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논문\데이터 모델링\new_new_new_BMED\"/>
    </mc:Choice>
  </mc:AlternateContent>
  <xr:revisionPtr revIDLastSave="0" documentId="13_ncr:1_{E6DBDF9D-0E11-446C-A054-6BECA73EDE75}" xr6:coauthVersionLast="36" xr6:coauthVersionMax="36" xr10:uidLastSave="{00000000-0000-0000-0000-000000000000}"/>
  <bookViews>
    <workbookView xWindow="0" yWindow="0" windowWidth="38400" windowHeight="17655" activeTab="1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</externalReferences>
  <definedNames>
    <definedName name="_xlnm._FilterDatabase" localSheetId="6" hidden="1">'Auto save'!$M$1:$M$2705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4" i="1" l="1"/>
  <c r="N376" i="3"/>
  <c r="N377" i="3"/>
  <c r="N378" i="3"/>
  <c r="N379" i="3" s="1"/>
  <c r="N380" i="3" s="1"/>
  <c r="N381" i="3"/>
  <c r="N382" i="3" s="1"/>
  <c r="N383" i="3" s="1"/>
  <c r="N384" i="3" s="1"/>
  <c r="N385" i="3" s="1"/>
  <c r="N386" i="3" s="1"/>
  <c r="N387" i="3" s="1"/>
  <c r="N388" i="3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N1872" i="3" s="1"/>
  <c r="N1873" i="3" s="1"/>
  <c r="N1874" i="3" s="1"/>
  <c r="N1875" i="3" s="1"/>
  <c r="N1876" i="3" s="1"/>
  <c r="N1877" i="3" s="1"/>
  <c r="N1878" i="3" s="1"/>
  <c r="N1879" i="3" s="1"/>
  <c r="N1880" i="3" s="1"/>
  <c r="N1881" i="3" s="1"/>
  <c r="N1882" i="3" s="1"/>
  <c r="N1883" i="3" s="1"/>
  <c r="N1884" i="3" s="1"/>
  <c r="N1885" i="3" s="1"/>
  <c r="N1886" i="3" s="1"/>
  <c r="N1887" i="3" s="1"/>
  <c r="N1888" i="3" s="1"/>
  <c r="N1889" i="3" s="1"/>
  <c r="N1890" i="3" s="1"/>
  <c r="N1891" i="3" s="1"/>
  <c r="N1892" i="3" s="1"/>
  <c r="N1893" i="3" s="1"/>
  <c r="N1894" i="3" s="1"/>
  <c r="N1895" i="3" s="1"/>
  <c r="N1896" i="3" s="1"/>
  <c r="N1897" i="3" s="1"/>
  <c r="N1898" i="3" s="1"/>
  <c r="N1899" i="3" s="1"/>
  <c r="N1900" i="3" s="1"/>
  <c r="N1901" i="3" s="1"/>
  <c r="N1902" i="3" s="1"/>
  <c r="N1903" i="3" s="1"/>
  <c r="N1904" i="3" s="1"/>
  <c r="N1905" i="3" s="1"/>
  <c r="N1906" i="3" s="1"/>
  <c r="N1907" i="3" s="1"/>
  <c r="N1908" i="3" s="1"/>
  <c r="N1909" i="3" s="1"/>
  <c r="N1910" i="3" s="1"/>
  <c r="N1911" i="3" s="1"/>
  <c r="N1912" i="3" s="1"/>
  <c r="N1913" i="3" s="1"/>
  <c r="N1914" i="3" s="1"/>
  <c r="N1915" i="3" s="1"/>
  <c r="N1916" i="3" s="1"/>
  <c r="N1917" i="3" s="1"/>
  <c r="N1918" i="3" s="1"/>
  <c r="N1919" i="3" s="1"/>
  <c r="N1920" i="3" s="1"/>
  <c r="N1921" i="3" s="1"/>
  <c r="N1922" i="3" s="1"/>
  <c r="N1923" i="3" s="1"/>
  <c r="N1924" i="3" s="1"/>
  <c r="N1925" i="3" s="1"/>
  <c r="N1926" i="3" s="1"/>
  <c r="N1927" i="3" s="1"/>
  <c r="N1928" i="3" s="1"/>
  <c r="N1929" i="3" s="1"/>
  <c r="N1930" i="3" s="1"/>
  <c r="N1931" i="3" s="1"/>
  <c r="N1932" i="3" s="1"/>
  <c r="N1933" i="3" s="1"/>
  <c r="N1934" i="3" s="1"/>
  <c r="N1935" i="3" s="1"/>
  <c r="N1936" i="3" s="1"/>
  <c r="N1937" i="3" s="1"/>
  <c r="N1938" i="3" s="1"/>
  <c r="N1939" i="3" s="1"/>
  <c r="N1940" i="3" s="1"/>
  <c r="N1941" i="3" s="1"/>
  <c r="N1942" i="3" s="1"/>
  <c r="N1943" i="3" s="1"/>
  <c r="N1944" i="3" s="1"/>
  <c r="N1945" i="3" s="1"/>
  <c r="N1946" i="3" s="1"/>
  <c r="N1947" i="3" s="1"/>
  <c r="N1948" i="3" s="1"/>
  <c r="N1949" i="3" s="1"/>
  <c r="N1950" i="3" s="1"/>
  <c r="N1951" i="3" s="1"/>
  <c r="N1952" i="3" s="1"/>
  <c r="N1953" i="3" s="1"/>
  <c r="N1954" i="3" s="1"/>
  <c r="N1955" i="3" s="1"/>
  <c r="N1956" i="3" s="1"/>
  <c r="N1957" i="3" s="1"/>
  <c r="N1958" i="3" s="1"/>
  <c r="N1959" i="3" s="1"/>
  <c r="N1960" i="3" s="1"/>
  <c r="N1961" i="3" s="1"/>
  <c r="N1962" i="3" s="1"/>
  <c r="N1963" i="3" s="1"/>
  <c r="N1964" i="3" s="1"/>
  <c r="N1965" i="3" s="1"/>
  <c r="N1966" i="3" s="1"/>
  <c r="N1967" i="3" s="1"/>
  <c r="N1968" i="3" s="1"/>
  <c r="N1969" i="3" s="1"/>
  <c r="N1970" i="3" s="1"/>
  <c r="N1971" i="3" s="1"/>
  <c r="N1972" i="3" s="1"/>
  <c r="N1973" i="3" s="1"/>
  <c r="N1974" i="3" s="1"/>
  <c r="N1975" i="3" s="1"/>
  <c r="N1976" i="3" s="1"/>
  <c r="N1977" i="3" s="1"/>
  <c r="N1978" i="3" s="1"/>
  <c r="N1979" i="3" s="1"/>
  <c r="N1980" i="3" s="1"/>
  <c r="N1981" i="3" s="1"/>
  <c r="N1982" i="3" s="1"/>
  <c r="N1983" i="3" s="1"/>
  <c r="N1984" i="3" s="1"/>
  <c r="N1985" i="3" s="1"/>
  <c r="N1986" i="3" s="1"/>
  <c r="N1987" i="3" s="1"/>
  <c r="N1988" i="3" s="1"/>
  <c r="N1989" i="3" s="1"/>
  <c r="N1990" i="3" s="1"/>
  <c r="N1991" i="3" s="1"/>
  <c r="N1992" i="3" s="1"/>
  <c r="N1993" i="3" s="1"/>
  <c r="N1994" i="3" s="1"/>
  <c r="N1995" i="3" s="1"/>
  <c r="N1996" i="3" s="1"/>
  <c r="N1997" i="3" s="1"/>
  <c r="N1998" i="3" s="1"/>
  <c r="N1999" i="3" s="1"/>
  <c r="N2000" i="3" s="1"/>
  <c r="N2001" i="3" s="1"/>
  <c r="N2002" i="3" s="1"/>
  <c r="N2003" i="3" s="1"/>
  <c r="N2004" i="3" s="1"/>
  <c r="N2005" i="3" s="1"/>
  <c r="N2006" i="3" s="1"/>
  <c r="N2007" i="3" s="1"/>
  <c r="N2008" i="3" s="1"/>
  <c r="N2009" i="3" s="1"/>
  <c r="N2010" i="3" s="1"/>
  <c r="N2011" i="3" s="1"/>
  <c r="N2012" i="3" s="1"/>
  <c r="N2013" i="3" s="1"/>
  <c r="N2014" i="3" s="1"/>
  <c r="N2015" i="3" s="1"/>
  <c r="N2016" i="3" s="1"/>
  <c r="N2017" i="3" s="1"/>
  <c r="N2018" i="3" s="1"/>
  <c r="N2019" i="3" s="1"/>
  <c r="N2020" i="3" s="1"/>
  <c r="N2021" i="3" s="1"/>
  <c r="N2022" i="3" s="1"/>
  <c r="N2023" i="3" s="1"/>
  <c r="N2024" i="3" s="1"/>
  <c r="N2025" i="3" s="1"/>
  <c r="N2026" i="3" s="1"/>
  <c r="N2027" i="3" s="1"/>
  <c r="N2028" i="3" s="1"/>
  <c r="N2029" i="3" s="1"/>
  <c r="N2030" i="3" s="1"/>
  <c r="N2031" i="3" s="1"/>
  <c r="N2032" i="3" s="1"/>
  <c r="N2033" i="3" s="1"/>
  <c r="N2034" i="3" s="1"/>
  <c r="N2035" i="3" s="1"/>
  <c r="N2036" i="3" s="1"/>
  <c r="N2037" i="3" s="1"/>
  <c r="N2038" i="3" s="1"/>
  <c r="N2039" i="3" s="1"/>
  <c r="N2040" i="3" s="1"/>
  <c r="N2041" i="3" s="1"/>
  <c r="N2042" i="3" s="1"/>
  <c r="N2043" i="3" s="1"/>
  <c r="N2044" i="3" s="1"/>
  <c r="N2045" i="3" s="1"/>
  <c r="N2046" i="3" s="1"/>
  <c r="N2047" i="3" s="1"/>
  <c r="N2048" i="3" s="1"/>
  <c r="N2049" i="3" s="1"/>
  <c r="N2050" i="3" s="1"/>
  <c r="N2051" i="3" s="1"/>
  <c r="N2052" i="3" s="1"/>
  <c r="N2053" i="3" s="1"/>
  <c r="N2054" i="3" s="1"/>
  <c r="N2055" i="3" s="1"/>
  <c r="N2056" i="3" s="1"/>
  <c r="N2057" i="3" s="1"/>
  <c r="N2058" i="3" s="1"/>
  <c r="N2059" i="3" s="1"/>
  <c r="N2060" i="3" s="1"/>
  <c r="N2061" i="3" s="1"/>
  <c r="N2062" i="3" s="1"/>
  <c r="N2063" i="3" s="1"/>
  <c r="N2064" i="3" s="1"/>
  <c r="N2065" i="3" s="1"/>
  <c r="N2066" i="3" s="1"/>
  <c r="N2067" i="3" s="1"/>
  <c r="N2068" i="3" s="1"/>
  <c r="N2069" i="3" s="1"/>
  <c r="N2070" i="3" s="1"/>
  <c r="N2071" i="3" s="1"/>
  <c r="N2072" i="3" s="1"/>
  <c r="N2073" i="3" s="1"/>
  <c r="N2074" i="3" s="1"/>
  <c r="N2075" i="3" s="1"/>
  <c r="N2076" i="3" s="1"/>
  <c r="N2077" i="3" s="1"/>
  <c r="N2078" i="3" s="1"/>
  <c r="N2079" i="3" s="1"/>
  <c r="N2080" i="3" s="1"/>
  <c r="N2081" i="3" s="1"/>
  <c r="N2082" i="3" s="1"/>
  <c r="N2083" i="3" s="1"/>
  <c r="N2084" i="3" s="1"/>
  <c r="N2085" i="3" s="1"/>
  <c r="N2086" i="3" s="1"/>
  <c r="N2087" i="3" s="1"/>
  <c r="N2088" i="3" s="1"/>
  <c r="N2089" i="3" s="1"/>
  <c r="N2090" i="3" s="1"/>
  <c r="N2091" i="3" s="1"/>
  <c r="N2092" i="3" s="1"/>
  <c r="N2093" i="3" s="1"/>
  <c r="N2094" i="3" s="1"/>
  <c r="N2095" i="3" s="1"/>
  <c r="N2096" i="3" s="1"/>
  <c r="N2097" i="3" s="1"/>
  <c r="N2098" i="3" s="1"/>
  <c r="N2099" i="3" s="1"/>
  <c r="N2100" i="3" s="1"/>
  <c r="N2101" i="3" s="1"/>
  <c r="N2102" i="3" s="1"/>
  <c r="N2103" i="3" s="1"/>
  <c r="N2104" i="3" s="1"/>
  <c r="N2105" i="3" s="1"/>
  <c r="N2106" i="3" s="1"/>
  <c r="N2107" i="3" s="1"/>
  <c r="N2108" i="3" s="1"/>
  <c r="N2109" i="3" s="1"/>
  <c r="N2110" i="3" s="1"/>
  <c r="N2111" i="3" s="1"/>
  <c r="N2112" i="3" s="1"/>
  <c r="N2113" i="3" s="1"/>
  <c r="N2114" i="3" s="1"/>
  <c r="N2115" i="3" s="1"/>
  <c r="N2116" i="3" s="1"/>
  <c r="N2117" i="3" s="1"/>
  <c r="N2118" i="3" s="1"/>
  <c r="N2119" i="3" s="1"/>
  <c r="N2120" i="3" s="1"/>
  <c r="N2121" i="3" s="1"/>
  <c r="N2122" i="3" s="1"/>
  <c r="N2123" i="3" s="1"/>
  <c r="N2124" i="3" s="1"/>
  <c r="N2125" i="3" s="1"/>
  <c r="N2126" i="3" s="1"/>
  <c r="N2127" i="3" s="1"/>
  <c r="N2128" i="3" s="1"/>
  <c r="N2129" i="3" s="1"/>
  <c r="N2130" i="3" s="1"/>
  <c r="N2131" i="3" s="1"/>
  <c r="N2132" i="3" s="1"/>
  <c r="N2133" i="3" s="1"/>
  <c r="N2134" i="3" s="1"/>
  <c r="N2135" i="3" s="1"/>
  <c r="N2136" i="3" s="1"/>
  <c r="N2137" i="3" s="1"/>
  <c r="N2138" i="3" s="1"/>
  <c r="N2139" i="3" s="1"/>
  <c r="N2140" i="3" s="1"/>
  <c r="N2141" i="3" s="1"/>
  <c r="N2142" i="3" s="1"/>
  <c r="N2143" i="3" s="1"/>
  <c r="N2144" i="3" s="1"/>
  <c r="N2145" i="3" s="1"/>
  <c r="N2146" i="3" s="1"/>
  <c r="N2147" i="3" s="1"/>
  <c r="N2148" i="3" s="1"/>
  <c r="N2149" i="3" s="1"/>
  <c r="N2150" i="3" s="1"/>
  <c r="N2151" i="3" s="1"/>
  <c r="N2152" i="3" s="1"/>
  <c r="N2153" i="3" s="1"/>
  <c r="N2154" i="3" s="1"/>
  <c r="N2155" i="3" s="1"/>
  <c r="N2156" i="3" s="1"/>
  <c r="N2157" i="3" s="1"/>
  <c r="N2158" i="3" s="1"/>
  <c r="N2159" i="3" s="1"/>
  <c r="N2160" i="3" s="1"/>
  <c r="N2161" i="3" s="1"/>
  <c r="N2162" i="3" s="1"/>
  <c r="N2163" i="3" s="1"/>
  <c r="N2164" i="3" s="1"/>
  <c r="N2165" i="3" s="1"/>
  <c r="N2166" i="3" s="1"/>
  <c r="N2167" i="3" s="1"/>
  <c r="N2168" i="3" s="1"/>
  <c r="N2169" i="3" s="1"/>
  <c r="N2170" i="3" s="1"/>
  <c r="N2171" i="3" s="1"/>
  <c r="N2172" i="3" s="1"/>
  <c r="N2173" i="3" s="1"/>
  <c r="N2174" i="3" s="1"/>
  <c r="N2175" i="3" s="1"/>
  <c r="N2176" i="3" s="1"/>
  <c r="N2177" i="3" s="1"/>
  <c r="N2178" i="3" s="1"/>
  <c r="N2179" i="3" s="1"/>
  <c r="N2180" i="3" s="1"/>
  <c r="N2181" i="3" s="1"/>
  <c r="N2182" i="3" s="1"/>
  <c r="N2183" i="3" s="1"/>
  <c r="N2184" i="3" s="1"/>
  <c r="N2185" i="3" s="1"/>
  <c r="N2186" i="3" s="1"/>
  <c r="N2187" i="3" s="1"/>
  <c r="N2188" i="3" s="1"/>
  <c r="N2189" i="3" s="1"/>
  <c r="N2190" i="3" s="1"/>
  <c r="N2191" i="3" s="1"/>
  <c r="N2192" i="3" s="1"/>
  <c r="N2193" i="3" s="1"/>
  <c r="N2194" i="3" s="1"/>
  <c r="N2195" i="3" s="1"/>
  <c r="N2196" i="3" s="1"/>
  <c r="N2197" i="3" s="1"/>
  <c r="N2198" i="3" s="1"/>
  <c r="N2199" i="3" s="1"/>
  <c r="N2200" i="3" s="1"/>
  <c r="N2201" i="3" s="1"/>
  <c r="N2202" i="3" s="1"/>
  <c r="N2203" i="3" s="1"/>
  <c r="N2204" i="3" s="1"/>
  <c r="N2205" i="3" s="1"/>
  <c r="N2206" i="3" s="1"/>
  <c r="N2207" i="3" s="1"/>
  <c r="N2208" i="3" s="1"/>
  <c r="N2209" i="3" s="1"/>
  <c r="N2210" i="3" s="1"/>
  <c r="N2211" i="3" s="1"/>
  <c r="N2212" i="3" s="1"/>
  <c r="N2213" i="3" s="1"/>
  <c r="N2214" i="3" s="1"/>
  <c r="N2215" i="3" s="1"/>
  <c r="N2216" i="3" s="1"/>
  <c r="N2217" i="3" s="1"/>
  <c r="N2218" i="3" s="1"/>
  <c r="N2219" i="3" s="1"/>
  <c r="N2220" i="3" s="1"/>
  <c r="N2221" i="3" s="1"/>
  <c r="N2222" i="3" s="1"/>
  <c r="N2223" i="3" s="1"/>
  <c r="N2224" i="3" s="1"/>
  <c r="N2225" i="3" s="1"/>
  <c r="N2226" i="3" s="1"/>
  <c r="N2227" i="3" s="1"/>
  <c r="N2228" i="3" s="1"/>
  <c r="N2229" i="3" s="1"/>
  <c r="N2230" i="3" s="1"/>
  <c r="N2231" i="3" s="1"/>
  <c r="N2232" i="3" s="1"/>
  <c r="N2233" i="3" s="1"/>
  <c r="N2234" i="3" s="1"/>
  <c r="N2235" i="3" s="1"/>
  <c r="N2236" i="3" s="1"/>
  <c r="N2237" i="3" s="1"/>
  <c r="N2238" i="3" s="1"/>
  <c r="N2239" i="3" s="1"/>
  <c r="N2240" i="3" s="1"/>
  <c r="N2241" i="3" s="1"/>
  <c r="N2242" i="3" s="1"/>
  <c r="N2243" i="3" s="1"/>
  <c r="N2244" i="3" s="1"/>
  <c r="N2245" i="3" s="1"/>
  <c r="N2246" i="3" s="1"/>
  <c r="N2247" i="3" s="1"/>
  <c r="N2248" i="3" s="1"/>
  <c r="N2249" i="3" s="1"/>
  <c r="N2250" i="3" s="1"/>
  <c r="N2251" i="3" s="1"/>
  <c r="N2252" i="3" s="1"/>
  <c r="N2253" i="3" s="1"/>
  <c r="N2254" i="3" s="1"/>
  <c r="N2255" i="3" s="1"/>
  <c r="N2256" i="3" s="1"/>
  <c r="N2257" i="3" s="1"/>
  <c r="N2258" i="3" s="1"/>
  <c r="N2259" i="3" s="1"/>
  <c r="N2260" i="3" s="1"/>
  <c r="N2261" i="3" s="1"/>
  <c r="N2262" i="3" s="1"/>
  <c r="N2263" i="3" s="1"/>
  <c r="N2264" i="3" s="1"/>
  <c r="N2265" i="3" s="1"/>
  <c r="N2266" i="3" s="1"/>
  <c r="N2267" i="3" s="1"/>
  <c r="N2268" i="3" s="1"/>
  <c r="N2269" i="3" s="1"/>
  <c r="N2270" i="3" s="1"/>
  <c r="N2271" i="3" s="1"/>
  <c r="N2272" i="3" s="1"/>
  <c r="N2273" i="3" s="1"/>
  <c r="N2274" i="3" s="1"/>
  <c r="N2275" i="3" s="1"/>
  <c r="N2276" i="3" s="1"/>
  <c r="N2277" i="3" s="1"/>
  <c r="N2278" i="3" s="1"/>
  <c r="N2279" i="3" s="1"/>
  <c r="N2280" i="3" s="1"/>
  <c r="N2281" i="3" s="1"/>
  <c r="N2282" i="3" s="1"/>
  <c r="N2283" i="3" s="1"/>
  <c r="N2284" i="3" s="1"/>
  <c r="N2285" i="3" s="1"/>
  <c r="N2286" i="3" s="1"/>
  <c r="N2287" i="3" s="1"/>
  <c r="N2288" i="3" s="1"/>
  <c r="N2289" i="3" s="1"/>
  <c r="N2290" i="3" s="1"/>
  <c r="N2291" i="3" s="1"/>
  <c r="N2292" i="3" s="1"/>
  <c r="N2293" i="3" s="1"/>
  <c r="N2294" i="3" s="1"/>
  <c r="N2295" i="3" s="1"/>
  <c r="N2296" i="3" s="1"/>
  <c r="N2297" i="3" s="1"/>
  <c r="N2298" i="3" s="1"/>
  <c r="N2299" i="3" s="1"/>
  <c r="N2300" i="3" s="1"/>
  <c r="N2301" i="3" s="1"/>
  <c r="N2302" i="3" s="1"/>
  <c r="N2303" i="3" s="1"/>
  <c r="N2304" i="3" s="1"/>
  <c r="N2305" i="3" s="1"/>
  <c r="N2306" i="3" s="1"/>
  <c r="N2307" i="3" s="1"/>
  <c r="N2308" i="3" s="1"/>
  <c r="N2309" i="3" s="1"/>
  <c r="N2310" i="3" s="1"/>
  <c r="N2311" i="3" s="1"/>
  <c r="N2312" i="3" s="1"/>
  <c r="N2313" i="3" s="1"/>
  <c r="N2314" i="3" s="1"/>
  <c r="N2315" i="3" s="1"/>
  <c r="N2316" i="3" s="1"/>
  <c r="N2317" i="3" s="1"/>
  <c r="N2318" i="3" s="1"/>
  <c r="N2319" i="3" s="1"/>
  <c r="N2320" i="3" s="1"/>
  <c r="N2321" i="3" s="1"/>
  <c r="N2322" i="3" s="1"/>
  <c r="N2323" i="3" s="1"/>
  <c r="N2324" i="3" s="1"/>
  <c r="N2325" i="3" s="1"/>
  <c r="N2326" i="3" s="1"/>
  <c r="N2327" i="3" s="1"/>
  <c r="N2328" i="3" s="1"/>
  <c r="N2329" i="3" s="1"/>
  <c r="N2330" i="3" s="1"/>
  <c r="N2331" i="3" s="1"/>
  <c r="N2332" i="3" s="1"/>
  <c r="N2333" i="3" s="1"/>
  <c r="N2334" i="3" s="1"/>
  <c r="N2335" i="3" s="1"/>
  <c r="N2336" i="3" s="1"/>
  <c r="N2337" i="3" s="1"/>
  <c r="N2338" i="3" s="1"/>
  <c r="N2339" i="3" s="1"/>
  <c r="N2340" i="3" s="1"/>
  <c r="N2341" i="3" s="1"/>
  <c r="N2342" i="3" s="1"/>
  <c r="N2343" i="3" s="1"/>
  <c r="N2344" i="3" s="1"/>
  <c r="N2345" i="3" s="1"/>
  <c r="N2346" i="3" s="1"/>
  <c r="N2347" i="3" s="1"/>
  <c r="N2348" i="3" s="1"/>
  <c r="N2349" i="3" s="1"/>
  <c r="N2350" i="3" s="1"/>
  <c r="N2351" i="3" s="1"/>
  <c r="N2352" i="3" s="1"/>
  <c r="N2353" i="3" s="1"/>
  <c r="N2354" i="3" s="1"/>
  <c r="N2355" i="3" s="1"/>
  <c r="N2356" i="3" s="1"/>
  <c r="N2357" i="3" s="1"/>
  <c r="N2358" i="3" s="1"/>
  <c r="N2359" i="3" s="1"/>
  <c r="N2360" i="3" s="1"/>
  <c r="N2361" i="3" s="1"/>
  <c r="N2362" i="3" s="1"/>
  <c r="N2363" i="3" s="1"/>
  <c r="N2364" i="3" s="1"/>
  <c r="N2365" i="3" s="1"/>
  <c r="N2366" i="3" s="1"/>
  <c r="N2367" i="3" s="1"/>
  <c r="N2368" i="3" s="1"/>
  <c r="N2369" i="3" s="1"/>
  <c r="N2370" i="3" s="1"/>
  <c r="N2371" i="3" s="1"/>
  <c r="N2372" i="3" s="1"/>
  <c r="N2373" i="3" s="1"/>
  <c r="N2374" i="3" s="1"/>
  <c r="N2375" i="3" s="1"/>
  <c r="N2376" i="3" s="1"/>
  <c r="N2377" i="3" s="1"/>
  <c r="N2378" i="3" s="1"/>
  <c r="N2379" i="3" s="1"/>
  <c r="N2380" i="3" s="1"/>
  <c r="N2381" i="3" s="1"/>
  <c r="N2382" i="3" s="1"/>
  <c r="N2383" i="3" s="1"/>
  <c r="N2384" i="3" s="1"/>
  <c r="N2385" i="3" s="1"/>
  <c r="N2386" i="3" s="1"/>
  <c r="N2387" i="3" s="1"/>
  <c r="N2388" i="3" s="1"/>
  <c r="N2389" i="3" s="1"/>
  <c r="N2390" i="3" s="1"/>
  <c r="N2391" i="3" s="1"/>
  <c r="N2392" i="3" s="1"/>
  <c r="N2393" i="3" s="1"/>
  <c r="N2394" i="3" s="1"/>
  <c r="N2395" i="3" s="1"/>
  <c r="N2396" i="3" s="1"/>
  <c r="N2397" i="3" s="1"/>
  <c r="N2398" i="3" s="1"/>
  <c r="N2399" i="3" s="1"/>
  <c r="N2400" i="3" s="1"/>
  <c r="N2401" i="3" s="1"/>
  <c r="N2402" i="3" s="1"/>
  <c r="N2403" i="3" s="1"/>
  <c r="N2404" i="3" s="1"/>
  <c r="N2405" i="3" s="1"/>
  <c r="N2406" i="3" s="1"/>
  <c r="N2407" i="3" s="1"/>
  <c r="N2408" i="3" s="1"/>
  <c r="N2409" i="3" s="1"/>
  <c r="N2410" i="3" s="1"/>
  <c r="N2411" i="3" s="1"/>
  <c r="N2412" i="3" s="1"/>
  <c r="N2413" i="3" s="1"/>
  <c r="N2414" i="3" s="1"/>
  <c r="N2415" i="3" s="1"/>
  <c r="N2416" i="3" s="1"/>
  <c r="N2417" i="3" s="1"/>
  <c r="N2418" i="3" s="1"/>
  <c r="N2419" i="3" s="1"/>
  <c r="N2420" i="3" s="1"/>
  <c r="N2421" i="3" s="1"/>
  <c r="N2422" i="3" s="1"/>
  <c r="N2423" i="3" s="1"/>
  <c r="N2424" i="3" s="1"/>
  <c r="N2425" i="3" s="1"/>
  <c r="N2426" i="3" s="1"/>
  <c r="N2427" i="3" s="1"/>
  <c r="N2428" i="3" s="1"/>
  <c r="N2429" i="3" s="1"/>
  <c r="N2430" i="3" s="1"/>
  <c r="N2431" i="3" s="1"/>
  <c r="N2432" i="3" s="1"/>
  <c r="N2433" i="3" s="1"/>
  <c r="N2434" i="3" s="1"/>
  <c r="N2435" i="3" s="1"/>
  <c r="N2436" i="3" s="1"/>
  <c r="N2437" i="3" s="1"/>
  <c r="N2438" i="3" s="1"/>
  <c r="N2439" i="3" s="1"/>
  <c r="N2440" i="3" s="1"/>
  <c r="N2441" i="3" s="1"/>
  <c r="N2442" i="3" s="1"/>
  <c r="N2443" i="3" s="1"/>
  <c r="N2444" i="3" s="1"/>
  <c r="N2445" i="3" s="1"/>
  <c r="N2446" i="3" s="1"/>
  <c r="N2447" i="3" s="1"/>
  <c r="N2448" i="3" s="1"/>
  <c r="N2449" i="3" s="1"/>
  <c r="N2450" i="3" s="1"/>
  <c r="N2451" i="3" s="1"/>
  <c r="N2452" i="3" s="1"/>
  <c r="N2453" i="3" s="1"/>
  <c r="N2454" i="3" s="1"/>
  <c r="N2455" i="3" s="1"/>
  <c r="N2456" i="3" s="1"/>
  <c r="N2457" i="3" s="1"/>
  <c r="N2458" i="3" s="1"/>
  <c r="N2459" i="3" s="1"/>
  <c r="N2460" i="3" s="1"/>
  <c r="N2461" i="3" s="1"/>
  <c r="N2462" i="3" s="1"/>
  <c r="N2463" i="3" s="1"/>
  <c r="N2464" i="3" s="1"/>
  <c r="N2465" i="3" s="1"/>
  <c r="N2466" i="3" s="1"/>
  <c r="N2467" i="3" s="1"/>
  <c r="N2468" i="3" s="1"/>
  <c r="N2469" i="3" s="1"/>
  <c r="N2470" i="3" s="1"/>
  <c r="N2471" i="3" s="1"/>
  <c r="N2472" i="3" s="1"/>
  <c r="N2473" i="3" s="1"/>
  <c r="N2474" i="3" s="1"/>
  <c r="N2475" i="3" s="1"/>
  <c r="N2476" i="3" s="1"/>
  <c r="N2477" i="3" s="1"/>
  <c r="N2478" i="3" s="1"/>
  <c r="N2479" i="3" s="1"/>
  <c r="N2480" i="3" s="1"/>
  <c r="N2481" i="3" s="1"/>
  <c r="N2482" i="3" s="1"/>
  <c r="N2483" i="3" s="1"/>
  <c r="N2484" i="3" s="1"/>
  <c r="N2485" i="3" s="1"/>
  <c r="N2486" i="3" s="1"/>
  <c r="N2487" i="3" s="1"/>
  <c r="N2488" i="3" s="1"/>
  <c r="N2489" i="3" s="1"/>
  <c r="N2490" i="3" s="1"/>
  <c r="N2491" i="3" s="1"/>
  <c r="N2492" i="3" s="1"/>
  <c r="N2493" i="3" s="1"/>
  <c r="N2494" i="3" s="1"/>
  <c r="N2495" i="3" s="1"/>
  <c r="N2496" i="3" s="1"/>
  <c r="N2497" i="3" s="1"/>
  <c r="N2498" i="3" s="1"/>
  <c r="N2499" i="3" s="1"/>
  <c r="N2500" i="3" s="1"/>
  <c r="N2501" i="3" s="1"/>
  <c r="N2502" i="3" s="1"/>
  <c r="N2503" i="3" s="1"/>
  <c r="N2504" i="3" s="1"/>
  <c r="N2505" i="3" s="1"/>
  <c r="N2506" i="3" s="1"/>
  <c r="N2507" i="3" s="1"/>
  <c r="N2508" i="3" s="1"/>
  <c r="N2509" i="3" s="1"/>
  <c r="N2510" i="3" s="1"/>
  <c r="N2511" i="3" s="1"/>
  <c r="N2512" i="3" s="1"/>
  <c r="N2513" i="3" s="1"/>
  <c r="N2514" i="3" s="1"/>
  <c r="N2515" i="3" s="1"/>
  <c r="N2516" i="3" s="1"/>
  <c r="N2517" i="3" s="1"/>
  <c r="N2518" i="3" s="1"/>
  <c r="N2519" i="3" s="1"/>
  <c r="N2520" i="3" s="1"/>
  <c r="N2521" i="3" s="1"/>
  <c r="N2522" i="3" s="1"/>
  <c r="N2523" i="3" s="1"/>
  <c r="N2524" i="3" s="1"/>
  <c r="N2525" i="3" s="1"/>
  <c r="N2526" i="3" s="1"/>
  <c r="N2527" i="3" s="1"/>
  <c r="N2528" i="3" s="1"/>
  <c r="N2529" i="3" s="1"/>
  <c r="N2530" i="3" s="1"/>
  <c r="N2531" i="3" s="1"/>
  <c r="N2532" i="3" s="1"/>
  <c r="N2533" i="3" s="1"/>
  <c r="N2534" i="3" s="1"/>
  <c r="N2535" i="3" s="1"/>
  <c r="N2536" i="3" s="1"/>
  <c r="N2537" i="3" s="1"/>
  <c r="N2538" i="3" s="1"/>
  <c r="N2539" i="3" s="1"/>
  <c r="N2540" i="3" s="1"/>
  <c r="N2541" i="3" s="1"/>
  <c r="N2542" i="3" s="1"/>
  <c r="N2543" i="3" s="1"/>
  <c r="N2544" i="3" s="1"/>
  <c r="N2545" i="3" s="1"/>
  <c r="N2546" i="3" s="1"/>
  <c r="N2547" i="3" s="1"/>
  <c r="N2548" i="3" s="1"/>
  <c r="N2549" i="3" s="1"/>
  <c r="N2550" i="3" s="1"/>
  <c r="N2551" i="3" s="1"/>
  <c r="N2552" i="3" s="1"/>
  <c r="N2553" i="3" s="1"/>
  <c r="N2554" i="3" s="1"/>
  <c r="N2555" i="3" s="1"/>
  <c r="N2556" i="3" s="1"/>
  <c r="N2557" i="3" s="1"/>
  <c r="N2558" i="3" s="1"/>
  <c r="N2559" i="3" s="1"/>
  <c r="N2560" i="3" s="1"/>
  <c r="N2561" i="3" s="1"/>
  <c r="N2562" i="3" s="1"/>
  <c r="N2563" i="3" s="1"/>
  <c r="N2564" i="3" s="1"/>
  <c r="N2565" i="3" s="1"/>
  <c r="N2566" i="3" s="1"/>
  <c r="N2567" i="3" s="1"/>
  <c r="N2568" i="3" s="1"/>
  <c r="N2569" i="3" s="1"/>
  <c r="N2570" i="3" s="1"/>
  <c r="N2571" i="3" s="1"/>
  <c r="N2572" i="3" s="1"/>
  <c r="N2573" i="3" s="1"/>
  <c r="N2574" i="3" s="1"/>
  <c r="N2575" i="3" s="1"/>
  <c r="N2576" i="3" s="1"/>
  <c r="N2577" i="3" s="1"/>
  <c r="N2578" i="3" s="1"/>
  <c r="N2579" i="3" s="1"/>
  <c r="N2580" i="3" s="1"/>
  <c r="N2581" i="3" s="1"/>
  <c r="N2582" i="3" s="1"/>
  <c r="N2583" i="3" s="1"/>
  <c r="N2584" i="3" s="1"/>
  <c r="N2585" i="3" s="1"/>
  <c r="N2586" i="3" s="1"/>
  <c r="N2587" i="3" s="1"/>
  <c r="N2588" i="3" s="1"/>
  <c r="N2589" i="3" s="1"/>
  <c r="N2590" i="3" s="1"/>
  <c r="N2591" i="3" s="1"/>
  <c r="N2592" i="3" s="1"/>
  <c r="N2593" i="3" s="1"/>
  <c r="N2594" i="3" s="1"/>
  <c r="N2595" i="3" s="1"/>
  <c r="N2596" i="3" s="1"/>
  <c r="N2597" i="3" s="1"/>
  <c r="N2598" i="3" s="1"/>
  <c r="N2599" i="3" s="1"/>
  <c r="N2600" i="3" s="1"/>
  <c r="N2601" i="3" s="1"/>
  <c r="N2602" i="3" s="1"/>
  <c r="N2603" i="3" s="1"/>
  <c r="N2604" i="3" s="1"/>
  <c r="N2605" i="3" s="1"/>
  <c r="N2606" i="3" s="1"/>
  <c r="N2607" i="3" s="1"/>
  <c r="N2608" i="3" s="1"/>
  <c r="N2609" i="3" s="1"/>
  <c r="N2610" i="3" s="1"/>
  <c r="N2611" i="3" s="1"/>
  <c r="N2612" i="3" s="1"/>
  <c r="N2613" i="3" s="1"/>
  <c r="N2614" i="3" s="1"/>
  <c r="N2615" i="3" s="1"/>
  <c r="N2616" i="3" s="1"/>
  <c r="N2617" i="3" s="1"/>
  <c r="N2618" i="3" s="1"/>
  <c r="N2619" i="3" s="1"/>
  <c r="N2620" i="3" s="1"/>
  <c r="N2621" i="3" s="1"/>
  <c r="N2622" i="3" s="1"/>
  <c r="N2623" i="3" s="1"/>
  <c r="N2624" i="3" s="1"/>
  <c r="N2625" i="3" s="1"/>
  <c r="N2626" i="3" s="1"/>
  <c r="N2627" i="3" s="1"/>
  <c r="N2628" i="3" s="1"/>
  <c r="N2629" i="3" s="1"/>
  <c r="N2630" i="3" s="1"/>
  <c r="N2631" i="3" s="1"/>
  <c r="N2632" i="3" s="1"/>
  <c r="N2633" i="3" s="1"/>
  <c r="N2634" i="3" s="1"/>
  <c r="N2635" i="3" s="1"/>
  <c r="N2636" i="3" s="1"/>
  <c r="N2637" i="3" s="1"/>
  <c r="N2638" i="3" s="1"/>
  <c r="N2639" i="3" s="1"/>
  <c r="N2640" i="3" s="1"/>
  <c r="N2641" i="3" s="1"/>
  <c r="N2642" i="3" s="1"/>
  <c r="N2643" i="3" s="1"/>
  <c r="N2644" i="3" s="1"/>
  <c r="N2645" i="3" s="1"/>
  <c r="N2646" i="3" s="1"/>
  <c r="N2647" i="3" s="1"/>
  <c r="N2648" i="3" s="1"/>
  <c r="N2649" i="3" s="1"/>
  <c r="N2650" i="3" s="1"/>
  <c r="N2651" i="3" s="1"/>
  <c r="N2652" i="3" s="1"/>
  <c r="N2653" i="3" s="1"/>
  <c r="N2654" i="3" s="1"/>
  <c r="N2655" i="3" s="1"/>
  <c r="N2656" i="3" s="1"/>
  <c r="N2657" i="3" s="1"/>
  <c r="N2658" i="3" s="1"/>
  <c r="N2659" i="3" s="1"/>
  <c r="N2660" i="3" s="1"/>
  <c r="N2661" i="3" s="1"/>
  <c r="N2662" i="3" s="1"/>
  <c r="N2663" i="3" s="1"/>
  <c r="N2664" i="3" s="1"/>
  <c r="N2665" i="3" s="1"/>
  <c r="N2666" i="3" s="1"/>
  <c r="N2667" i="3" s="1"/>
  <c r="N2668" i="3" s="1"/>
  <c r="N2669" i="3" s="1"/>
  <c r="N2670" i="3" s="1"/>
  <c r="N2671" i="3" s="1"/>
  <c r="N2672" i="3" s="1"/>
  <c r="N2673" i="3" s="1"/>
  <c r="N2674" i="3" s="1"/>
  <c r="N2675" i="3" s="1"/>
  <c r="N2676" i="3" s="1"/>
  <c r="N2677" i="3" s="1"/>
  <c r="N2678" i="3" s="1"/>
  <c r="N2679" i="3" s="1"/>
  <c r="N2680" i="3" s="1"/>
  <c r="N2681" i="3" s="1"/>
  <c r="N2682" i="3" s="1"/>
  <c r="N2683" i="3" s="1"/>
  <c r="N2684" i="3" s="1"/>
  <c r="N2685" i="3" s="1"/>
  <c r="N2686" i="3" s="1"/>
  <c r="N2687" i="3" s="1"/>
  <c r="N2688" i="3" s="1"/>
  <c r="N2689" i="3" s="1"/>
  <c r="N2690" i="3" s="1"/>
  <c r="N2691" i="3" s="1"/>
  <c r="N2692" i="3" s="1"/>
  <c r="N2693" i="3" s="1"/>
  <c r="N2694" i="3" s="1"/>
  <c r="N2695" i="3" s="1"/>
  <c r="N2696" i="3" s="1"/>
  <c r="N2697" i="3" s="1"/>
  <c r="N2698" i="3" s="1"/>
  <c r="N2699" i="3" s="1"/>
  <c r="N2700" i="3" s="1"/>
  <c r="N2701" i="3" s="1"/>
  <c r="N2702" i="3" s="1"/>
  <c r="N2703" i="3" s="1"/>
  <c r="N2704" i="3" s="1"/>
  <c r="N2705" i="3" s="1"/>
  <c r="Y32" i="3" l="1"/>
  <c r="Z32" i="3" s="1"/>
  <c r="Y31" i="3"/>
  <c r="Z31" i="3" s="1"/>
  <c r="Y30" i="3"/>
  <c r="Z30" i="3" s="1"/>
  <c r="Y29" i="3"/>
  <c r="Z29" i="3" s="1"/>
  <c r="Y28" i="3"/>
  <c r="Z28" i="3" s="1"/>
  <c r="Y27" i="3"/>
  <c r="Z27" i="3" s="1"/>
  <c r="Y26" i="3"/>
  <c r="Z26" i="3" s="1"/>
  <c r="Y25" i="3"/>
  <c r="Z25" i="3" s="1"/>
  <c r="Y24" i="3"/>
  <c r="Z24" i="3" s="1"/>
  <c r="Y23" i="3"/>
  <c r="Z23" i="3" s="1"/>
  <c r="Y22" i="3"/>
  <c r="Z22" i="3" s="1"/>
  <c r="Y21" i="3"/>
  <c r="Z21" i="3" s="1"/>
  <c r="Y20" i="3"/>
  <c r="Z20" i="3" s="1"/>
  <c r="Y19" i="3"/>
  <c r="Z19" i="3" s="1"/>
  <c r="Y18" i="3"/>
  <c r="Z18" i="3" s="1"/>
  <c r="Y17" i="3"/>
  <c r="Z17" i="3" s="1"/>
  <c r="Y16" i="3"/>
  <c r="Z16" i="3" s="1"/>
  <c r="AA16" i="3" s="1"/>
  <c r="AB16" i="3" s="1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M8" i="3"/>
  <c r="A8" i="3"/>
  <c r="M7" i="3"/>
  <c r="M6" i="3"/>
  <c r="M5" i="3"/>
  <c r="M4" i="3"/>
  <c r="M3" i="3"/>
  <c r="M2" i="3"/>
  <c r="A2" i="3"/>
  <c r="A3" i="3" s="1"/>
  <c r="A4" i="3" s="1"/>
  <c r="A5" i="3" s="1"/>
  <c r="A6" i="3" s="1"/>
  <c r="A7" i="3" s="1"/>
  <c r="AI33" i="1"/>
  <c r="AJ31" i="1"/>
  <c r="AL31" i="1" s="1"/>
  <c r="AJ30" i="1"/>
  <c r="AL30" i="1" s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AD16" i="1"/>
  <c r="AC16" i="1"/>
  <c r="AB16" i="1"/>
  <c r="R16" i="1"/>
  <c r="Q16" i="1"/>
  <c r="P16" i="1"/>
  <c r="AD15" i="1"/>
  <c r="AC15" i="1"/>
  <c r="AB15" i="1"/>
  <c r="R15" i="1"/>
  <c r="Q15" i="1"/>
  <c r="P15" i="1"/>
  <c r="N2" i="3" l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V15" i="10" l="1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3" i="1"/>
  <c r="Z43" i="1"/>
  <c r="Z44" i="1"/>
  <c r="Z45" i="1"/>
  <c r="Z46" i="1"/>
  <c r="Z42" i="1"/>
  <c r="Z31" i="1"/>
  <c r="Z32" i="1"/>
  <c r="Z33" i="1"/>
  <c r="Z34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E27" i="4" l="1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8" i="1" l="1"/>
  <c r="AB65" i="1"/>
  <c r="AB67" i="1"/>
  <c r="AB66" i="1"/>
  <c r="AC68" i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4" i="1"/>
  <c r="AE34" i="1"/>
  <c r="AB34" i="1"/>
  <c r="AF34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D44" i="1" l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B46" i="1" l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<sst xmlns="http://schemas.openxmlformats.org/spreadsheetml/2006/main" count="876" uniqueCount="196">
  <si>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</si>
  <si>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</si>
  <si>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</si>
  <si>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</si>
  <si>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</si>
  <si>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</si>
  <si>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</si>
  <si>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</si>
  <si>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</si>
  <si>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</si>
  <si>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</si>
  <si>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</si>
  <si>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</si>
  <si>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</si>
  <si>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</si>
  <si>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</si>
  <si>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</si>
  <si>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</si>
  <si>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</si>
  <si>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</si>
  <si>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</si>
  <si>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</si>
  <si>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</si>
  <si>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</si>
  <si>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</si>
  <si>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</si>
  <si>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</si>
  <si>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</si>
  <si>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</si>
  <si>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</si>
  <si>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</si>
  <si>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</si>
  <si>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</si>
  <si>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</si>
  <si>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</si>
  <si>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</si>
  <si>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</si>
  <si>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</si>
  <si>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</si>
  <si>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</si>
  <si>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</si>
  <si>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</si>
  <si>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</si>
  <si>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</si>
  <si>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</si>
  <si>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</si>
  <si>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</si>
  <si>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</si>
  <si>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</si>
  <si>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</si>
  <si>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</si>
  <si>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</si>
  <si>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</si>
  <si>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</si>
  <si>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</si>
  <si>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</si>
  <si>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</si>
  <si>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</si>
  <si>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</si>
  <si>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</si>
  <si>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</si>
  <si>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</si>
  <si>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</si>
  <si>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</si>
  <si>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</si>
  <si>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</si>
  <si>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</si>
  <si>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</si>
  <si>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</si>
  <si>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</si>
  <si>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</si>
  <si>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</si>
  <si>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</si>
  <si>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</si>
  <si>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</si>
  <si>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</si>
  <si>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</si>
  <si>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</si>
  <si>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</si>
  <si>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</si>
  <si>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</si>
  <si>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</si>
  <si>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</si>
  <si>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</si>
  <si>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</si>
  <si>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</si>
  <si>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</si>
  <si>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</si>
  <si>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</si>
  <si>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</si>
  <si>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</si>
  <si>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</si>
  <si>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</si>
  <si>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</si>
  <si>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</si>
  <si>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</si>
  <si>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</si>
  <si>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</si>
  <si>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</si>
  <si>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</si>
  <si>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</si>
  <si>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</si>
  <si>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</si>
  <si>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</si>
  <si>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</si>
  <si>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</si>
  <si>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</si>
  <si>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</si>
  <si>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</si>
  <si>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</si>
  <si>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</si>
  <si>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</si>
  <si>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</si>
  <si>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</si>
  <si>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</si>
  <si>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</si>
  <si>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</si>
  <si>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</si>
  <si>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</si>
  <si>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</si>
  <si>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</si>
  <si>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</si>
  <si>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</si>
  <si>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</si>
  <si>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</si>
  <si>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</si>
  <si>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</si>
  <si>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</si>
  <si>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</si>
  <si>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</si>
  <si>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</si>
  <si>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</si>
  <si>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</si>
  <si>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</si>
  <si>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</si>
  <si>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</si>
  <si>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(비어 있음)</t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</si>
  <si>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</si>
  <si>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</si>
  <si>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</si>
  <si>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</si>
  <si>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</si>
  <si>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</si>
  <si>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</si>
  <si>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</si>
  <si>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</si>
  <si>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</si>
  <si>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</si>
  <si>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</si>
  <si>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</si>
  <si>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</si>
  <si>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</si>
  <si>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</si>
  <si>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</si>
  <si>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</si>
  <si>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</si>
  <si>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</si>
  <si>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</si>
  <si>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</si>
  <si>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</si>
  <si>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</si>
  <si>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</si>
  <si>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</si>
  <si>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</si>
  <si>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</si>
  <si>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</si>
  <si>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</si>
  <si>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</si>
  <si>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</si>
  <si>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</si>
  <si>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</si>
  <si>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</si>
  <si>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</si>
  <si>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</si>
  <si>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</si>
  <si>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</si>
  <si>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</si>
  <si>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</si>
  <si>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</si>
  <si>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</si>
  <si>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</si>
  <si>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</si>
  <si>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</si>
  <si>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</si>
  <si>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</si>
  <si>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</si>
  <si>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</si>
  <si>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</si>
  <si>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</si>
  <si>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Initial solution</t>
  </si>
  <si>
    <t>deionized water</t>
  </si>
  <si>
    <t>Electrolyte</t>
  </si>
  <si>
    <t>0.25M potassium oxide</t>
  </si>
  <si>
    <t>0.5M Lactic acid + 1.0M potassium oxide (= 0.5M potassium lactate + 0.5M potassium oxide)</t>
    <phoneticPr fontId="1" type="noConversion"/>
  </si>
  <si>
    <t>W</t>
    <phoneticPr fontId="1" type="noConversion"/>
  </si>
  <si>
    <t>From machine conductivity, temperature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</si>
</sst>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3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3" fillId="0" borderId="4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 applyAlignment="1">
      <alignment horizontal="right" vertical="center"/>
    </xf>
    <xf numFmtId="2" fontId="0" fillId="0" borderId="0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13" xfId="0" applyNumberFormat="1" applyBorder="1">
      <alignment vertical="center"/>
    </xf>
    <xf numFmtId="182" fontId="0" fillId="0" borderId="1" xfId="0" applyNumberFormat="1" applyBorder="1">
      <alignment vertical="center"/>
    </xf>
    <xf numFmtId="182" fontId="0" fillId="0" borderId="5" xfId="0" applyNumberFormat="1" applyBorder="1">
      <alignment vertical="center"/>
    </xf>
    <xf numFmtId="182" fontId="0" fillId="0" borderId="2" xfId="0" applyNumberFormat="1" applyBorder="1">
      <alignment vertical="center"/>
    </xf>
    <xf numFmtId="2" fontId="0" fillId="0" borderId="1" xfId="0" applyNumberFormat="1" applyBorder="1">
      <alignment vertical="center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182" fontId="0" fillId="0" borderId="7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6" xfId="0" applyNumberFormat="1" applyFont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quotePrefix="1" applyNumberFormat="1" applyFont="1" applyBorder="1" applyAlignment="1">
      <alignment horizontal="right" vertic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20" fontId="0" fillId="0" borderId="13" xfId="0" applyNumberFormat="1" applyBorder="1">
      <alignment vertical="center"/>
    </xf>
    <xf numFmtId="176" fontId="12" fillId="0" borderId="6" xfId="0" applyNumberFormat="1" applyFont="1" applyBorder="1" applyAlignment="1">
      <alignment horizontal="right" vertical="center"/>
    </xf>
    <xf numFmtId="176" fontId="12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117.9</c:v>
                </c:pt>
                <c:pt idx="1">
                  <c:v>117.2</c:v>
                </c:pt>
                <c:pt idx="2">
                  <c:v>116.6</c:v>
                </c:pt>
                <c:pt idx="3">
                  <c:v>116.6</c:v>
                </c:pt>
                <c:pt idx="4">
                  <c:v>116.6</c:v>
                </c:pt>
                <c:pt idx="5">
                  <c:v>116.6</c:v>
                </c:pt>
                <c:pt idx="6">
                  <c:v>116.6</c:v>
                </c:pt>
                <c:pt idx="7">
                  <c:v>116.6</c:v>
                </c:pt>
                <c:pt idx="8">
                  <c:v>116.6</c:v>
                </c:pt>
                <c:pt idx="9">
                  <c:v>116.6</c:v>
                </c:pt>
                <c:pt idx="10">
                  <c:v>116.6</c:v>
                </c:pt>
                <c:pt idx="11">
                  <c:v>116.6</c:v>
                </c:pt>
                <c:pt idx="12">
                  <c:v>116.6</c:v>
                </c:pt>
                <c:pt idx="13">
                  <c:v>115.9</c:v>
                </c:pt>
                <c:pt idx="14">
                  <c:v>115.9</c:v>
                </c:pt>
                <c:pt idx="15">
                  <c:v>115.9</c:v>
                </c:pt>
                <c:pt idx="16">
                  <c:v>115.9</c:v>
                </c:pt>
                <c:pt idx="17">
                  <c:v>115.9</c:v>
                </c:pt>
                <c:pt idx="18">
                  <c:v>115.9</c:v>
                </c:pt>
                <c:pt idx="19">
                  <c:v>115.9</c:v>
                </c:pt>
                <c:pt idx="20">
                  <c:v>116.6</c:v>
                </c:pt>
                <c:pt idx="21">
                  <c:v>115.9</c:v>
                </c:pt>
                <c:pt idx="22">
                  <c:v>115.9</c:v>
                </c:pt>
                <c:pt idx="23">
                  <c:v>115.9</c:v>
                </c:pt>
                <c:pt idx="24">
                  <c:v>115.9</c:v>
                </c:pt>
                <c:pt idx="25">
                  <c:v>115.9</c:v>
                </c:pt>
                <c:pt idx="26">
                  <c:v>115.9</c:v>
                </c:pt>
                <c:pt idx="27">
                  <c:v>115.9</c:v>
                </c:pt>
                <c:pt idx="28">
                  <c:v>115.9</c:v>
                </c:pt>
                <c:pt idx="29">
                  <c:v>115.9</c:v>
                </c:pt>
                <c:pt idx="30">
                  <c:v>115.9</c:v>
                </c:pt>
                <c:pt idx="31">
                  <c:v>115.9</c:v>
                </c:pt>
                <c:pt idx="32">
                  <c:v>115.9</c:v>
                </c:pt>
                <c:pt idx="33">
                  <c:v>115.9</c:v>
                </c:pt>
                <c:pt idx="34">
                  <c:v>115.9</c:v>
                </c:pt>
                <c:pt idx="35">
                  <c:v>115.9</c:v>
                </c:pt>
                <c:pt idx="36">
                  <c:v>115.2</c:v>
                </c:pt>
                <c:pt idx="37">
                  <c:v>115.2</c:v>
                </c:pt>
                <c:pt idx="38">
                  <c:v>115.2</c:v>
                </c:pt>
                <c:pt idx="39">
                  <c:v>115.2</c:v>
                </c:pt>
                <c:pt idx="40">
                  <c:v>115.2</c:v>
                </c:pt>
                <c:pt idx="41">
                  <c:v>115.2</c:v>
                </c:pt>
                <c:pt idx="42">
                  <c:v>114.5</c:v>
                </c:pt>
                <c:pt idx="43">
                  <c:v>115.2</c:v>
                </c:pt>
                <c:pt idx="44">
                  <c:v>114.5</c:v>
                </c:pt>
                <c:pt idx="45">
                  <c:v>114.5</c:v>
                </c:pt>
                <c:pt idx="46">
                  <c:v>114.5</c:v>
                </c:pt>
                <c:pt idx="47">
                  <c:v>114.5</c:v>
                </c:pt>
                <c:pt idx="48">
                  <c:v>114.5</c:v>
                </c:pt>
                <c:pt idx="49">
                  <c:v>113.9</c:v>
                </c:pt>
                <c:pt idx="50">
                  <c:v>113.9</c:v>
                </c:pt>
                <c:pt idx="51">
                  <c:v>113.9</c:v>
                </c:pt>
                <c:pt idx="52">
                  <c:v>113.9</c:v>
                </c:pt>
                <c:pt idx="53">
                  <c:v>113.9</c:v>
                </c:pt>
                <c:pt idx="54">
                  <c:v>113.2</c:v>
                </c:pt>
                <c:pt idx="55">
                  <c:v>113.2</c:v>
                </c:pt>
                <c:pt idx="56">
                  <c:v>113.2</c:v>
                </c:pt>
                <c:pt idx="57">
                  <c:v>113.2</c:v>
                </c:pt>
                <c:pt idx="58">
                  <c:v>113.2</c:v>
                </c:pt>
                <c:pt idx="59">
                  <c:v>113.2</c:v>
                </c:pt>
                <c:pt idx="60">
                  <c:v>113.2</c:v>
                </c:pt>
                <c:pt idx="61">
                  <c:v>112.5</c:v>
                </c:pt>
                <c:pt idx="62">
                  <c:v>112.5</c:v>
                </c:pt>
                <c:pt idx="63">
                  <c:v>112.5</c:v>
                </c:pt>
                <c:pt idx="64">
                  <c:v>111.8</c:v>
                </c:pt>
                <c:pt idx="65">
                  <c:v>111.8</c:v>
                </c:pt>
                <c:pt idx="66">
                  <c:v>111.8</c:v>
                </c:pt>
                <c:pt idx="67">
                  <c:v>111.8</c:v>
                </c:pt>
                <c:pt idx="68">
                  <c:v>111.8</c:v>
                </c:pt>
                <c:pt idx="69">
                  <c:v>111.2</c:v>
                </c:pt>
                <c:pt idx="70">
                  <c:v>111.2</c:v>
                </c:pt>
                <c:pt idx="71">
                  <c:v>111.2</c:v>
                </c:pt>
                <c:pt idx="72">
                  <c:v>110.5</c:v>
                </c:pt>
                <c:pt idx="73">
                  <c:v>110.5</c:v>
                </c:pt>
                <c:pt idx="74">
                  <c:v>110.5</c:v>
                </c:pt>
                <c:pt idx="75">
                  <c:v>110.5</c:v>
                </c:pt>
                <c:pt idx="76">
                  <c:v>109.8</c:v>
                </c:pt>
                <c:pt idx="77">
                  <c:v>109.8</c:v>
                </c:pt>
                <c:pt idx="78">
                  <c:v>109.8</c:v>
                </c:pt>
                <c:pt idx="79">
                  <c:v>109.8</c:v>
                </c:pt>
                <c:pt idx="80">
                  <c:v>109.8</c:v>
                </c:pt>
                <c:pt idx="81">
                  <c:v>109.1</c:v>
                </c:pt>
                <c:pt idx="82">
                  <c:v>108.5</c:v>
                </c:pt>
                <c:pt idx="83">
                  <c:v>108.5</c:v>
                </c:pt>
                <c:pt idx="84">
                  <c:v>108.5</c:v>
                </c:pt>
                <c:pt idx="85">
                  <c:v>108.5</c:v>
                </c:pt>
                <c:pt idx="86">
                  <c:v>107.8</c:v>
                </c:pt>
                <c:pt idx="87">
                  <c:v>107.8</c:v>
                </c:pt>
                <c:pt idx="88">
                  <c:v>107.8</c:v>
                </c:pt>
                <c:pt idx="89">
                  <c:v>107.8</c:v>
                </c:pt>
                <c:pt idx="90">
                  <c:v>107.1</c:v>
                </c:pt>
                <c:pt idx="91">
                  <c:v>107.1</c:v>
                </c:pt>
                <c:pt idx="92">
                  <c:v>107.1</c:v>
                </c:pt>
                <c:pt idx="93">
                  <c:v>106.4</c:v>
                </c:pt>
                <c:pt idx="94">
                  <c:v>106.4</c:v>
                </c:pt>
                <c:pt idx="95">
                  <c:v>106.4</c:v>
                </c:pt>
                <c:pt idx="96">
                  <c:v>106.4</c:v>
                </c:pt>
                <c:pt idx="97">
                  <c:v>105.8</c:v>
                </c:pt>
                <c:pt idx="98">
                  <c:v>105.8</c:v>
                </c:pt>
                <c:pt idx="99">
                  <c:v>105.1</c:v>
                </c:pt>
                <c:pt idx="100">
                  <c:v>105.1</c:v>
                </c:pt>
                <c:pt idx="101">
                  <c:v>105.1</c:v>
                </c:pt>
                <c:pt idx="102">
                  <c:v>104.4</c:v>
                </c:pt>
                <c:pt idx="103">
                  <c:v>104.4</c:v>
                </c:pt>
                <c:pt idx="104">
                  <c:v>104.4</c:v>
                </c:pt>
                <c:pt idx="105">
                  <c:v>104.4</c:v>
                </c:pt>
                <c:pt idx="106">
                  <c:v>103.7</c:v>
                </c:pt>
                <c:pt idx="107">
                  <c:v>103.7</c:v>
                </c:pt>
                <c:pt idx="108">
                  <c:v>103.1</c:v>
                </c:pt>
                <c:pt idx="109">
                  <c:v>103.1</c:v>
                </c:pt>
                <c:pt idx="110">
                  <c:v>102.4</c:v>
                </c:pt>
                <c:pt idx="111">
                  <c:v>102.4</c:v>
                </c:pt>
                <c:pt idx="112">
                  <c:v>101.7</c:v>
                </c:pt>
                <c:pt idx="113">
                  <c:v>101.7</c:v>
                </c:pt>
                <c:pt idx="114">
                  <c:v>101.7</c:v>
                </c:pt>
                <c:pt idx="115">
                  <c:v>101.7</c:v>
                </c:pt>
                <c:pt idx="116">
                  <c:v>101</c:v>
                </c:pt>
                <c:pt idx="117">
                  <c:v>101</c:v>
                </c:pt>
                <c:pt idx="118">
                  <c:v>100.4</c:v>
                </c:pt>
                <c:pt idx="119">
                  <c:v>100.4</c:v>
                </c:pt>
                <c:pt idx="120">
                  <c:v>100.4</c:v>
                </c:pt>
                <c:pt idx="121">
                  <c:v>99.7</c:v>
                </c:pt>
                <c:pt idx="122">
                  <c:v>99.7</c:v>
                </c:pt>
                <c:pt idx="123">
                  <c:v>99</c:v>
                </c:pt>
                <c:pt idx="124">
                  <c:v>99</c:v>
                </c:pt>
                <c:pt idx="125">
                  <c:v>98.3</c:v>
                </c:pt>
                <c:pt idx="126">
                  <c:v>98.3</c:v>
                </c:pt>
                <c:pt idx="127">
                  <c:v>97.6</c:v>
                </c:pt>
                <c:pt idx="128">
                  <c:v>97.6</c:v>
                </c:pt>
                <c:pt idx="129">
                  <c:v>97.6</c:v>
                </c:pt>
                <c:pt idx="130">
                  <c:v>97</c:v>
                </c:pt>
                <c:pt idx="131">
                  <c:v>97</c:v>
                </c:pt>
                <c:pt idx="132">
                  <c:v>96.3</c:v>
                </c:pt>
                <c:pt idx="133">
                  <c:v>96.3</c:v>
                </c:pt>
                <c:pt idx="134">
                  <c:v>95.6</c:v>
                </c:pt>
                <c:pt idx="135">
                  <c:v>95.6</c:v>
                </c:pt>
                <c:pt idx="136">
                  <c:v>94.9</c:v>
                </c:pt>
                <c:pt idx="137">
                  <c:v>94.9</c:v>
                </c:pt>
                <c:pt idx="138">
                  <c:v>94.3</c:v>
                </c:pt>
                <c:pt idx="139">
                  <c:v>94.3</c:v>
                </c:pt>
                <c:pt idx="140">
                  <c:v>94.3</c:v>
                </c:pt>
                <c:pt idx="141">
                  <c:v>93.6</c:v>
                </c:pt>
                <c:pt idx="142">
                  <c:v>92.9</c:v>
                </c:pt>
                <c:pt idx="143">
                  <c:v>92.9</c:v>
                </c:pt>
                <c:pt idx="144">
                  <c:v>92.9</c:v>
                </c:pt>
                <c:pt idx="145">
                  <c:v>92.2</c:v>
                </c:pt>
                <c:pt idx="146">
                  <c:v>92.2</c:v>
                </c:pt>
                <c:pt idx="147">
                  <c:v>91.6</c:v>
                </c:pt>
                <c:pt idx="148">
                  <c:v>90.9</c:v>
                </c:pt>
                <c:pt idx="149">
                  <c:v>90.9</c:v>
                </c:pt>
                <c:pt idx="150">
                  <c:v>90.9</c:v>
                </c:pt>
                <c:pt idx="151">
                  <c:v>90.2</c:v>
                </c:pt>
                <c:pt idx="152">
                  <c:v>89.5</c:v>
                </c:pt>
                <c:pt idx="153">
                  <c:v>89.5</c:v>
                </c:pt>
                <c:pt idx="154">
                  <c:v>89.5</c:v>
                </c:pt>
                <c:pt idx="155">
                  <c:v>88.9</c:v>
                </c:pt>
                <c:pt idx="156">
                  <c:v>88.9</c:v>
                </c:pt>
                <c:pt idx="157">
                  <c:v>88.2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86.8</c:v>
                </c:pt>
                <c:pt idx="162">
                  <c:v>86.2</c:v>
                </c:pt>
                <c:pt idx="163">
                  <c:v>86.2</c:v>
                </c:pt>
                <c:pt idx="164">
                  <c:v>86.2</c:v>
                </c:pt>
                <c:pt idx="165">
                  <c:v>85.5</c:v>
                </c:pt>
                <c:pt idx="166">
                  <c:v>84.8</c:v>
                </c:pt>
                <c:pt idx="167">
                  <c:v>84.8</c:v>
                </c:pt>
                <c:pt idx="168">
                  <c:v>84.1</c:v>
                </c:pt>
                <c:pt idx="169">
                  <c:v>83.5</c:v>
                </c:pt>
                <c:pt idx="170">
                  <c:v>83.5</c:v>
                </c:pt>
                <c:pt idx="171">
                  <c:v>82.8</c:v>
                </c:pt>
                <c:pt idx="172">
                  <c:v>82.8</c:v>
                </c:pt>
                <c:pt idx="173">
                  <c:v>82.1</c:v>
                </c:pt>
                <c:pt idx="174">
                  <c:v>82.1</c:v>
                </c:pt>
                <c:pt idx="175">
                  <c:v>81.400000000000006</c:v>
                </c:pt>
                <c:pt idx="176">
                  <c:v>81.400000000000006</c:v>
                </c:pt>
                <c:pt idx="177">
                  <c:v>80.8</c:v>
                </c:pt>
                <c:pt idx="178">
                  <c:v>80.8</c:v>
                </c:pt>
                <c:pt idx="179">
                  <c:v>80.099999999999994</c:v>
                </c:pt>
                <c:pt idx="180">
                  <c:v>79.400000000000006</c:v>
                </c:pt>
                <c:pt idx="181">
                  <c:v>79.400000000000006</c:v>
                </c:pt>
                <c:pt idx="182">
                  <c:v>78.7</c:v>
                </c:pt>
                <c:pt idx="183">
                  <c:v>78.7</c:v>
                </c:pt>
                <c:pt idx="184">
                  <c:v>78.099999999999994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76.7</c:v>
                </c:pt>
                <c:pt idx="188">
                  <c:v>76</c:v>
                </c:pt>
                <c:pt idx="189">
                  <c:v>76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74.7</c:v>
                </c:pt>
                <c:pt idx="193">
                  <c:v>74.7</c:v>
                </c:pt>
                <c:pt idx="194">
                  <c:v>74</c:v>
                </c:pt>
                <c:pt idx="195">
                  <c:v>73.3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</c:v>
                </c:pt>
                <c:pt idx="199">
                  <c:v>72</c:v>
                </c:pt>
                <c:pt idx="200">
                  <c:v>71.3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69.900000000000006</c:v>
                </c:pt>
                <c:pt idx="204">
                  <c:v>69.900000000000006</c:v>
                </c:pt>
                <c:pt idx="205">
                  <c:v>68.599999999999994</c:v>
                </c:pt>
                <c:pt idx="206">
                  <c:v>68.599999999999994</c:v>
                </c:pt>
                <c:pt idx="207">
                  <c:v>67.900000000000006</c:v>
                </c:pt>
                <c:pt idx="208">
                  <c:v>67.900000000000006</c:v>
                </c:pt>
                <c:pt idx="209">
                  <c:v>67.2</c:v>
                </c:pt>
                <c:pt idx="210">
                  <c:v>66.599999999999994</c:v>
                </c:pt>
                <c:pt idx="211">
                  <c:v>66.599999999999994</c:v>
                </c:pt>
                <c:pt idx="212">
                  <c:v>65.900000000000006</c:v>
                </c:pt>
                <c:pt idx="213">
                  <c:v>65.2</c:v>
                </c:pt>
                <c:pt idx="214">
                  <c:v>65.2</c:v>
                </c:pt>
                <c:pt idx="215">
                  <c:v>64.5</c:v>
                </c:pt>
                <c:pt idx="216">
                  <c:v>63.9</c:v>
                </c:pt>
                <c:pt idx="217">
                  <c:v>63.9</c:v>
                </c:pt>
                <c:pt idx="218">
                  <c:v>63.2</c:v>
                </c:pt>
                <c:pt idx="219">
                  <c:v>62.5</c:v>
                </c:pt>
                <c:pt idx="220">
                  <c:v>62.5</c:v>
                </c:pt>
                <c:pt idx="221">
                  <c:v>61.8</c:v>
                </c:pt>
                <c:pt idx="222">
                  <c:v>61.2</c:v>
                </c:pt>
                <c:pt idx="223">
                  <c:v>61.2</c:v>
                </c:pt>
                <c:pt idx="224">
                  <c:v>60.5</c:v>
                </c:pt>
                <c:pt idx="225">
                  <c:v>59.8</c:v>
                </c:pt>
                <c:pt idx="226">
                  <c:v>59.8</c:v>
                </c:pt>
                <c:pt idx="227">
                  <c:v>59.1</c:v>
                </c:pt>
                <c:pt idx="228">
                  <c:v>58.5</c:v>
                </c:pt>
                <c:pt idx="229">
                  <c:v>58.5</c:v>
                </c:pt>
                <c:pt idx="230">
                  <c:v>57.8</c:v>
                </c:pt>
                <c:pt idx="231">
                  <c:v>57.1</c:v>
                </c:pt>
                <c:pt idx="232">
                  <c:v>56.4</c:v>
                </c:pt>
                <c:pt idx="233">
                  <c:v>55.8</c:v>
                </c:pt>
                <c:pt idx="234">
                  <c:v>55.8</c:v>
                </c:pt>
                <c:pt idx="235">
                  <c:v>55.1</c:v>
                </c:pt>
                <c:pt idx="236">
                  <c:v>55.1</c:v>
                </c:pt>
                <c:pt idx="237">
                  <c:v>54.4</c:v>
                </c:pt>
                <c:pt idx="238">
                  <c:v>53.7</c:v>
                </c:pt>
                <c:pt idx="239">
                  <c:v>53.1</c:v>
                </c:pt>
                <c:pt idx="240">
                  <c:v>53.1</c:v>
                </c:pt>
                <c:pt idx="241">
                  <c:v>52.4</c:v>
                </c:pt>
                <c:pt idx="242">
                  <c:v>51.7</c:v>
                </c:pt>
                <c:pt idx="243">
                  <c:v>51</c:v>
                </c:pt>
                <c:pt idx="244">
                  <c:v>51</c:v>
                </c:pt>
                <c:pt idx="245">
                  <c:v>50.4</c:v>
                </c:pt>
                <c:pt idx="246">
                  <c:v>49.7</c:v>
                </c:pt>
                <c:pt idx="247">
                  <c:v>49.7</c:v>
                </c:pt>
                <c:pt idx="248">
                  <c:v>49</c:v>
                </c:pt>
                <c:pt idx="249">
                  <c:v>48.3</c:v>
                </c:pt>
                <c:pt idx="250">
                  <c:v>48.3</c:v>
                </c:pt>
                <c:pt idx="251">
                  <c:v>47.6</c:v>
                </c:pt>
                <c:pt idx="252">
                  <c:v>47</c:v>
                </c:pt>
                <c:pt idx="253">
                  <c:v>46.3</c:v>
                </c:pt>
                <c:pt idx="254">
                  <c:v>46.3</c:v>
                </c:pt>
                <c:pt idx="255">
                  <c:v>45.6</c:v>
                </c:pt>
                <c:pt idx="256">
                  <c:v>44.9</c:v>
                </c:pt>
                <c:pt idx="257">
                  <c:v>44.9</c:v>
                </c:pt>
                <c:pt idx="258">
                  <c:v>44.3</c:v>
                </c:pt>
                <c:pt idx="259">
                  <c:v>43.6</c:v>
                </c:pt>
                <c:pt idx="260">
                  <c:v>42.9</c:v>
                </c:pt>
                <c:pt idx="261">
                  <c:v>42.9</c:v>
                </c:pt>
                <c:pt idx="262">
                  <c:v>42.2</c:v>
                </c:pt>
                <c:pt idx="263">
                  <c:v>41.6</c:v>
                </c:pt>
                <c:pt idx="264">
                  <c:v>40.9</c:v>
                </c:pt>
                <c:pt idx="265">
                  <c:v>40.9</c:v>
                </c:pt>
                <c:pt idx="266">
                  <c:v>40.200000000000003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38.9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37.5</c:v>
                </c:pt>
                <c:pt idx="273">
                  <c:v>36.799999999999997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35.5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34.1</c:v>
                </c:pt>
                <c:pt idx="280">
                  <c:v>33.5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32.1</c:v>
                </c:pt>
                <c:pt idx="284">
                  <c:v>32.1</c:v>
                </c:pt>
                <c:pt idx="285">
                  <c:v>31.4</c:v>
                </c:pt>
                <c:pt idx="286">
                  <c:v>30.8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29.4</c:v>
                </c:pt>
                <c:pt idx="291">
                  <c:v>28.7</c:v>
                </c:pt>
                <c:pt idx="292">
                  <c:v>28.7</c:v>
                </c:pt>
                <c:pt idx="293">
                  <c:v>28.1</c:v>
                </c:pt>
                <c:pt idx="294">
                  <c:v>27.4</c:v>
                </c:pt>
                <c:pt idx="295">
                  <c:v>27.4</c:v>
                </c:pt>
                <c:pt idx="296">
                  <c:v>26.7</c:v>
                </c:pt>
                <c:pt idx="297">
                  <c:v>26.7</c:v>
                </c:pt>
                <c:pt idx="298">
                  <c:v>26</c:v>
                </c:pt>
                <c:pt idx="299">
                  <c:v>25.4</c:v>
                </c:pt>
                <c:pt idx="300">
                  <c:v>25.4</c:v>
                </c:pt>
                <c:pt idx="301">
                  <c:v>24.7</c:v>
                </c:pt>
                <c:pt idx="302">
                  <c:v>24.7</c:v>
                </c:pt>
                <c:pt idx="303">
                  <c:v>24</c:v>
                </c:pt>
                <c:pt idx="304">
                  <c:v>24</c:v>
                </c:pt>
                <c:pt idx="305">
                  <c:v>23.3</c:v>
                </c:pt>
                <c:pt idx="306">
                  <c:v>23.3</c:v>
                </c:pt>
                <c:pt idx="307">
                  <c:v>22.6</c:v>
                </c:pt>
                <c:pt idx="308">
                  <c:v>22.6</c:v>
                </c:pt>
                <c:pt idx="309">
                  <c:v>22</c:v>
                </c:pt>
                <c:pt idx="310">
                  <c:v>21.3</c:v>
                </c:pt>
                <c:pt idx="311">
                  <c:v>21.3</c:v>
                </c:pt>
                <c:pt idx="312">
                  <c:v>20.6</c:v>
                </c:pt>
                <c:pt idx="313">
                  <c:v>20.6</c:v>
                </c:pt>
                <c:pt idx="314">
                  <c:v>19.899999999999999</c:v>
                </c:pt>
                <c:pt idx="315">
                  <c:v>19.899999999999999</c:v>
                </c:pt>
                <c:pt idx="316">
                  <c:v>19.3</c:v>
                </c:pt>
                <c:pt idx="317">
                  <c:v>19.3</c:v>
                </c:pt>
                <c:pt idx="318">
                  <c:v>19.3</c:v>
                </c:pt>
                <c:pt idx="319">
                  <c:v>18.600000000000001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17.2</c:v>
                </c:pt>
                <c:pt idx="324">
                  <c:v>16.600000000000001</c:v>
                </c:pt>
                <c:pt idx="325">
                  <c:v>16.600000000000001</c:v>
                </c:pt>
                <c:pt idx="326">
                  <c:v>16.600000000000001</c:v>
                </c:pt>
                <c:pt idx="327">
                  <c:v>15.9</c:v>
                </c:pt>
                <c:pt idx="328">
                  <c:v>15.9</c:v>
                </c:pt>
                <c:pt idx="329">
                  <c:v>15.2</c:v>
                </c:pt>
                <c:pt idx="330">
                  <c:v>15.2</c:v>
                </c:pt>
                <c:pt idx="331">
                  <c:v>14.5</c:v>
                </c:pt>
                <c:pt idx="332">
                  <c:v>14.5</c:v>
                </c:pt>
                <c:pt idx="333">
                  <c:v>13.9</c:v>
                </c:pt>
                <c:pt idx="334">
                  <c:v>13.9</c:v>
                </c:pt>
                <c:pt idx="335">
                  <c:v>13.2</c:v>
                </c:pt>
                <c:pt idx="336">
                  <c:v>13.2</c:v>
                </c:pt>
                <c:pt idx="337">
                  <c:v>12.5</c:v>
                </c:pt>
                <c:pt idx="338">
                  <c:v>12.5</c:v>
                </c:pt>
                <c:pt idx="339">
                  <c:v>12.5</c:v>
                </c:pt>
                <c:pt idx="340">
                  <c:v>11.8</c:v>
                </c:pt>
                <c:pt idx="341">
                  <c:v>11.8</c:v>
                </c:pt>
                <c:pt idx="342">
                  <c:v>11.2</c:v>
                </c:pt>
                <c:pt idx="343">
                  <c:v>11.2</c:v>
                </c:pt>
                <c:pt idx="344">
                  <c:v>10.5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9.8000000000000007</c:v>
                </c:pt>
                <c:pt idx="348">
                  <c:v>9.1</c:v>
                </c:pt>
                <c:pt idx="349">
                  <c:v>9.1</c:v>
                </c:pt>
                <c:pt idx="350">
                  <c:v>9.1</c:v>
                </c:pt>
                <c:pt idx="351">
                  <c:v>8.5</c:v>
                </c:pt>
                <c:pt idx="352">
                  <c:v>8.5</c:v>
                </c:pt>
                <c:pt idx="353">
                  <c:v>7.8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6.4</c:v>
                </c:pt>
                <c:pt idx="358">
                  <c:v>6.4</c:v>
                </c:pt>
                <c:pt idx="359">
                  <c:v>6.4</c:v>
                </c:pt>
                <c:pt idx="360">
                  <c:v>5.8</c:v>
                </c:pt>
                <c:pt idx="361">
                  <c:v>5.0999999999999996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4.4000000000000004</c:v>
                </c:pt>
                <c:pt idx="365">
                  <c:v>4.4000000000000004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3.1</c:v>
                </c:pt>
                <c:pt idx="370">
                  <c:v>3.1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1.7</c:v>
                </c:pt>
                <c:pt idx="375">
                  <c:v>1.7</c:v>
                </c:pt>
                <c:pt idx="376">
                  <c:v>1.7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</c:v>
                </c:pt>
                <c:pt idx="386">
                  <c:v>0</c:v>
                </c:pt>
                <c:pt idx="387">
                  <c:v>0.4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1.3</c:v>
                </c:pt>
                <c:pt idx="5">
                  <c:v>0.7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2.6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5.8</c:v>
                </c:pt>
                <c:pt idx="45">
                  <c:v>5.8</c:v>
                </c:pt>
                <c:pt idx="46">
                  <c:v>5.8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9.6</c:v>
                </c:pt>
                <c:pt idx="63">
                  <c:v>9.6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14.7</c:v>
                </c:pt>
                <c:pt idx="81">
                  <c:v>14.7</c:v>
                </c:pt>
                <c:pt idx="82">
                  <c:v>15.3</c:v>
                </c:pt>
                <c:pt idx="83">
                  <c:v>15.3</c:v>
                </c:pt>
                <c:pt idx="84">
                  <c:v>15.9</c:v>
                </c:pt>
                <c:pt idx="85">
                  <c:v>15.9</c:v>
                </c:pt>
                <c:pt idx="86">
                  <c:v>16.600000000000001</c:v>
                </c:pt>
                <c:pt idx="87">
                  <c:v>16.600000000000001</c:v>
                </c:pt>
                <c:pt idx="88">
                  <c:v>17.2</c:v>
                </c:pt>
                <c:pt idx="89">
                  <c:v>17.2</c:v>
                </c:pt>
                <c:pt idx="90">
                  <c:v>17.8</c:v>
                </c:pt>
                <c:pt idx="91">
                  <c:v>17.8</c:v>
                </c:pt>
                <c:pt idx="92">
                  <c:v>18.5</c:v>
                </c:pt>
                <c:pt idx="93">
                  <c:v>18.5</c:v>
                </c:pt>
                <c:pt idx="94">
                  <c:v>19.100000000000001</c:v>
                </c:pt>
                <c:pt idx="95">
                  <c:v>19.100000000000001</c:v>
                </c:pt>
                <c:pt idx="96">
                  <c:v>19.7</c:v>
                </c:pt>
                <c:pt idx="97">
                  <c:v>19.7</c:v>
                </c:pt>
                <c:pt idx="98">
                  <c:v>20.399999999999999</c:v>
                </c:pt>
                <c:pt idx="99">
                  <c:v>21</c:v>
                </c:pt>
                <c:pt idx="100">
                  <c:v>21</c:v>
                </c:pt>
                <c:pt idx="101">
                  <c:v>21.6</c:v>
                </c:pt>
                <c:pt idx="102">
                  <c:v>21.6</c:v>
                </c:pt>
                <c:pt idx="103">
                  <c:v>22.3</c:v>
                </c:pt>
                <c:pt idx="104">
                  <c:v>22.9</c:v>
                </c:pt>
                <c:pt idx="105">
                  <c:v>22.9</c:v>
                </c:pt>
                <c:pt idx="106">
                  <c:v>23.5</c:v>
                </c:pt>
                <c:pt idx="107">
                  <c:v>23.5</c:v>
                </c:pt>
                <c:pt idx="108">
                  <c:v>24.2</c:v>
                </c:pt>
                <c:pt idx="109">
                  <c:v>24.8</c:v>
                </c:pt>
                <c:pt idx="110">
                  <c:v>24.8</c:v>
                </c:pt>
                <c:pt idx="111">
                  <c:v>25.5</c:v>
                </c:pt>
                <c:pt idx="112">
                  <c:v>25.5</c:v>
                </c:pt>
                <c:pt idx="113">
                  <c:v>26.1</c:v>
                </c:pt>
                <c:pt idx="114">
                  <c:v>26.7</c:v>
                </c:pt>
                <c:pt idx="115">
                  <c:v>26.7</c:v>
                </c:pt>
                <c:pt idx="116">
                  <c:v>27.4</c:v>
                </c:pt>
                <c:pt idx="117">
                  <c:v>28</c:v>
                </c:pt>
                <c:pt idx="118">
                  <c:v>28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29.9</c:v>
                </c:pt>
                <c:pt idx="123">
                  <c:v>29.9</c:v>
                </c:pt>
                <c:pt idx="124">
                  <c:v>30.5</c:v>
                </c:pt>
                <c:pt idx="125">
                  <c:v>31.2</c:v>
                </c:pt>
                <c:pt idx="126">
                  <c:v>31.8</c:v>
                </c:pt>
                <c:pt idx="127">
                  <c:v>31.8</c:v>
                </c:pt>
                <c:pt idx="128">
                  <c:v>32.4</c:v>
                </c:pt>
                <c:pt idx="129">
                  <c:v>33.1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34.299999999999997</c:v>
                </c:pt>
                <c:pt idx="133">
                  <c:v>35</c:v>
                </c:pt>
                <c:pt idx="134">
                  <c:v>35.6</c:v>
                </c:pt>
                <c:pt idx="135">
                  <c:v>35.6</c:v>
                </c:pt>
                <c:pt idx="136">
                  <c:v>36.200000000000003</c:v>
                </c:pt>
                <c:pt idx="137">
                  <c:v>36.9</c:v>
                </c:pt>
                <c:pt idx="138">
                  <c:v>37.5</c:v>
                </c:pt>
                <c:pt idx="139">
                  <c:v>37.5</c:v>
                </c:pt>
                <c:pt idx="140">
                  <c:v>38.200000000000003</c:v>
                </c:pt>
                <c:pt idx="141">
                  <c:v>38.799999999999997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40.1</c:v>
                </c:pt>
                <c:pt idx="145">
                  <c:v>40.700000000000003</c:v>
                </c:pt>
                <c:pt idx="146">
                  <c:v>41.3</c:v>
                </c:pt>
                <c:pt idx="147">
                  <c:v>41.3</c:v>
                </c:pt>
                <c:pt idx="148">
                  <c:v>42</c:v>
                </c:pt>
                <c:pt idx="149">
                  <c:v>42.6</c:v>
                </c:pt>
                <c:pt idx="150">
                  <c:v>43.2</c:v>
                </c:pt>
                <c:pt idx="151">
                  <c:v>43.9</c:v>
                </c:pt>
                <c:pt idx="152">
                  <c:v>44.5</c:v>
                </c:pt>
                <c:pt idx="153">
                  <c:v>44.5</c:v>
                </c:pt>
                <c:pt idx="154">
                  <c:v>45.1</c:v>
                </c:pt>
                <c:pt idx="155">
                  <c:v>45.8</c:v>
                </c:pt>
                <c:pt idx="156">
                  <c:v>46.4</c:v>
                </c:pt>
                <c:pt idx="157">
                  <c:v>47</c:v>
                </c:pt>
                <c:pt idx="158">
                  <c:v>47</c:v>
                </c:pt>
                <c:pt idx="159">
                  <c:v>47.7</c:v>
                </c:pt>
                <c:pt idx="160">
                  <c:v>48.3</c:v>
                </c:pt>
                <c:pt idx="161">
                  <c:v>48.9</c:v>
                </c:pt>
                <c:pt idx="162">
                  <c:v>49.6</c:v>
                </c:pt>
                <c:pt idx="163">
                  <c:v>50.2</c:v>
                </c:pt>
                <c:pt idx="164">
                  <c:v>50.2</c:v>
                </c:pt>
                <c:pt idx="165">
                  <c:v>50.8</c:v>
                </c:pt>
                <c:pt idx="166">
                  <c:v>51.5</c:v>
                </c:pt>
                <c:pt idx="167">
                  <c:v>52.1</c:v>
                </c:pt>
                <c:pt idx="168">
                  <c:v>52.8</c:v>
                </c:pt>
                <c:pt idx="169">
                  <c:v>53.4</c:v>
                </c:pt>
                <c:pt idx="170">
                  <c:v>54</c:v>
                </c:pt>
                <c:pt idx="171">
                  <c:v>54.7</c:v>
                </c:pt>
                <c:pt idx="172">
                  <c:v>54.7</c:v>
                </c:pt>
                <c:pt idx="173">
                  <c:v>55.3</c:v>
                </c:pt>
                <c:pt idx="174">
                  <c:v>55.9</c:v>
                </c:pt>
                <c:pt idx="175">
                  <c:v>56.6</c:v>
                </c:pt>
                <c:pt idx="176">
                  <c:v>57.2</c:v>
                </c:pt>
                <c:pt idx="177">
                  <c:v>57.8</c:v>
                </c:pt>
                <c:pt idx="178">
                  <c:v>58.5</c:v>
                </c:pt>
                <c:pt idx="179">
                  <c:v>59.1</c:v>
                </c:pt>
                <c:pt idx="180">
                  <c:v>59.7</c:v>
                </c:pt>
                <c:pt idx="181">
                  <c:v>59.7</c:v>
                </c:pt>
                <c:pt idx="182">
                  <c:v>60.4</c:v>
                </c:pt>
                <c:pt idx="183">
                  <c:v>61</c:v>
                </c:pt>
                <c:pt idx="184">
                  <c:v>61.6</c:v>
                </c:pt>
                <c:pt idx="185">
                  <c:v>62.3</c:v>
                </c:pt>
                <c:pt idx="186">
                  <c:v>62.9</c:v>
                </c:pt>
                <c:pt idx="187">
                  <c:v>63.5</c:v>
                </c:pt>
                <c:pt idx="188">
                  <c:v>64.2</c:v>
                </c:pt>
                <c:pt idx="189">
                  <c:v>64.8</c:v>
                </c:pt>
                <c:pt idx="190">
                  <c:v>65.5</c:v>
                </c:pt>
                <c:pt idx="191">
                  <c:v>66.099999999999994</c:v>
                </c:pt>
                <c:pt idx="192">
                  <c:v>66.7</c:v>
                </c:pt>
                <c:pt idx="193">
                  <c:v>67.400000000000006</c:v>
                </c:pt>
                <c:pt idx="194">
                  <c:v>68</c:v>
                </c:pt>
                <c:pt idx="195">
                  <c:v>68.599999999999994</c:v>
                </c:pt>
                <c:pt idx="196">
                  <c:v>69.3</c:v>
                </c:pt>
                <c:pt idx="197">
                  <c:v>69.900000000000006</c:v>
                </c:pt>
                <c:pt idx="198">
                  <c:v>69.900000000000006</c:v>
                </c:pt>
                <c:pt idx="199">
                  <c:v>71.2</c:v>
                </c:pt>
                <c:pt idx="200">
                  <c:v>71.2</c:v>
                </c:pt>
                <c:pt idx="201">
                  <c:v>71.8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73.7</c:v>
                </c:pt>
                <c:pt idx="205">
                  <c:v>74.3</c:v>
                </c:pt>
                <c:pt idx="206">
                  <c:v>75</c:v>
                </c:pt>
                <c:pt idx="207">
                  <c:v>75.599999999999994</c:v>
                </c:pt>
                <c:pt idx="208">
                  <c:v>76.2</c:v>
                </c:pt>
                <c:pt idx="209">
                  <c:v>76.900000000000006</c:v>
                </c:pt>
                <c:pt idx="210">
                  <c:v>77.5</c:v>
                </c:pt>
                <c:pt idx="211">
                  <c:v>78.2</c:v>
                </c:pt>
                <c:pt idx="212">
                  <c:v>79.400000000000006</c:v>
                </c:pt>
                <c:pt idx="213">
                  <c:v>79.400000000000006</c:v>
                </c:pt>
                <c:pt idx="214">
                  <c:v>80.099999999999994</c:v>
                </c:pt>
                <c:pt idx="215">
                  <c:v>80.7</c:v>
                </c:pt>
                <c:pt idx="216">
                  <c:v>81.3</c:v>
                </c:pt>
                <c:pt idx="217">
                  <c:v>82</c:v>
                </c:pt>
                <c:pt idx="218">
                  <c:v>82.6</c:v>
                </c:pt>
                <c:pt idx="219">
                  <c:v>83.2</c:v>
                </c:pt>
                <c:pt idx="220">
                  <c:v>83.9</c:v>
                </c:pt>
                <c:pt idx="221">
                  <c:v>84.5</c:v>
                </c:pt>
                <c:pt idx="222">
                  <c:v>85.1</c:v>
                </c:pt>
                <c:pt idx="223">
                  <c:v>85.8</c:v>
                </c:pt>
                <c:pt idx="224">
                  <c:v>87</c:v>
                </c:pt>
                <c:pt idx="225">
                  <c:v>87</c:v>
                </c:pt>
                <c:pt idx="226">
                  <c:v>88.3</c:v>
                </c:pt>
                <c:pt idx="227">
                  <c:v>88.3</c:v>
                </c:pt>
                <c:pt idx="228">
                  <c:v>88.9</c:v>
                </c:pt>
                <c:pt idx="229">
                  <c:v>90.2</c:v>
                </c:pt>
                <c:pt idx="230">
                  <c:v>90.8</c:v>
                </c:pt>
                <c:pt idx="231">
                  <c:v>91.5</c:v>
                </c:pt>
                <c:pt idx="232">
                  <c:v>92.1</c:v>
                </c:pt>
                <c:pt idx="233">
                  <c:v>92.8</c:v>
                </c:pt>
                <c:pt idx="234">
                  <c:v>93.4</c:v>
                </c:pt>
                <c:pt idx="235">
                  <c:v>94</c:v>
                </c:pt>
                <c:pt idx="236">
                  <c:v>94.7</c:v>
                </c:pt>
                <c:pt idx="237">
                  <c:v>95.3</c:v>
                </c:pt>
                <c:pt idx="238">
                  <c:v>95.9</c:v>
                </c:pt>
                <c:pt idx="239">
                  <c:v>96.6</c:v>
                </c:pt>
                <c:pt idx="240">
                  <c:v>97.2</c:v>
                </c:pt>
                <c:pt idx="241">
                  <c:v>97.8</c:v>
                </c:pt>
                <c:pt idx="242">
                  <c:v>98.5</c:v>
                </c:pt>
                <c:pt idx="243">
                  <c:v>99.1</c:v>
                </c:pt>
                <c:pt idx="244">
                  <c:v>100.4</c:v>
                </c:pt>
                <c:pt idx="245">
                  <c:v>100.4</c:v>
                </c:pt>
                <c:pt idx="246">
                  <c:v>101.6</c:v>
                </c:pt>
                <c:pt idx="247">
                  <c:v>101.6</c:v>
                </c:pt>
                <c:pt idx="248">
                  <c:v>102.3</c:v>
                </c:pt>
                <c:pt idx="249">
                  <c:v>102.9</c:v>
                </c:pt>
                <c:pt idx="250">
                  <c:v>104.2</c:v>
                </c:pt>
                <c:pt idx="251">
                  <c:v>104.2</c:v>
                </c:pt>
                <c:pt idx="252">
                  <c:v>105.5</c:v>
                </c:pt>
                <c:pt idx="253">
                  <c:v>106.1</c:v>
                </c:pt>
                <c:pt idx="254">
                  <c:v>106.7</c:v>
                </c:pt>
                <c:pt idx="255">
                  <c:v>107.4</c:v>
                </c:pt>
                <c:pt idx="256">
                  <c:v>108</c:v>
                </c:pt>
                <c:pt idx="257">
                  <c:v>108.6</c:v>
                </c:pt>
                <c:pt idx="258">
                  <c:v>109.3</c:v>
                </c:pt>
                <c:pt idx="259">
                  <c:v>109.9</c:v>
                </c:pt>
                <c:pt idx="260">
                  <c:v>110.5</c:v>
                </c:pt>
                <c:pt idx="261">
                  <c:v>111.2</c:v>
                </c:pt>
                <c:pt idx="262">
                  <c:v>111.8</c:v>
                </c:pt>
                <c:pt idx="263">
                  <c:v>112.4</c:v>
                </c:pt>
                <c:pt idx="264">
                  <c:v>113.1</c:v>
                </c:pt>
                <c:pt idx="265">
                  <c:v>113.7</c:v>
                </c:pt>
                <c:pt idx="266">
                  <c:v>114.3</c:v>
                </c:pt>
                <c:pt idx="267">
                  <c:v>115.6</c:v>
                </c:pt>
                <c:pt idx="268">
                  <c:v>115.6</c:v>
                </c:pt>
                <c:pt idx="269">
                  <c:v>116.9</c:v>
                </c:pt>
                <c:pt idx="270">
                  <c:v>117.5</c:v>
                </c:pt>
                <c:pt idx="271">
                  <c:v>118.2</c:v>
                </c:pt>
                <c:pt idx="272">
                  <c:v>118.8</c:v>
                </c:pt>
                <c:pt idx="273">
                  <c:v>119.4</c:v>
                </c:pt>
                <c:pt idx="274">
                  <c:v>120.1</c:v>
                </c:pt>
                <c:pt idx="275">
                  <c:v>120.7</c:v>
                </c:pt>
                <c:pt idx="276">
                  <c:v>121.3</c:v>
                </c:pt>
                <c:pt idx="277">
                  <c:v>122</c:v>
                </c:pt>
                <c:pt idx="278">
                  <c:v>122.6</c:v>
                </c:pt>
                <c:pt idx="279">
                  <c:v>123.2</c:v>
                </c:pt>
                <c:pt idx="280">
                  <c:v>123.9</c:v>
                </c:pt>
                <c:pt idx="281">
                  <c:v>124.5</c:v>
                </c:pt>
                <c:pt idx="282">
                  <c:v>125.1</c:v>
                </c:pt>
                <c:pt idx="283">
                  <c:v>125.8</c:v>
                </c:pt>
                <c:pt idx="284">
                  <c:v>126.4</c:v>
                </c:pt>
                <c:pt idx="285">
                  <c:v>127</c:v>
                </c:pt>
                <c:pt idx="286">
                  <c:v>127.7</c:v>
                </c:pt>
                <c:pt idx="287">
                  <c:v>128.30000000000001</c:v>
                </c:pt>
                <c:pt idx="288">
                  <c:v>128.9</c:v>
                </c:pt>
                <c:pt idx="289">
                  <c:v>129.6</c:v>
                </c:pt>
                <c:pt idx="290">
                  <c:v>130.19999999999999</c:v>
                </c:pt>
                <c:pt idx="291">
                  <c:v>130.80000000000001</c:v>
                </c:pt>
                <c:pt idx="292">
                  <c:v>131.5</c:v>
                </c:pt>
                <c:pt idx="293">
                  <c:v>132.1</c:v>
                </c:pt>
                <c:pt idx="294">
                  <c:v>132.80000000000001</c:v>
                </c:pt>
                <c:pt idx="295">
                  <c:v>133.4</c:v>
                </c:pt>
                <c:pt idx="296">
                  <c:v>134</c:v>
                </c:pt>
                <c:pt idx="297">
                  <c:v>134.69999999999999</c:v>
                </c:pt>
                <c:pt idx="298">
                  <c:v>135.30000000000001</c:v>
                </c:pt>
                <c:pt idx="299">
                  <c:v>135.9</c:v>
                </c:pt>
                <c:pt idx="300">
                  <c:v>136.6</c:v>
                </c:pt>
                <c:pt idx="301">
                  <c:v>137.19999999999999</c:v>
                </c:pt>
                <c:pt idx="302">
                  <c:v>137.80000000000001</c:v>
                </c:pt>
                <c:pt idx="303">
                  <c:v>138.5</c:v>
                </c:pt>
                <c:pt idx="304">
                  <c:v>139.1</c:v>
                </c:pt>
                <c:pt idx="305">
                  <c:v>139.69999999999999</c:v>
                </c:pt>
                <c:pt idx="306">
                  <c:v>140.4</c:v>
                </c:pt>
                <c:pt idx="307">
                  <c:v>141</c:v>
                </c:pt>
                <c:pt idx="308">
                  <c:v>141.6</c:v>
                </c:pt>
                <c:pt idx="309">
                  <c:v>142.30000000000001</c:v>
                </c:pt>
                <c:pt idx="310">
                  <c:v>142.9</c:v>
                </c:pt>
                <c:pt idx="311">
                  <c:v>143.5</c:v>
                </c:pt>
                <c:pt idx="312">
                  <c:v>144.19999999999999</c:v>
                </c:pt>
                <c:pt idx="313">
                  <c:v>144.19999999999999</c:v>
                </c:pt>
                <c:pt idx="314">
                  <c:v>145.5</c:v>
                </c:pt>
                <c:pt idx="315">
                  <c:v>146.1</c:v>
                </c:pt>
                <c:pt idx="316">
                  <c:v>146.1</c:v>
                </c:pt>
                <c:pt idx="317">
                  <c:v>147.4</c:v>
                </c:pt>
                <c:pt idx="318">
                  <c:v>147.4</c:v>
                </c:pt>
                <c:pt idx="319">
                  <c:v>148</c:v>
                </c:pt>
                <c:pt idx="320">
                  <c:v>148.6</c:v>
                </c:pt>
                <c:pt idx="321">
                  <c:v>149.30000000000001</c:v>
                </c:pt>
                <c:pt idx="322">
                  <c:v>149.9</c:v>
                </c:pt>
                <c:pt idx="323">
                  <c:v>150.5</c:v>
                </c:pt>
                <c:pt idx="324">
                  <c:v>151.19999999999999</c:v>
                </c:pt>
                <c:pt idx="325">
                  <c:v>151.19999999999999</c:v>
                </c:pt>
                <c:pt idx="326">
                  <c:v>151.80000000000001</c:v>
                </c:pt>
                <c:pt idx="327">
                  <c:v>152.4</c:v>
                </c:pt>
                <c:pt idx="328">
                  <c:v>153.1</c:v>
                </c:pt>
                <c:pt idx="329">
                  <c:v>153.69999999999999</c:v>
                </c:pt>
                <c:pt idx="330">
                  <c:v>154.30000000000001</c:v>
                </c:pt>
                <c:pt idx="331">
                  <c:v>155</c:v>
                </c:pt>
                <c:pt idx="332">
                  <c:v>155.6</c:v>
                </c:pt>
                <c:pt idx="333">
                  <c:v>155.6</c:v>
                </c:pt>
                <c:pt idx="334">
                  <c:v>156.19999999999999</c:v>
                </c:pt>
                <c:pt idx="335">
                  <c:v>156.9</c:v>
                </c:pt>
                <c:pt idx="336">
                  <c:v>157.5</c:v>
                </c:pt>
                <c:pt idx="337">
                  <c:v>158.19999999999999</c:v>
                </c:pt>
                <c:pt idx="338">
                  <c:v>158.80000000000001</c:v>
                </c:pt>
                <c:pt idx="339">
                  <c:v>158.80000000000001</c:v>
                </c:pt>
                <c:pt idx="340">
                  <c:v>159.4</c:v>
                </c:pt>
                <c:pt idx="341">
                  <c:v>160.1</c:v>
                </c:pt>
                <c:pt idx="342">
                  <c:v>160.69999999999999</c:v>
                </c:pt>
                <c:pt idx="343">
                  <c:v>160.69999999999999</c:v>
                </c:pt>
                <c:pt idx="344">
                  <c:v>162</c:v>
                </c:pt>
                <c:pt idx="345">
                  <c:v>162.6</c:v>
                </c:pt>
                <c:pt idx="346">
                  <c:v>162.6</c:v>
                </c:pt>
                <c:pt idx="347">
                  <c:v>163.19999999999999</c:v>
                </c:pt>
                <c:pt idx="348">
                  <c:v>163.9</c:v>
                </c:pt>
                <c:pt idx="349">
                  <c:v>164.5</c:v>
                </c:pt>
                <c:pt idx="350">
                  <c:v>164.5</c:v>
                </c:pt>
                <c:pt idx="351">
                  <c:v>165.1</c:v>
                </c:pt>
                <c:pt idx="352">
                  <c:v>165.1</c:v>
                </c:pt>
                <c:pt idx="353">
                  <c:v>166.4</c:v>
                </c:pt>
                <c:pt idx="354">
                  <c:v>166.4</c:v>
                </c:pt>
                <c:pt idx="355">
                  <c:v>167</c:v>
                </c:pt>
                <c:pt idx="356">
                  <c:v>167.7</c:v>
                </c:pt>
                <c:pt idx="357">
                  <c:v>167.7</c:v>
                </c:pt>
                <c:pt idx="358">
                  <c:v>168.3</c:v>
                </c:pt>
                <c:pt idx="359">
                  <c:v>168.9</c:v>
                </c:pt>
                <c:pt idx="360">
                  <c:v>169.6</c:v>
                </c:pt>
                <c:pt idx="361">
                  <c:v>169.6</c:v>
                </c:pt>
                <c:pt idx="362">
                  <c:v>170.2</c:v>
                </c:pt>
                <c:pt idx="363">
                  <c:v>170.2</c:v>
                </c:pt>
                <c:pt idx="364">
                  <c:v>170.8</c:v>
                </c:pt>
                <c:pt idx="365">
                  <c:v>171.5</c:v>
                </c:pt>
                <c:pt idx="366">
                  <c:v>171.5</c:v>
                </c:pt>
                <c:pt idx="367">
                  <c:v>171.5</c:v>
                </c:pt>
                <c:pt idx="368">
                  <c:v>172.1</c:v>
                </c:pt>
                <c:pt idx="369">
                  <c:v>172.1</c:v>
                </c:pt>
                <c:pt idx="370">
                  <c:v>172.8</c:v>
                </c:pt>
                <c:pt idx="371">
                  <c:v>173.4</c:v>
                </c:pt>
                <c:pt idx="372">
                  <c:v>173.4</c:v>
                </c:pt>
                <c:pt idx="373">
                  <c:v>173.4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174.7</c:v>
                </c:pt>
                <c:pt idx="378">
                  <c:v>174.7</c:v>
                </c:pt>
                <c:pt idx="379">
                  <c:v>174.7</c:v>
                </c:pt>
                <c:pt idx="380">
                  <c:v>174.7</c:v>
                </c:pt>
                <c:pt idx="381">
                  <c:v>175.3</c:v>
                </c:pt>
                <c:pt idx="382">
                  <c:v>175.3</c:v>
                </c:pt>
                <c:pt idx="383">
                  <c:v>175.3</c:v>
                </c:pt>
                <c:pt idx="384">
                  <c:v>175.3</c:v>
                </c:pt>
                <c:pt idx="385">
                  <c:v>175.3</c:v>
                </c:pt>
                <c:pt idx="386">
                  <c:v>175.3</c:v>
                </c:pt>
                <c:pt idx="387">
                  <c:v>175.3</c:v>
                </c:pt>
                <c:pt idx="388">
                  <c:v>175.9</c:v>
                </c:pt>
                <c:pt idx="389">
                  <c:v>175.9</c:v>
                </c:pt>
                <c:pt idx="390">
                  <c:v>175.9</c:v>
                </c:pt>
                <c:pt idx="391">
                  <c:v>175.9</c:v>
                </c:pt>
                <c:pt idx="392">
                  <c:v>175.9</c:v>
                </c:pt>
                <c:pt idx="393">
                  <c:v>175.9</c:v>
                </c:pt>
                <c:pt idx="394">
                  <c:v>175.9</c:v>
                </c:pt>
                <c:pt idx="395">
                  <c:v>175.9</c:v>
                </c:pt>
                <c:pt idx="396">
                  <c:v>175.9</c:v>
                </c:pt>
                <c:pt idx="397">
                  <c:v>175.9</c:v>
                </c:pt>
                <c:pt idx="398">
                  <c:v>175.3</c:v>
                </c:pt>
                <c:pt idx="399">
                  <c:v>175.9</c:v>
                </c:pt>
                <c:pt idx="400">
                  <c:v>175.3</c:v>
                </c:pt>
                <c:pt idx="401">
                  <c:v>175.9</c:v>
                </c:pt>
                <c:pt idx="402">
                  <c:v>175.9</c:v>
                </c:pt>
                <c:pt idx="403">
                  <c:v>175.9</c:v>
                </c:pt>
                <c:pt idx="404">
                  <c:v>175.9</c:v>
                </c:pt>
                <c:pt idx="405">
                  <c:v>175.3</c:v>
                </c:pt>
                <c:pt idx="406">
                  <c:v>175.9</c:v>
                </c:pt>
                <c:pt idx="407">
                  <c:v>175.3</c:v>
                </c:pt>
                <c:pt idx="408">
                  <c:v>175.3</c:v>
                </c:pt>
                <c:pt idx="409">
                  <c:v>175.3</c:v>
                </c:pt>
                <c:pt idx="410">
                  <c:v>175.3</c:v>
                </c:pt>
                <c:pt idx="411">
                  <c:v>175.3</c:v>
                </c:pt>
                <c:pt idx="412">
                  <c:v>175.3</c:v>
                </c:pt>
                <c:pt idx="413">
                  <c:v>174.7</c:v>
                </c:pt>
                <c:pt idx="414">
                  <c:v>174.7</c:v>
                </c:pt>
                <c:pt idx="415">
                  <c:v>174.7</c:v>
                </c:pt>
                <c:pt idx="416">
                  <c:v>174.7</c:v>
                </c:pt>
                <c:pt idx="417">
                  <c:v>174.7</c:v>
                </c:pt>
                <c:pt idx="418">
                  <c:v>174.7</c:v>
                </c:pt>
                <c:pt idx="419">
                  <c:v>174.7</c:v>
                </c:pt>
                <c:pt idx="420">
                  <c:v>174.7</c:v>
                </c:pt>
                <c:pt idx="421">
                  <c:v>174.7</c:v>
                </c:pt>
                <c:pt idx="422">
                  <c:v>174.7</c:v>
                </c:pt>
                <c:pt idx="423">
                  <c:v>174.7</c:v>
                </c:pt>
                <c:pt idx="424">
                  <c:v>174.7</c:v>
                </c:pt>
                <c:pt idx="425">
                  <c:v>175.3</c:v>
                </c:pt>
                <c:pt idx="426">
                  <c:v>174.7</c:v>
                </c:pt>
                <c:pt idx="427">
                  <c:v>174.7</c:v>
                </c:pt>
                <c:pt idx="428">
                  <c:v>174.7</c:v>
                </c:pt>
                <c:pt idx="429">
                  <c:v>174.7</c:v>
                </c:pt>
                <c:pt idx="430">
                  <c:v>174.7</c:v>
                </c:pt>
                <c:pt idx="431">
                  <c:v>174.7</c:v>
                </c:pt>
                <c:pt idx="432">
                  <c:v>174</c:v>
                </c:pt>
                <c:pt idx="433">
                  <c:v>174</c:v>
                </c:pt>
                <c:pt idx="434">
                  <c:v>174</c:v>
                </c:pt>
                <c:pt idx="435">
                  <c:v>174</c:v>
                </c:pt>
                <c:pt idx="436">
                  <c:v>174</c:v>
                </c:pt>
                <c:pt idx="437">
                  <c:v>174</c:v>
                </c:pt>
                <c:pt idx="438">
                  <c:v>174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174</c:v>
                </c:pt>
                <c:pt idx="443">
                  <c:v>174</c:v>
                </c:pt>
                <c:pt idx="444">
                  <c:v>174</c:v>
                </c:pt>
                <c:pt idx="445">
                  <c:v>174</c:v>
                </c:pt>
                <c:pt idx="446">
                  <c:v>174</c:v>
                </c:pt>
                <c:pt idx="447">
                  <c:v>174</c:v>
                </c:pt>
                <c:pt idx="448">
                  <c:v>174</c:v>
                </c:pt>
                <c:pt idx="449">
                  <c:v>173.4</c:v>
                </c:pt>
                <c:pt idx="450">
                  <c:v>173.4</c:v>
                </c:pt>
                <c:pt idx="451">
                  <c:v>173.4</c:v>
                </c:pt>
                <c:pt idx="452">
                  <c:v>173.4</c:v>
                </c:pt>
                <c:pt idx="453">
                  <c:v>173.4</c:v>
                </c:pt>
                <c:pt idx="454">
                  <c:v>173.4</c:v>
                </c:pt>
                <c:pt idx="455">
                  <c:v>173.4</c:v>
                </c:pt>
                <c:pt idx="456">
                  <c:v>173.4</c:v>
                </c:pt>
                <c:pt idx="457">
                  <c:v>173.4</c:v>
                </c:pt>
                <c:pt idx="458">
                  <c:v>173.4</c:v>
                </c:pt>
                <c:pt idx="459">
                  <c:v>173.4</c:v>
                </c:pt>
                <c:pt idx="460">
                  <c:v>173.4</c:v>
                </c:pt>
                <c:pt idx="461">
                  <c:v>173.4</c:v>
                </c:pt>
                <c:pt idx="462">
                  <c:v>172.8</c:v>
                </c:pt>
                <c:pt idx="463">
                  <c:v>173.4</c:v>
                </c:pt>
                <c:pt idx="464">
                  <c:v>172.8</c:v>
                </c:pt>
                <c:pt idx="465">
                  <c:v>172.8</c:v>
                </c:pt>
                <c:pt idx="466">
                  <c:v>172.8</c:v>
                </c:pt>
                <c:pt idx="467">
                  <c:v>172.8</c:v>
                </c:pt>
                <c:pt idx="468">
                  <c:v>172.8</c:v>
                </c:pt>
                <c:pt idx="469">
                  <c:v>172.8</c:v>
                </c:pt>
                <c:pt idx="470">
                  <c:v>172.8</c:v>
                </c:pt>
                <c:pt idx="471">
                  <c:v>172.8</c:v>
                </c:pt>
                <c:pt idx="472">
                  <c:v>172.8</c:v>
                </c:pt>
                <c:pt idx="473">
                  <c:v>172.8</c:v>
                </c:pt>
                <c:pt idx="474">
                  <c:v>172.8</c:v>
                </c:pt>
                <c:pt idx="475">
                  <c:v>172.8</c:v>
                </c:pt>
                <c:pt idx="476">
                  <c:v>172.8</c:v>
                </c:pt>
                <c:pt idx="477">
                  <c:v>172.8</c:v>
                </c:pt>
                <c:pt idx="478">
                  <c:v>172.1</c:v>
                </c:pt>
                <c:pt idx="479">
                  <c:v>172.1</c:v>
                </c:pt>
                <c:pt idx="480">
                  <c:v>172.1</c:v>
                </c:pt>
                <c:pt idx="481">
                  <c:v>172.1</c:v>
                </c:pt>
                <c:pt idx="482">
                  <c:v>172.1</c:v>
                </c:pt>
                <c:pt idx="483">
                  <c:v>172.1</c:v>
                </c:pt>
                <c:pt idx="484">
                  <c:v>172.1</c:v>
                </c:pt>
                <c:pt idx="485">
                  <c:v>171.5</c:v>
                </c:pt>
                <c:pt idx="486">
                  <c:v>171.5</c:v>
                </c:pt>
                <c:pt idx="487">
                  <c:v>171.5</c:v>
                </c:pt>
                <c:pt idx="488">
                  <c:v>171.5</c:v>
                </c:pt>
                <c:pt idx="489">
                  <c:v>172.1</c:v>
                </c:pt>
                <c:pt idx="490">
                  <c:v>172.1</c:v>
                </c:pt>
                <c:pt idx="491">
                  <c:v>172.1</c:v>
                </c:pt>
                <c:pt idx="492">
                  <c:v>171.5</c:v>
                </c:pt>
                <c:pt idx="493">
                  <c:v>171.5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171.5</c:v>
                </c:pt>
                <c:pt idx="499">
                  <c:v>171.5</c:v>
                </c:pt>
                <c:pt idx="500">
                  <c:v>171.5</c:v>
                </c:pt>
                <c:pt idx="501">
                  <c:v>171.5</c:v>
                </c:pt>
                <c:pt idx="502">
                  <c:v>171.5</c:v>
                </c:pt>
                <c:pt idx="503">
                  <c:v>171.5</c:v>
                </c:pt>
                <c:pt idx="504">
                  <c:v>171.5</c:v>
                </c:pt>
                <c:pt idx="505">
                  <c:v>171.5</c:v>
                </c:pt>
                <c:pt idx="506">
                  <c:v>171.5</c:v>
                </c:pt>
                <c:pt idx="507">
                  <c:v>171.5</c:v>
                </c:pt>
                <c:pt idx="508">
                  <c:v>170.8</c:v>
                </c:pt>
                <c:pt idx="509">
                  <c:v>170.8</c:v>
                </c:pt>
                <c:pt idx="510">
                  <c:v>170.8</c:v>
                </c:pt>
                <c:pt idx="511">
                  <c:v>170.8</c:v>
                </c:pt>
                <c:pt idx="512">
                  <c:v>170.8</c:v>
                </c:pt>
                <c:pt idx="513">
                  <c:v>170.8</c:v>
                </c:pt>
                <c:pt idx="514">
                  <c:v>170.2</c:v>
                </c:pt>
                <c:pt idx="515">
                  <c:v>170.8</c:v>
                </c:pt>
                <c:pt idx="516">
                  <c:v>170.8</c:v>
                </c:pt>
                <c:pt idx="517">
                  <c:v>170.2</c:v>
                </c:pt>
                <c:pt idx="518">
                  <c:v>170.2</c:v>
                </c:pt>
                <c:pt idx="519">
                  <c:v>170.2</c:v>
                </c:pt>
                <c:pt idx="520">
                  <c:v>170.2</c:v>
                </c:pt>
                <c:pt idx="521">
                  <c:v>170.2</c:v>
                </c:pt>
                <c:pt idx="522">
                  <c:v>170.2</c:v>
                </c:pt>
                <c:pt idx="523">
                  <c:v>170.2</c:v>
                </c:pt>
                <c:pt idx="524">
                  <c:v>170.2</c:v>
                </c:pt>
                <c:pt idx="525">
                  <c:v>170.2</c:v>
                </c:pt>
                <c:pt idx="526">
                  <c:v>170.2</c:v>
                </c:pt>
                <c:pt idx="527">
                  <c:v>170.2</c:v>
                </c:pt>
                <c:pt idx="528">
                  <c:v>170.2</c:v>
                </c:pt>
                <c:pt idx="529">
                  <c:v>170.2</c:v>
                </c:pt>
                <c:pt idx="530">
                  <c:v>170.2</c:v>
                </c:pt>
                <c:pt idx="531">
                  <c:v>170.2</c:v>
                </c:pt>
                <c:pt idx="532">
                  <c:v>170.2</c:v>
                </c:pt>
                <c:pt idx="533">
                  <c:v>170.2</c:v>
                </c:pt>
                <c:pt idx="534">
                  <c:v>170.2</c:v>
                </c:pt>
                <c:pt idx="535">
                  <c:v>169.6</c:v>
                </c:pt>
                <c:pt idx="536">
                  <c:v>169.6</c:v>
                </c:pt>
                <c:pt idx="537">
                  <c:v>170.2</c:v>
                </c:pt>
                <c:pt idx="538">
                  <c:v>169.6</c:v>
                </c:pt>
                <c:pt idx="539">
                  <c:v>169.6</c:v>
                </c:pt>
                <c:pt idx="540">
                  <c:v>169.6</c:v>
                </c:pt>
                <c:pt idx="541">
                  <c:v>169.6</c:v>
                </c:pt>
                <c:pt idx="542">
                  <c:v>169.6</c:v>
                </c:pt>
                <c:pt idx="543">
                  <c:v>169.6</c:v>
                </c:pt>
                <c:pt idx="544">
                  <c:v>169.6</c:v>
                </c:pt>
                <c:pt idx="545">
                  <c:v>169.6</c:v>
                </c:pt>
                <c:pt idx="546">
                  <c:v>168.9</c:v>
                </c:pt>
                <c:pt idx="547">
                  <c:v>168.9</c:v>
                </c:pt>
                <c:pt idx="548">
                  <c:v>169.6</c:v>
                </c:pt>
                <c:pt idx="549">
                  <c:v>168.9</c:v>
                </c:pt>
                <c:pt idx="550">
                  <c:v>168.9</c:v>
                </c:pt>
                <c:pt idx="551">
                  <c:v>168.9</c:v>
                </c:pt>
                <c:pt idx="552">
                  <c:v>168.9</c:v>
                </c:pt>
                <c:pt idx="553">
                  <c:v>168.9</c:v>
                </c:pt>
                <c:pt idx="554">
                  <c:v>168.9</c:v>
                </c:pt>
                <c:pt idx="555">
                  <c:v>168.9</c:v>
                </c:pt>
                <c:pt idx="556">
                  <c:v>168.9</c:v>
                </c:pt>
                <c:pt idx="557">
                  <c:v>168.9</c:v>
                </c:pt>
                <c:pt idx="558">
                  <c:v>168.9</c:v>
                </c:pt>
                <c:pt idx="559">
                  <c:v>168.9</c:v>
                </c:pt>
                <c:pt idx="560">
                  <c:v>168.9</c:v>
                </c:pt>
                <c:pt idx="561">
                  <c:v>168.9</c:v>
                </c:pt>
                <c:pt idx="562">
                  <c:v>168.9</c:v>
                </c:pt>
                <c:pt idx="563">
                  <c:v>168.3</c:v>
                </c:pt>
                <c:pt idx="564">
                  <c:v>168.3</c:v>
                </c:pt>
                <c:pt idx="565">
                  <c:v>168.3</c:v>
                </c:pt>
                <c:pt idx="566">
                  <c:v>168.3</c:v>
                </c:pt>
                <c:pt idx="567">
                  <c:v>168.3</c:v>
                </c:pt>
                <c:pt idx="568">
                  <c:v>168.3</c:v>
                </c:pt>
                <c:pt idx="569">
                  <c:v>168.3</c:v>
                </c:pt>
                <c:pt idx="570">
                  <c:v>168.3</c:v>
                </c:pt>
                <c:pt idx="571">
                  <c:v>168.3</c:v>
                </c:pt>
                <c:pt idx="572">
                  <c:v>168.3</c:v>
                </c:pt>
                <c:pt idx="573">
                  <c:v>168.3</c:v>
                </c:pt>
                <c:pt idx="574">
                  <c:v>168.3</c:v>
                </c:pt>
                <c:pt idx="575">
                  <c:v>168.3</c:v>
                </c:pt>
                <c:pt idx="576">
                  <c:v>168.3</c:v>
                </c:pt>
                <c:pt idx="577">
                  <c:v>167.7</c:v>
                </c:pt>
                <c:pt idx="578">
                  <c:v>168.3</c:v>
                </c:pt>
                <c:pt idx="579">
                  <c:v>167.7</c:v>
                </c:pt>
                <c:pt idx="580">
                  <c:v>167.7</c:v>
                </c:pt>
                <c:pt idx="581">
                  <c:v>167.7</c:v>
                </c:pt>
                <c:pt idx="582">
                  <c:v>167.7</c:v>
                </c:pt>
                <c:pt idx="583">
                  <c:v>167.7</c:v>
                </c:pt>
                <c:pt idx="584">
                  <c:v>167.7</c:v>
                </c:pt>
                <c:pt idx="585">
                  <c:v>167.7</c:v>
                </c:pt>
                <c:pt idx="586">
                  <c:v>167.7</c:v>
                </c:pt>
                <c:pt idx="587">
                  <c:v>167</c:v>
                </c:pt>
                <c:pt idx="588">
                  <c:v>167.7</c:v>
                </c:pt>
                <c:pt idx="589">
                  <c:v>167.7</c:v>
                </c:pt>
                <c:pt idx="590">
                  <c:v>167</c:v>
                </c:pt>
                <c:pt idx="591">
                  <c:v>167</c:v>
                </c:pt>
                <c:pt idx="592">
                  <c:v>167</c:v>
                </c:pt>
                <c:pt idx="593">
                  <c:v>167</c:v>
                </c:pt>
                <c:pt idx="594">
                  <c:v>167</c:v>
                </c:pt>
                <c:pt idx="595">
                  <c:v>167</c:v>
                </c:pt>
                <c:pt idx="596">
                  <c:v>167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166.4</c:v>
                </c:pt>
                <c:pt idx="604">
                  <c:v>166.4</c:v>
                </c:pt>
                <c:pt idx="605">
                  <c:v>166.4</c:v>
                </c:pt>
                <c:pt idx="606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1.0223856000000002</c:v>
                </c:pt>
                <c:pt idx="1">
                  <c:v>0.96816160000000007</c:v>
                </c:pt>
                <c:pt idx="2">
                  <c:v>0.58037844100000002</c:v>
                </c:pt>
                <c:pt idx="3">
                  <c:v>3.9347344800000003E-3</c:v>
                </c:pt>
                <c:pt idx="4">
                  <c:v>3.8742796872E-3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3.5848051199999999E-3</c:v>
                </c:pt>
                <c:pt idx="1">
                  <c:v>7.5075703200000003E-3</c:v>
                </c:pt>
                <c:pt idx="2">
                  <c:v>1.2761073919999999E-2</c:v>
                </c:pt>
                <c:pt idx="3">
                  <c:v>1.958E-2</c:v>
                </c:pt>
                <c:pt idx="4">
                  <c:v>1.9254871999999999E-2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1.1217627744E-2</c:v>
                </c:pt>
                <c:pt idx="1">
                  <c:v>0.65990117879999999</c:v>
                </c:pt>
                <c:pt idx="2">
                  <c:v>0.95833547999999991</c:v>
                </c:pt>
                <c:pt idx="3">
                  <c:v>1.2370442799999999</c:v>
                </c:pt>
                <c:pt idx="4">
                  <c:v>1.19967227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0.49808000000000008</c:v>
                </c:pt>
                <c:pt idx="1">
                  <c:v>0.47424555000000002</c:v>
                </c:pt>
                <c:pt idx="2">
                  <c:v>0.39299600000000001</c:v>
                </c:pt>
                <c:pt idx="3">
                  <c:v>-6.0033600000000001E-3</c:v>
                </c:pt>
                <c:pt idx="4">
                  <c:v>-6.195E-3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-6.195E-3</c:v>
                </c:pt>
                <c:pt idx="1">
                  <c:v>1.1972340000000001E-2</c:v>
                </c:pt>
                <c:pt idx="2">
                  <c:v>0.10748015000000001</c:v>
                </c:pt>
                <c:pt idx="3">
                  <c:v>0.44826189999999999</c:v>
                </c:pt>
                <c:pt idx="4">
                  <c:v>0.44310055000000004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-6.195E-3</c:v>
                </c:pt>
                <c:pt idx="1">
                  <c:v>-3.9698349999999997E-3</c:v>
                </c:pt>
                <c:pt idx="2">
                  <c:v>-1.9901749999999994E-3</c:v>
                </c:pt>
                <c:pt idx="3">
                  <c:v>8.6973850000000019E-3</c:v>
                </c:pt>
                <c:pt idx="4">
                  <c:v>1.5066010000000001E-2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13.51</c:v>
                </c:pt>
                <c:pt idx="1">
                  <c:v>13.4</c:v>
                </c:pt>
                <c:pt idx="2">
                  <c:v>12.97</c:v>
                </c:pt>
                <c:pt idx="3">
                  <c:v>10.72</c:v>
                </c:pt>
                <c:pt idx="4">
                  <c:v>11.01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8.6300000000000008</c:v>
                </c:pt>
                <c:pt idx="1">
                  <c:v>3.31</c:v>
                </c:pt>
                <c:pt idx="2">
                  <c:v>2.64</c:v>
                </c:pt>
                <c:pt idx="3">
                  <c:v>2.25</c:v>
                </c:pt>
                <c:pt idx="4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10.4</c:v>
                </c:pt>
                <c:pt idx="1">
                  <c:v>12.96</c:v>
                </c:pt>
                <c:pt idx="2">
                  <c:v>13.41</c:v>
                </c:pt>
                <c:pt idx="3">
                  <c:v>13.71</c:v>
                </c:pt>
                <c:pt idx="4">
                  <c:v>13.67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117.9</c:v>
                </c:pt>
                <c:pt idx="1">
                  <c:v>117.2</c:v>
                </c:pt>
                <c:pt idx="2">
                  <c:v>116.6</c:v>
                </c:pt>
                <c:pt idx="3">
                  <c:v>116.6</c:v>
                </c:pt>
                <c:pt idx="4">
                  <c:v>116.6</c:v>
                </c:pt>
                <c:pt idx="5">
                  <c:v>116.6</c:v>
                </c:pt>
                <c:pt idx="6">
                  <c:v>116.6</c:v>
                </c:pt>
                <c:pt idx="7">
                  <c:v>116.6</c:v>
                </c:pt>
                <c:pt idx="8">
                  <c:v>116.6</c:v>
                </c:pt>
                <c:pt idx="9">
                  <c:v>116.6</c:v>
                </c:pt>
                <c:pt idx="10">
                  <c:v>116.6</c:v>
                </c:pt>
                <c:pt idx="11">
                  <c:v>116.6</c:v>
                </c:pt>
                <c:pt idx="12">
                  <c:v>116.6</c:v>
                </c:pt>
                <c:pt idx="13">
                  <c:v>115.9</c:v>
                </c:pt>
                <c:pt idx="14">
                  <c:v>115.9</c:v>
                </c:pt>
                <c:pt idx="15">
                  <c:v>115.9</c:v>
                </c:pt>
                <c:pt idx="16">
                  <c:v>115.9</c:v>
                </c:pt>
                <c:pt idx="17">
                  <c:v>115.9</c:v>
                </c:pt>
                <c:pt idx="18">
                  <c:v>115.9</c:v>
                </c:pt>
                <c:pt idx="19">
                  <c:v>115.9</c:v>
                </c:pt>
                <c:pt idx="20">
                  <c:v>116.6</c:v>
                </c:pt>
                <c:pt idx="21">
                  <c:v>115.9</c:v>
                </c:pt>
                <c:pt idx="22">
                  <c:v>115.9</c:v>
                </c:pt>
                <c:pt idx="23">
                  <c:v>115.9</c:v>
                </c:pt>
                <c:pt idx="24">
                  <c:v>115.9</c:v>
                </c:pt>
                <c:pt idx="25">
                  <c:v>115.9</c:v>
                </c:pt>
                <c:pt idx="26">
                  <c:v>115.9</c:v>
                </c:pt>
                <c:pt idx="27">
                  <c:v>115.9</c:v>
                </c:pt>
                <c:pt idx="28">
                  <c:v>115.9</c:v>
                </c:pt>
                <c:pt idx="29">
                  <c:v>115.9</c:v>
                </c:pt>
                <c:pt idx="30">
                  <c:v>115.9</c:v>
                </c:pt>
                <c:pt idx="31">
                  <c:v>115.9</c:v>
                </c:pt>
                <c:pt idx="32">
                  <c:v>115.9</c:v>
                </c:pt>
                <c:pt idx="33">
                  <c:v>115.9</c:v>
                </c:pt>
                <c:pt idx="34">
                  <c:v>115.9</c:v>
                </c:pt>
                <c:pt idx="35">
                  <c:v>115.9</c:v>
                </c:pt>
                <c:pt idx="36">
                  <c:v>115.2</c:v>
                </c:pt>
                <c:pt idx="37">
                  <c:v>115.2</c:v>
                </c:pt>
                <c:pt idx="38">
                  <c:v>115.2</c:v>
                </c:pt>
                <c:pt idx="39">
                  <c:v>115.2</c:v>
                </c:pt>
                <c:pt idx="40">
                  <c:v>115.2</c:v>
                </c:pt>
                <c:pt idx="41">
                  <c:v>115.2</c:v>
                </c:pt>
                <c:pt idx="42">
                  <c:v>114.5</c:v>
                </c:pt>
                <c:pt idx="43">
                  <c:v>115.2</c:v>
                </c:pt>
                <c:pt idx="44">
                  <c:v>114.5</c:v>
                </c:pt>
                <c:pt idx="45">
                  <c:v>114.5</c:v>
                </c:pt>
                <c:pt idx="46">
                  <c:v>114.5</c:v>
                </c:pt>
                <c:pt idx="47">
                  <c:v>114.5</c:v>
                </c:pt>
                <c:pt idx="48">
                  <c:v>114.5</c:v>
                </c:pt>
                <c:pt idx="49">
                  <c:v>113.9</c:v>
                </c:pt>
                <c:pt idx="50">
                  <c:v>113.9</c:v>
                </c:pt>
                <c:pt idx="51">
                  <c:v>113.9</c:v>
                </c:pt>
                <c:pt idx="52">
                  <c:v>113.9</c:v>
                </c:pt>
                <c:pt idx="53">
                  <c:v>113.9</c:v>
                </c:pt>
                <c:pt idx="54">
                  <c:v>113.2</c:v>
                </c:pt>
                <c:pt idx="55">
                  <c:v>113.2</c:v>
                </c:pt>
                <c:pt idx="56">
                  <c:v>113.2</c:v>
                </c:pt>
                <c:pt idx="57">
                  <c:v>113.2</c:v>
                </c:pt>
                <c:pt idx="58">
                  <c:v>113.2</c:v>
                </c:pt>
                <c:pt idx="59">
                  <c:v>113.2</c:v>
                </c:pt>
                <c:pt idx="60">
                  <c:v>113.2</c:v>
                </c:pt>
                <c:pt idx="61">
                  <c:v>112.5</c:v>
                </c:pt>
                <c:pt idx="62">
                  <c:v>112.5</c:v>
                </c:pt>
                <c:pt idx="63">
                  <c:v>112.5</c:v>
                </c:pt>
                <c:pt idx="64">
                  <c:v>111.8</c:v>
                </c:pt>
                <c:pt idx="65">
                  <c:v>111.8</c:v>
                </c:pt>
                <c:pt idx="66">
                  <c:v>111.8</c:v>
                </c:pt>
                <c:pt idx="67">
                  <c:v>111.8</c:v>
                </c:pt>
                <c:pt idx="68">
                  <c:v>111.8</c:v>
                </c:pt>
                <c:pt idx="69">
                  <c:v>111.2</c:v>
                </c:pt>
                <c:pt idx="70">
                  <c:v>111.2</c:v>
                </c:pt>
                <c:pt idx="71">
                  <c:v>111.2</c:v>
                </c:pt>
                <c:pt idx="72">
                  <c:v>110.5</c:v>
                </c:pt>
                <c:pt idx="73">
                  <c:v>110.5</c:v>
                </c:pt>
                <c:pt idx="74">
                  <c:v>110.5</c:v>
                </c:pt>
                <c:pt idx="75">
                  <c:v>110.5</c:v>
                </c:pt>
                <c:pt idx="76">
                  <c:v>109.8</c:v>
                </c:pt>
                <c:pt idx="77">
                  <c:v>109.8</c:v>
                </c:pt>
                <c:pt idx="78">
                  <c:v>109.8</c:v>
                </c:pt>
                <c:pt idx="79">
                  <c:v>109.8</c:v>
                </c:pt>
                <c:pt idx="80">
                  <c:v>109.8</c:v>
                </c:pt>
                <c:pt idx="81">
                  <c:v>109.1</c:v>
                </c:pt>
                <c:pt idx="82">
                  <c:v>108.5</c:v>
                </c:pt>
                <c:pt idx="83">
                  <c:v>108.5</c:v>
                </c:pt>
                <c:pt idx="84">
                  <c:v>108.5</c:v>
                </c:pt>
                <c:pt idx="85">
                  <c:v>108.5</c:v>
                </c:pt>
                <c:pt idx="86">
                  <c:v>107.8</c:v>
                </c:pt>
                <c:pt idx="87">
                  <c:v>107.8</c:v>
                </c:pt>
                <c:pt idx="88">
                  <c:v>107.8</c:v>
                </c:pt>
                <c:pt idx="89">
                  <c:v>107.8</c:v>
                </c:pt>
                <c:pt idx="90">
                  <c:v>107.1</c:v>
                </c:pt>
                <c:pt idx="91">
                  <c:v>107.1</c:v>
                </c:pt>
                <c:pt idx="92">
                  <c:v>107.1</c:v>
                </c:pt>
                <c:pt idx="93">
                  <c:v>106.4</c:v>
                </c:pt>
                <c:pt idx="94">
                  <c:v>106.4</c:v>
                </c:pt>
                <c:pt idx="95">
                  <c:v>106.4</c:v>
                </c:pt>
                <c:pt idx="96">
                  <c:v>106.4</c:v>
                </c:pt>
                <c:pt idx="97">
                  <c:v>105.8</c:v>
                </c:pt>
                <c:pt idx="98">
                  <c:v>105.8</c:v>
                </c:pt>
                <c:pt idx="99">
                  <c:v>105.1</c:v>
                </c:pt>
                <c:pt idx="100">
                  <c:v>105.1</c:v>
                </c:pt>
                <c:pt idx="101">
                  <c:v>105.1</c:v>
                </c:pt>
                <c:pt idx="102">
                  <c:v>104.4</c:v>
                </c:pt>
                <c:pt idx="103">
                  <c:v>104.4</c:v>
                </c:pt>
                <c:pt idx="104">
                  <c:v>104.4</c:v>
                </c:pt>
                <c:pt idx="105">
                  <c:v>104.4</c:v>
                </c:pt>
                <c:pt idx="106">
                  <c:v>103.7</c:v>
                </c:pt>
                <c:pt idx="107">
                  <c:v>103.7</c:v>
                </c:pt>
                <c:pt idx="108">
                  <c:v>103.1</c:v>
                </c:pt>
                <c:pt idx="109">
                  <c:v>103.1</c:v>
                </c:pt>
                <c:pt idx="110">
                  <c:v>102.4</c:v>
                </c:pt>
                <c:pt idx="111">
                  <c:v>102.4</c:v>
                </c:pt>
                <c:pt idx="112">
                  <c:v>101.7</c:v>
                </c:pt>
                <c:pt idx="113">
                  <c:v>101.7</c:v>
                </c:pt>
                <c:pt idx="114">
                  <c:v>101.7</c:v>
                </c:pt>
                <c:pt idx="115">
                  <c:v>101.7</c:v>
                </c:pt>
                <c:pt idx="116">
                  <c:v>101</c:v>
                </c:pt>
                <c:pt idx="117">
                  <c:v>101</c:v>
                </c:pt>
                <c:pt idx="118">
                  <c:v>100.4</c:v>
                </c:pt>
                <c:pt idx="119">
                  <c:v>100.4</c:v>
                </c:pt>
                <c:pt idx="120">
                  <c:v>100.4</c:v>
                </c:pt>
                <c:pt idx="121">
                  <c:v>99.7</c:v>
                </c:pt>
                <c:pt idx="122">
                  <c:v>99.7</c:v>
                </c:pt>
                <c:pt idx="123">
                  <c:v>99</c:v>
                </c:pt>
                <c:pt idx="124">
                  <c:v>99</c:v>
                </c:pt>
                <c:pt idx="125">
                  <c:v>98.3</c:v>
                </c:pt>
                <c:pt idx="126">
                  <c:v>98.3</c:v>
                </c:pt>
                <c:pt idx="127">
                  <c:v>97.6</c:v>
                </c:pt>
                <c:pt idx="128">
                  <c:v>97.6</c:v>
                </c:pt>
                <c:pt idx="129">
                  <c:v>97.6</c:v>
                </c:pt>
                <c:pt idx="130">
                  <c:v>97</c:v>
                </c:pt>
                <c:pt idx="131">
                  <c:v>97</c:v>
                </c:pt>
                <c:pt idx="132">
                  <c:v>96.3</c:v>
                </c:pt>
                <c:pt idx="133">
                  <c:v>96.3</c:v>
                </c:pt>
                <c:pt idx="134">
                  <c:v>95.6</c:v>
                </c:pt>
                <c:pt idx="135">
                  <c:v>95.6</c:v>
                </c:pt>
                <c:pt idx="136">
                  <c:v>94.9</c:v>
                </c:pt>
                <c:pt idx="137">
                  <c:v>94.9</c:v>
                </c:pt>
                <c:pt idx="138">
                  <c:v>94.3</c:v>
                </c:pt>
                <c:pt idx="139">
                  <c:v>94.3</c:v>
                </c:pt>
                <c:pt idx="140">
                  <c:v>94.3</c:v>
                </c:pt>
                <c:pt idx="141">
                  <c:v>93.6</c:v>
                </c:pt>
                <c:pt idx="142">
                  <c:v>92.9</c:v>
                </c:pt>
                <c:pt idx="143">
                  <c:v>92.9</c:v>
                </c:pt>
                <c:pt idx="144">
                  <c:v>92.9</c:v>
                </c:pt>
                <c:pt idx="145">
                  <c:v>92.2</c:v>
                </c:pt>
                <c:pt idx="146">
                  <c:v>92.2</c:v>
                </c:pt>
                <c:pt idx="147">
                  <c:v>91.6</c:v>
                </c:pt>
                <c:pt idx="148">
                  <c:v>90.9</c:v>
                </c:pt>
                <c:pt idx="149">
                  <c:v>90.9</c:v>
                </c:pt>
                <c:pt idx="150">
                  <c:v>90.9</c:v>
                </c:pt>
                <c:pt idx="151">
                  <c:v>90.2</c:v>
                </c:pt>
                <c:pt idx="152">
                  <c:v>89.5</c:v>
                </c:pt>
                <c:pt idx="153">
                  <c:v>89.5</c:v>
                </c:pt>
                <c:pt idx="154">
                  <c:v>89.5</c:v>
                </c:pt>
                <c:pt idx="155">
                  <c:v>88.9</c:v>
                </c:pt>
                <c:pt idx="156">
                  <c:v>88.9</c:v>
                </c:pt>
                <c:pt idx="157">
                  <c:v>88.2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86.8</c:v>
                </c:pt>
                <c:pt idx="162">
                  <c:v>86.2</c:v>
                </c:pt>
                <c:pt idx="163">
                  <c:v>86.2</c:v>
                </c:pt>
                <c:pt idx="164">
                  <c:v>86.2</c:v>
                </c:pt>
                <c:pt idx="165">
                  <c:v>85.5</c:v>
                </c:pt>
                <c:pt idx="166">
                  <c:v>84.8</c:v>
                </c:pt>
                <c:pt idx="167">
                  <c:v>84.8</c:v>
                </c:pt>
                <c:pt idx="168">
                  <c:v>84.1</c:v>
                </c:pt>
                <c:pt idx="169">
                  <c:v>83.5</c:v>
                </c:pt>
                <c:pt idx="170">
                  <c:v>83.5</c:v>
                </c:pt>
                <c:pt idx="171">
                  <c:v>82.8</c:v>
                </c:pt>
                <c:pt idx="172">
                  <c:v>82.8</c:v>
                </c:pt>
                <c:pt idx="173">
                  <c:v>82.1</c:v>
                </c:pt>
                <c:pt idx="174">
                  <c:v>82.1</c:v>
                </c:pt>
                <c:pt idx="175">
                  <c:v>81.400000000000006</c:v>
                </c:pt>
                <c:pt idx="176">
                  <c:v>81.400000000000006</c:v>
                </c:pt>
                <c:pt idx="177">
                  <c:v>80.8</c:v>
                </c:pt>
                <c:pt idx="178">
                  <c:v>80.8</c:v>
                </c:pt>
                <c:pt idx="179">
                  <c:v>80.099999999999994</c:v>
                </c:pt>
                <c:pt idx="180">
                  <c:v>79.400000000000006</c:v>
                </c:pt>
                <c:pt idx="181">
                  <c:v>79.400000000000006</c:v>
                </c:pt>
                <c:pt idx="182">
                  <c:v>78.7</c:v>
                </c:pt>
                <c:pt idx="183">
                  <c:v>78.7</c:v>
                </c:pt>
                <c:pt idx="184">
                  <c:v>78.099999999999994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76.7</c:v>
                </c:pt>
                <c:pt idx="188">
                  <c:v>76</c:v>
                </c:pt>
                <c:pt idx="189">
                  <c:v>76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74.7</c:v>
                </c:pt>
                <c:pt idx="193">
                  <c:v>74.7</c:v>
                </c:pt>
                <c:pt idx="194">
                  <c:v>74</c:v>
                </c:pt>
                <c:pt idx="195">
                  <c:v>73.3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</c:v>
                </c:pt>
                <c:pt idx="199">
                  <c:v>72</c:v>
                </c:pt>
                <c:pt idx="200">
                  <c:v>71.3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69.900000000000006</c:v>
                </c:pt>
                <c:pt idx="204">
                  <c:v>69.900000000000006</c:v>
                </c:pt>
                <c:pt idx="205">
                  <c:v>68.599999999999994</c:v>
                </c:pt>
                <c:pt idx="206">
                  <c:v>68.599999999999994</c:v>
                </c:pt>
                <c:pt idx="207">
                  <c:v>67.900000000000006</c:v>
                </c:pt>
                <c:pt idx="208">
                  <c:v>67.900000000000006</c:v>
                </c:pt>
                <c:pt idx="209">
                  <c:v>67.2</c:v>
                </c:pt>
                <c:pt idx="210">
                  <c:v>66.599999999999994</c:v>
                </c:pt>
                <c:pt idx="211">
                  <c:v>66.599999999999994</c:v>
                </c:pt>
                <c:pt idx="212">
                  <c:v>65.900000000000006</c:v>
                </c:pt>
                <c:pt idx="213">
                  <c:v>65.2</c:v>
                </c:pt>
                <c:pt idx="214">
                  <c:v>65.2</c:v>
                </c:pt>
                <c:pt idx="215">
                  <c:v>64.5</c:v>
                </c:pt>
                <c:pt idx="216">
                  <c:v>63.9</c:v>
                </c:pt>
                <c:pt idx="217">
                  <c:v>63.9</c:v>
                </c:pt>
                <c:pt idx="218">
                  <c:v>63.2</c:v>
                </c:pt>
                <c:pt idx="219">
                  <c:v>62.5</c:v>
                </c:pt>
                <c:pt idx="220">
                  <c:v>62.5</c:v>
                </c:pt>
                <c:pt idx="221">
                  <c:v>61.8</c:v>
                </c:pt>
                <c:pt idx="222">
                  <c:v>61.2</c:v>
                </c:pt>
                <c:pt idx="223">
                  <c:v>61.2</c:v>
                </c:pt>
                <c:pt idx="224">
                  <c:v>60.5</c:v>
                </c:pt>
                <c:pt idx="225">
                  <c:v>59.8</c:v>
                </c:pt>
                <c:pt idx="226">
                  <c:v>59.8</c:v>
                </c:pt>
                <c:pt idx="227">
                  <c:v>59.1</c:v>
                </c:pt>
                <c:pt idx="228">
                  <c:v>58.5</c:v>
                </c:pt>
                <c:pt idx="229">
                  <c:v>58.5</c:v>
                </c:pt>
                <c:pt idx="230">
                  <c:v>57.8</c:v>
                </c:pt>
                <c:pt idx="231">
                  <c:v>57.1</c:v>
                </c:pt>
                <c:pt idx="232">
                  <c:v>56.4</c:v>
                </c:pt>
                <c:pt idx="233">
                  <c:v>55.8</c:v>
                </c:pt>
                <c:pt idx="234">
                  <c:v>55.8</c:v>
                </c:pt>
                <c:pt idx="235">
                  <c:v>55.1</c:v>
                </c:pt>
                <c:pt idx="236">
                  <c:v>55.1</c:v>
                </c:pt>
                <c:pt idx="237">
                  <c:v>54.4</c:v>
                </c:pt>
                <c:pt idx="238">
                  <c:v>53.7</c:v>
                </c:pt>
                <c:pt idx="239">
                  <c:v>53.1</c:v>
                </c:pt>
                <c:pt idx="240">
                  <c:v>53.1</c:v>
                </c:pt>
                <c:pt idx="241">
                  <c:v>52.4</c:v>
                </c:pt>
                <c:pt idx="242">
                  <c:v>51.7</c:v>
                </c:pt>
                <c:pt idx="243">
                  <c:v>51</c:v>
                </c:pt>
                <c:pt idx="244">
                  <c:v>51</c:v>
                </c:pt>
                <c:pt idx="245">
                  <c:v>50.4</c:v>
                </c:pt>
                <c:pt idx="246">
                  <c:v>49.7</c:v>
                </c:pt>
                <c:pt idx="247">
                  <c:v>49.7</c:v>
                </c:pt>
                <c:pt idx="248">
                  <c:v>49</c:v>
                </c:pt>
                <c:pt idx="249">
                  <c:v>48.3</c:v>
                </c:pt>
                <c:pt idx="250">
                  <c:v>48.3</c:v>
                </c:pt>
                <c:pt idx="251">
                  <c:v>47.6</c:v>
                </c:pt>
                <c:pt idx="252">
                  <c:v>47</c:v>
                </c:pt>
                <c:pt idx="253">
                  <c:v>46.3</c:v>
                </c:pt>
                <c:pt idx="254">
                  <c:v>46.3</c:v>
                </c:pt>
                <c:pt idx="255">
                  <c:v>45.6</c:v>
                </c:pt>
                <c:pt idx="256">
                  <c:v>44.9</c:v>
                </c:pt>
                <c:pt idx="257">
                  <c:v>44.9</c:v>
                </c:pt>
                <c:pt idx="258">
                  <c:v>44.3</c:v>
                </c:pt>
                <c:pt idx="259">
                  <c:v>43.6</c:v>
                </c:pt>
                <c:pt idx="260">
                  <c:v>42.9</c:v>
                </c:pt>
                <c:pt idx="261">
                  <c:v>42.9</c:v>
                </c:pt>
                <c:pt idx="262">
                  <c:v>42.2</c:v>
                </c:pt>
                <c:pt idx="263">
                  <c:v>41.6</c:v>
                </c:pt>
                <c:pt idx="264">
                  <c:v>40.9</c:v>
                </c:pt>
                <c:pt idx="265">
                  <c:v>40.9</c:v>
                </c:pt>
                <c:pt idx="266">
                  <c:v>40.200000000000003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38.9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37.5</c:v>
                </c:pt>
                <c:pt idx="273">
                  <c:v>36.799999999999997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35.5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34.1</c:v>
                </c:pt>
                <c:pt idx="280">
                  <c:v>33.5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32.1</c:v>
                </c:pt>
                <c:pt idx="284">
                  <c:v>32.1</c:v>
                </c:pt>
                <c:pt idx="285">
                  <c:v>31.4</c:v>
                </c:pt>
                <c:pt idx="286">
                  <c:v>30.8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29.4</c:v>
                </c:pt>
                <c:pt idx="291">
                  <c:v>28.7</c:v>
                </c:pt>
                <c:pt idx="292">
                  <c:v>28.7</c:v>
                </c:pt>
                <c:pt idx="293">
                  <c:v>28.1</c:v>
                </c:pt>
                <c:pt idx="294">
                  <c:v>27.4</c:v>
                </c:pt>
                <c:pt idx="295">
                  <c:v>27.4</c:v>
                </c:pt>
                <c:pt idx="296">
                  <c:v>26.7</c:v>
                </c:pt>
                <c:pt idx="297">
                  <c:v>26.7</c:v>
                </c:pt>
                <c:pt idx="298">
                  <c:v>26</c:v>
                </c:pt>
                <c:pt idx="299">
                  <c:v>25.4</c:v>
                </c:pt>
                <c:pt idx="300">
                  <c:v>25.4</c:v>
                </c:pt>
                <c:pt idx="301">
                  <c:v>24.7</c:v>
                </c:pt>
                <c:pt idx="302">
                  <c:v>24.7</c:v>
                </c:pt>
                <c:pt idx="303">
                  <c:v>24</c:v>
                </c:pt>
                <c:pt idx="304">
                  <c:v>24</c:v>
                </c:pt>
                <c:pt idx="305">
                  <c:v>23.3</c:v>
                </c:pt>
                <c:pt idx="306">
                  <c:v>23.3</c:v>
                </c:pt>
                <c:pt idx="307">
                  <c:v>22.6</c:v>
                </c:pt>
                <c:pt idx="308">
                  <c:v>22.6</c:v>
                </c:pt>
                <c:pt idx="309">
                  <c:v>22</c:v>
                </c:pt>
                <c:pt idx="310">
                  <c:v>21.3</c:v>
                </c:pt>
                <c:pt idx="311">
                  <c:v>21.3</c:v>
                </c:pt>
                <c:pt idx="312">
                  <c:v>20.6</c:v>
                </c:pt>
                <c:pt idx="313">
                  <c:v>20.6</c:v>
                </c:pt>
                <c:pt idx="314">
                  <c:v>19.899999999999999</c:v>
                </c:pt>
                <c:pt idx="315">
                  <c:v>19.899999999999999</c:v>
                </c:pt>
                <c:pt idx="316">
                  <c:v>19.3</c:v>
                </c:pt>
                <c:pt idx="317">
                  <c:v>19.3</c:v>
                </c:pt>
                <c:pt idx="318">
                  <c:v>19.3</c:v>
                </c:pt>
                <c:pt idx="319">
                  <c:v>18.600000000000001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17.2</c:v>
                </c:pt>
                <c:pt idx="324">
                  <c:v>16.600000000000001</c:v>
                </c:pt>
                <c:pt idx="325">
                  <c:v>16.600000000000001</c:v>
                </c:pt>
                <c:pt idx="326">
                  <c:v>16.600000000000001</c:v>
                </c:pt>
                <c:pt idx="327">
                  <c:v>15.9</c:v>
                </c:pt>
                <c:pt idx="328">
                  <c:v>15.9</c:v>
                </c:pt>
                <c:pt idx="329">
                  <c:v>15.2</c:v>
                </c:pt>
                <c:pt idx="330">
                  <c:v>15.2</c:v>
                </c:pt>
                <c:pt idx="331">
                  <c:v>14.5</c:v>
                </c:pt>
                <c:pt idx="332">
                  <c:v>14.5</c:v>
                </c:pt>
                <c:pt idx="333">
                  <c:v>13.9</c:v>
                </c:pt>
                <c:pt idx="334">
                  <c:v>13.9</c:v>
                </c:pt>
                <c:pt idx="335">
                  <c:v>13.2</c:v>
                </c:pt>
                <c:pt idx="336">
                  <c:v>13.2</c:v>
                </c:pt>
                <c:pt idx="337">
                  <c:v>12.5</c:v>
                </c:pt>
                <c:pt idx="338">
                  <c:v>12.5</c:v>
                </c:pt>
                <c:pt idx="339">
                  <c:v>12.5</c:v>
                </c:pt>
                <c:pt idx="340">
                  <c:v>11.8</c:v>
                </c:pt>
                <c:pt idx="341">
                  <c:v>11.8</c:v>
                </c:pt>
                <c:pt idx="342">
                  <c:v>11.2</c:v>
                </c:pt>
                <c:pt idx="343">
                  <c:v>11.2</c:v>
                </c:pt>
                <c:pt idx="344">
                  <c:v>10.5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9.8000000000000007</c:v>
                </c:pt>
                <c:pt idx="348">
                  <c:v>9.1</c:v>
                </c:pt>
                <c:pt idx="349">
                  <c:v>9.1</c:v>
                </c:pt>
                <c:pt idx="350">
                  <c:v>9.1</c:v>
                </c:pt>
                <c:pt idx="351">
                  <c:v>8.5</c:v>
                </c:pt>
                <c:pt idx="352">
                  <c:v>8.5</c:v>
                </c:pt>
                <c:pt idx="353">
                  <c:v>7.8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6.4</c:v>
                </c:pt>
                <c:pt idx="358">
                  <c:v>6.4</c:v>
                </c:pt>
                <c:pt idx="359">
                  <c:v>6.4</c:v>
                </c:pt>
                <c:pt idx="360">
                  <c:v>5.8</c:v>
                </c:pt>
                <c:pt idx="361">
                  <c:v>5.0999999999999996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4.4000000000000004</c:v>
                </c:pt>
                <c:pt idx="365">
                  <c:v>4.4000000000000004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3.1</c:v>
                </c:pt>
                <c:pt idx="370">
                  <c:v>3.1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1.7</c:v>
                </c:pt>
                <c:pt idx="375">
                  <c:v>1.7</c:v>
                </c:pt>
                <c:pt idx="376">
                  <c:v>1.7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</c:v>
                </c:pt>
                <c:pt idx="386">
                  <c:v>0</c:v>
                </c:pt>
                <c:pt idx="387">
                  <c:v>0.4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1.3</c:v>
                </c:pt>
                <c:pt idx="5">
                  <c:v>0.7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2.6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5.8</c:v>
                </c:pt>
                <c:pt idx="45">
                  <c:v>5.8</c:v>
                </c:pt>
                <c:pt idx="46">
                  <c:v>5.8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9.6</c:v>
                </c:pt>
                <c:pt idx="63">
                  <c:v>9.6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14.7</c:v>
                </c:pt>
                <c:pt idx="81">
                  <c:v>14.7</c:v>
                </c:pt>
                <c:pt idx="82">
                  <c:v>15.3</c:v>
                </c:pt>
                <c:pt idx="83">
                  <c:v>15.3</c:v>
                </c:pt>
                <c:pt idx="84">
                  <c:v>15.9</c:v>
                </c:pt>
                <c:pt idx="85">
                  <c:v>15.9</c:v>
                </c:pt>
                <c:pt idx="86">
                  <c:v>16.600000000000001</c:v>
                </c:pt>
                <c:pt idx="87">
                  <c:v>16.600000000000001</c:v>
                </c:pt>
                <c:pt idx="88">
                  <c:v>17.2</c:v>
                </c:pt>
                <c:pt idx="89">
                  <c:v>17.2</c:v>
                </c:pt>
                <c:pt idx="90">
                  <c:v>17.8</c:v>
                </c:pt>
                <c:pt idx="91">
                  <c:v>17.8</c:v>
                </c:pt>
                <c:pt idx="92">
                  <c:v>18.5</c:v>
                </c:pt>
                <c:pt idx="93">
                  <c:v>18.5</c:v>
                </c:pt>
                <c:pt idx="94">
                  <c:v>19.100000000000001</c:v>
                </c:pt>
                <c:pt idx="95">
                  <c:v>19.100000000000001</c:v>
                </c:pt>
                <c:pt idx="96">
                  <c:v>19.7</c:v>
                </c:pt>
                <c:pt idx="97">
                  <c:v>19.7</c:v>
                </c:pt>
                <c:pt idx="98">
                  <c:v>20.399999999999999</c:v>
                </c:pt>
                <c:pt idx="99">
                  <c:v>21</c:v>
                </c:pt>
                <c:pt idx="100">
                  <c:v>21</c:v>
                </c:pt>
                <c:pt idx="101">
                  <c:v>21.6</c:v>
                </c:pt>
                <c:pt idx="102">
                  <c:v>21.6</c:v>
                </c:pt>
                <c:pt idx="103">
                  <c:v>22.3</c:v>
                </c:pt>
                <c:pt idx="104">
                  <c:v>22.9</c:v>
                </c:pt>
                <c:pt idx="105">
                  <c:v>22.9</c:v>
                </c:pt>
                <c:pt idx="106">
                  <c:v>23.5</c:v>
                </c:pt>
                <c:pt idx="107">
                  <c:v>23.5</c:v>
                </c:pt>
                <c:pt idx="108">
                  <c:v>24.2</c:v>
                </c:pt>
                <c:pt idx="109">
                  <c:v>24.8</c:v>
                </c:pt>
                <c:pt idx="110">
                  <c:v>24.8</c:v>
                </c:pt>
                <c:pt idx="111">
                  <c:v>25.5</c:v>
                </c:pt>
                <c:pt idx="112">
                  <c:v>25.5</c:v>
                </c:pt>
                <c:pt idx="113">
                  <c:v>26.1</c:v>
                </c:pt>
                <c:pt idx="114">
                  <c:v>26.7</c:v>
                </c:pt>
                <c:pt idx="115">
                  <c:v>26.7</c:v>
                </c:pt>
                <c:pt idx="116">
                  <c:v>27.4</c:v>
                </c:pt>
                <c:pt idx="117">
                  <c:v>28</c:v>
                </c:pt>
                <c:pt idx="118">
                  <c:v>28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29.9</c:v>
                </c:pt>
                <c:pt idx="123">
                  <c:v>29.9</c:v>
                </c:pt>
                <c:pt idx="124">
                  <c:v>30.5</c:v>
                </c:pt>
                <c:pt idx="125">
                  <c:v>31.2</c:v>
                </c:pt>
                <c:pt idx="126">
                  <c:v>31.8</c:v>
                </c:pt>
                <c:pt idx="127">
                  <c:v>31.8</c:v>
                </c:pt>
                <c:pt idx="128">
                  <c:v>32.4</c:v>
                </c:pt>
                <c:pt idx="129">
                  <c:v>33.1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34.299999999999997</c:v>
                </c:pt>
                <c:pt idx="133">
                  <c:v>35</c:v>
                </c:pt>
                <c:pt idx="134">
                  <c:v>35.6</c:v>
                </c:pt>
                <c:pt idx="135">
                  <c:v>35.6</c:v>
                </c:pt>
                <c:pt idx="136">
                  <c:v>36.200000000000003</c:v>
                </c:pt>
                <c:pt idx="137">
                  <c:v>36.9</c:v>
                </c:pt>
                <c:pt idx="138">
                  <c:v>37.5</c:v>
                </c:pt>
                <c:pt idx="139">
                  <c:v>37.5</c:v>
                </c:pt>
                <c:pt idx="140">
                  <c:v>38.200000000000003</c:v>
                </c:pt>
                <c:pt idx="141">
                  <c:v>38.799999999999997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40.1</c:v>
                </c:pt>
                <c:pt idx="145">
                  <c:v>40.700000000000003</c:v>
                </c:pt>
                <c:pt idx="146">
                  <c:v>41.3</c:v>
                </c:pt>
                <c:pt idx="147">
                  <c:v>41.3</c:v>
                </c:pt>
                <c:pt idx="148">
                  <c:v>42</c:v>
                </c:pt>
                <c:pt idx="149">
                  <c:v>42.6</c:v>
                </c:pt>
                <c:pt idx="150">
                  <c:v>43.2</c:v>
                </c:pt>
                <c:pt idx="151">
                  <c:v>43.9</c:v>
                </c:pt>
                <c:pt idx="152">
                  <c:v>44.5</c:v>
                </c:pt>
                <c:pt idx="153">
                  <c:v>44.5</c:v>
                </c:pt>
                <c:pt idx="154">
                  <c:v>45.1</c:v>
                </c:pt>
                <c:pt idx="155">
                  <c:v>45.8</c:v>
                </c:pt>
                <c:pt idx="156">
                  <c:v>46.4</c:v>
                </c:pt>
                <c:pt idx="157">
                  <c:v>47</c:v>
                </c:pt>
                <c:pt idx="158">
                  <c:v>47</c:v>
                </c:pt>
                <c:pt idx="159">
                  <c:v>47.7</c:v>
                </c:pt>
                <c:pt idx="160">
                  <c:v>48.3</c:v>
                </c:pt>
                <c:pt idx="161">
                  <c:v>48.9</c:v>
                </c:pt>
                <c:pt idx="162">
                  <c:v>49.6</c:v>
                </c:pt>
                <c:pt idx="163">
                  <c:v>50.2</c:v>
                </c:pt>
                <c:pt idx="164">
                  <c:v>50.2</c:v>
                </c:pt>
                <c:pt idx="165">
                  <c:v>50.8</c:v>
                </c:pt>
                <c:pt idx="166">
                  <c:v>51.5</c:v>
                </c:pt>
                <c:pt idx="167">
                  <c:v>52.1</c:v>
                </c:pt>
                <c:pt idx="168">
                  <c:v>52.8</c:v>
                </c:pt>
                <c:pt idx="169">
                  <c:v>53.4</c:v>
                </c:pt>
                <c:pt idx="170">
                  <c:v>54</c:v>
                </c:pt>
                <c:pt idx="171">
                  <c:v>54.7</c:v>
                </c:pt>
                <c:pt idx="172">
                  <c:v>54.7</c:v>
                </c:pt>
                <c:pt idx="173">
                  <c:v>55.3</c:v>
                </c:pt>
                <c:pt idx="174">
                  <c:v>55.9</c:v>
                </c:pt>
                <c:pt idx="175">
                  <c:v>56.6</c:v>
                </c:pt>
                <c:pt idx="176">
                  <c:v>57.2</c:v>
                </c:pt>
                <c:pt idx="177">
                  <c:v>57.8</c:v>
                </c:pt>
                <c:pt idx="178">
                  <c:v>58.5</c:v>
                </c:pt>
                <c:pt idx="179">
                  <c:v>59.1</c:v>
                </c:pt>
                <c:pt idx="180">
                  <c:v>59.7</c:v>
                </c:pt>
                <c:pt idx="181">
                  <c:v>59.7</c:v>
                </c:pt>
                <c:pt idx="182">
                  <c:v>60.4</c:v>
                </c:pt>
                <c:pt idx="183">
                  <c:v>61</c:v>
                </c:pt>
                <c:pt idx="184">
                  <c:v>61.6</c:v>
                </c:pt>
                <c:pt idx="185">
                  <c:v>62.3</c:v>
                </c:pt>
                <c:pt idx="186">
                  <c:v>62.9</c:v>
                </c:pt>
                <c:pt idx="187">
                  <c:v>63.5</c:v>
                </c:pt>
                <c:pt idx="188">
                  <c:v>64.2</c:v>
                </c:pt>
                <c:pt idx="189">
                  <c:v>64.8</c:v>
                </c:pt>
                <c:pt idx="190">
                  <c:v>65.5</c:v>
                </c:pt>
                <c:pt idx="191">
                  <c:v>66.099999999999994</c:v>
                </c:pt>
                <c:pt idx="192">
                  <c:v>66.7</c:v>
                </c:pt>
                <c:pt idx="193">
                  <c:v>67.400000000000006</c:v>
                </c:pt>
                <c:pt idx="194">
                  <c:v>68</c:v>
                </c:pt>
                <c:pt idx="195">
                  <c:v>68.599999999999994</c:v>
                </c:pt>
                <c:pt idx="196">
                  <c:v>69.3</c:v>
                </c:pt>
                <c:pt idx="197">
                  <c:v>69.900000000000006</c:v>
                </c:pt>
                <c:pt idx="198">
                  <c:v>69.900000000000006</c:v>
                </c:pt>
                <c:pt idx="199">
                  <c:v>71.2</c:v>
                </c:pt>
                <c:pt idx="200">
                  <c:v>71.2</c:v>
                </c:pt>
                <c:pt idx="201">
                  <c:v>71.8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73.7</c:v>
                </c:pt>
                <c:pt idx="205">
                  <c:v>74.3</c:v>
                </c:pt>
                <c:pt idx="206">
                  <c:v>75</c:v>
                </c:pt>
                <c:pt idx="207">
                  <c:v>75.599999999999994</c:v>
                </c:pt>
                <c:pt idx="208">
                  <c:v>76.2</c:v>
                </c:pt>
                <c:pt idx="209">
                  <c:v>76.900000000000006</c:v>
                </c:pt>
                <c:pt idx="210">
                  <c:v>77.5</c:v>
                </c:pt>
                <c:pt idx="211">
                  <c:v>78.2</c:v>
                </c:pt>
                <c:pt idx="212">
                  <c:v>79.400000000000006</c:v>
                </c:pt>
                <c:pt idx="213">
                  <c:v>79.400000000000006</c:v>
                </c:pt>
                <c:pt idx="214">
                  <c:v>80.099999999999994</c:v>
                </c:pt>
                <c:pt idx="215">
                  <c:v>80.7</c:v>
                </c:pt>
                <c:pt idx="216">
                  <c:v>81.3</c:v>
                </c:pt>
                <c:pt idx="217">
                  <c:v>82</c:v>
                </c:pt>
                <c:pt idx="218">
                  <c:v>82.6</c:v>
                </c:pt>
                <c:pt idx="219">
                  <c:v>83.2</c:v>
                </c:pt>
                <c:pt idx="220">
                  <c:v>83.9</c:v>
                </c:pt>
                <c:pt idx="221">
                  <c:v>84.5</c:v>
                </c:pt>
                <c:pt idx="222">
                  <c:v>85.1</c:v>
                </c:pt>
                <c:pt idx="223">
                  <c:v>85.8</c:v>
                </c:pt>
                <c:pt idx="224">
                  <c:v>87</c:v>
                </c:pt>
                <c:pt idx="225">
                  <c:v>87</c:v>
                </c:pt>
                <c:pt idx="226">
                  <c:v>88.3</c:v>
                </c:pt>
                <c:pt idx="227">
                  <c:v>88.3</c:v>
                </c:pt>
                <c:pt idx="228">
                  <c:v>88.9</c:v>
                </c:pt>
                <c:pt idx="229">
                  <c:v>90.2</c:v>
                </c:pt>
                <c:pt idx="230">
                  <c:v>90.8</c:v>
                </c:pt>
                <c:pt idx="231">
                  <c:v>91.5</c:v>
                </c:pt>
                <c:pt idx="232">
                  <c:v>92.1</c:v>
                </c:pt>
                <c:pt idx="233">
                  <c:v>92.8</c:v>
                </c:pt>
                <c:pt idx="234">
                  <c:v>93.4</c:v>
                </c:pt>
                <c:pt idx="235">
                  <c:v>94</c:v>
                </c:pt>
                <c:pt idx="236">
                  <c:v>94.7</c:v>
                </c:pt>
                <c:pt idx="237">
                  <c:v>95.3</c:v>
                </c:pt>
                <c:pt idx="238">
                  <c:v>95.9</c:v>
                </c:pt>
                <c:pt idx="239">
                  <c:v>96.6</c:v>
                </c:pt>
                <c:pt idx="240">
                  <c:v>97.2</c:v>
                </c:pt>
                <c:pt idx="241">
                  <c:v>97.8</c:v>
                </c:pt>
                <c:pt idx="242">
                  <c:v>98.5</c:v>
                </c:pt>
                <c:pt idx="243">
                  <c:v>99.1</c:v>
                </c:pt>
                <c:pt idx="244">
                  <c:v>100.4</c:v>
                </c:pt>
                <c:pt idx="245">
                  <c:v>100.4</c:v>
                </c:pt>
                <c:pt idx="246">
                  <c:v>101.6</c:v>
                </c:pt>
                <c:pt idx="247">
                  <c:v>101.6</c:v>
                </c:pt>
                <c:pt idx="248">
                  <c:v>102.3</c:v>
                </c:pt>
                <c:pt idx="249">
                  <c:v>102.9</c:v>
                </c:pt>
                <c:pt idx="250">
                  <c:v>104.2</c:v>
                </c:pt>
                <c:pt idx="251">
                  <c:v>104.2</c:v>
                </c:pt>
                <c:pt idx="252">
                  <c:v>105.5</c:v>
                </c:pt>
                <c:pt idx="253">
                  <c:v>106.1</c:v>
                </c:pt>
                <c:pt idx="254">
                  <c:v>106.7</c:v>
                </c:pt>
                <c:pt idx="255">
                  <c:v>107.4</c:v>
                </c:pt>
                <c:pt idx="256">
                  <c:v>108</c:v>
                </c:pt>
                <c:pt idx="257">
                  <c:v>108.6</c:v>
                </c:pt>
                <c:pt idx="258">
                  <c:v>109.3</c:v>
                </c:pt>
                <c:pt idx="259">
                  <c:v>109.9</c:v>
                </c:pt>
                <c:pt idx="260">
                  <c:v>110.5</c:v>
                </c:pt>
                <c:pt idx="261">
                  <c:v>111.2</c:v>
                </c:pt>
                <c:pt idx="262">
                  <c:v>111.8</c:v>
                </c:pt>
                <c:pt idx="263">
                  <c:v>112.4</c:v>
                </c:pt>
                <c:pt idx="264">
                  <c:v>113.1</c:v>
                </c:pt>
                <c:pt idx="265">
                  <c:v>113.7</c:v>
                </c:pt>
                <c:pt idx="266">
                  <c:v>114.3</c:v>
                </c:pt>
                <c:pt idx="267">
                  <c:v>115.6</c:v>
                </c:pt>
                <c:pt idx="268">
                  <c:v>115.6</c:v>
                </c:pt>
                <c:pt idx="269">
                  <c:v>116.9</c:v>
                </c:pt>
                <c:pt idx="270">
                  <c:v>117.5</c:v>
                </c:pt>
                <c:pt idx="271">
                  <c:v>118.2</c:v>
                </c:pt>
                <c:pt idx="272">
                  <c:v>118.8</c:v>
                </c:pt>
                <c:pt idx="273">
                  <c:v>119.4</c:v>
                </c:pt>
                <c:pt idx="274">
                  <c:v>120.1</c:v>
                </c:pt>
                <c:pt idx="275">
                  <c:v>120.7</c:v>
                </c:pt>
                <c:pt idx="276">
                  <c:v>121.3</c:v>
                </c:pt>
                <c:pt idx="277">
                  <c:v>122</c:v>
                </c:pt>
                <c:pt idx="278">
                  <c:v>122.6</c:v>
                </c:pt>
                <c:pt idx="279">
                  <c:v>123.2</c:v>
                </c:pt>
                <c:pt idx="280">
                  <c:v>123.9</c:v>
                </c:pt>
                <c:pt idx="281">
                  <c:v>124.5</c:v>
                </c:pt>
                <c:pt idx="282">
                  <c:v>125.1</c:v>
                </c:pt>
                <c:pt idx="283">
                  <c:v>125.8</c:v>
                </c:pt>
                <c:pt idx="284">
                  <c:v>126.4</c:v>
                </c:pt>
                <c:pt idx="285">
                  <c:v>127</c:v>
                </c:pt>
                <c:pt idx="286">
                  <c:v>127.7</c:v>
                </c:pt>
                <c:pt idx="287">
                  <c:v>128.30000000000001</c:v>
                </c:pt>
                <c:pt idx="288">
                  <c:v>128.9</c:v>
                </c:pt>
                <c:pt idx="289">
                  <c:v>129.6</c:v>
                </c:pt>
                <c:pt idx="290">
                  <c:v>130.19999999999999</c:v>
                </c:pt>
                <c:pt idx="291">
                  <c:v>130.80000000000001</c:v>
                </c:pt>
                <c:pt idx="292">
                  <c:v>131.5</c:v>
                </c:pt>
                <c:pt idx="293">
                  <c:v>132.1</c:v>
                </c:pt>
                <c:pt idx="294">
                  <c:v>132.80000000000001</c:v>
                </c:pt>
                <c:pt idx="295">
                  <c:v>133.4</c:v>
                </c:pt>
                <c:pt idx="296">
                  <c:v>134</c:v>
                </c:pt>
                <c:pt idx="297">
                  <c:v>134.69999999999999</c:v>
                </c:pt>
                <c:pt idx="298">
                  <c:v>135.30000000000001</c:v>
                </c:pt>
                <c:pt idx="299">
                  <c:v>135.9</c:v>
                </c:pt>
                <c:pt idx="300">
                  <c:v>136.6</c:v>
                </c:pt>
                <c:pt idx="301">
                  <c:v>137.19999999999999</c:v>
                </c:pt>
                <c:pt idx="302">
                  <c:v>137.80000000000001</c:v>
                </c:pt>
                <c:pt idx="303">
                  <c:v>138.5</c:v>
                </c:pt>
                <c:pt idx="304">
                  <c:v>139.1</c:v>
                </c:pt>
                <c:pt idx="305">
                  <c:v>139.69999999999999</c:v>
                </c:pt>
                <c:pt idx="306">
                  <c:v>140.4</c:v>
                </c:pt>
                <c:pt idx="307">
                  <c:v>141</c:v>
                </c:pt>
                <c:pt idx="308">
                  <c:v>141.6</c:v>
                </c:pt>
                <c:pt idx="309">
                  <c:v>142.30000000000001</c:v>
                </c:pt>
                <c:pt idx="310">
                  <c:v>142.9</c:v>
                </c:pt>
                <c:pt idx="311">
                  <c:v>143.5</c:v>
                </c:pt>
                <c:pt idx="312">
                  <c:v>144.19999999999999</c:v>
                </c:pt>
                <c:pt idx="313">
                  <c:v>144.19999999999999</c:v>
                </c:pt>
                <c:pt idx="314">
                  <c:v>145.5</c:v>
                </c:pt>
                <c:pt idx="315">
                  <c:v>146.1</c:v>
                </c:pt>
                <c:pt idx="316">
                  <c:v>146.1</c:v>
                </c:pt>
                <c:pt idx="317">
                  <c:v>147.4</c:v>
                </c:pt>
                <c:pt idx="318">
                  <c:v>147.4</c:v>
                </c:pt>
                <c:pt idx="319">
                  <c:v>148</c:v>
                </c:pt>
                <c:pt idx="320">
                  <c:v>148.6</c:v>
                </c:pt>
                <c:pt idx="321">
                  <c:v>149.30000000000001</c:v>
                </c:pt>
                <c:pt idx="322">
                  <c:v>149.9</c:v>
                </c:pt>
                <c:pt idx="323">
                  <c:v>150.5</c:v>
                </c:pt>
                <c:pt idx="324">
                  <c:v>151.19999999999999</c:v>
                </c:pt>
                <c:pt idx="325">
                  <c:v>151.19999999999999</c:v>
                </c:pt>
                <c:pt idx="326">
                  <c:v>151.80000000000001</c:v>
                </c:pt>
                <c:pt idx="327">
                  <c:v>152.4</c:v>
                </c:pt>
                <c:pt idx="328">
                  <c:v>153.1</c:v>
                </c:pt>
                <c:pt idx="329">
                  <c:v>153.69999999999999</c:v>
                </c:pt>
                <c:pt idx="330">
                  <c:v>154.30000000000001</c:v>
                </c:pt>
                <c:pt idx="331">
                  <c:v>155</c:v>
                </c:pt>
                <c:pt idx="332">
                  <c:v>155.6</c:v>
                </c:pt>
                <c:pt idx="333">
                  <c:v>155.6</c:v>
                </c:pt>
                <c:pt idx="334">
                  <c:v>156.19999999999999</c:v>
                </c:pt>
                <c:pt idx="335">
                  <c:v>156.9</c:v>
                </c:pt>
                <c:pt idx="336">
                  <c:v>157.5</c:v>
                </c:pt>
                <c:pt idx="337">
                  <c:v>158.19999999999999</c:v>
                </c:pt>
                <c:pt idx="338">
                  <c:v>158.80000000000001</c:v>
                </c:pt>
                <c:pt idx="339">
                  <c:v>158.80000000000001</c:v>
                </c:pt>
                <c:pt idx="340">
                  <c:v>159.4</c:v>
                </c:pt>
                <c:pt idx="341">
                  <c:v>160.1</c:v>
                </c:pt>
                <c:pt idx="342">
                  <c:v>160.69999999999999</c:v>
                </c:pt>
                <c:pt idx="343">
                  <c:v>160.69999999999999</c:v>
                </c:pt>
                <c:pt idx="344">
                  <c:v>162</c:v>
                </c:pt>
                <c:pt idx="345">
                  <c:v>162.6</c:v>
                </c:pt>
                <c:pt idx="346">
                  <c:v>162.6</c:v>
                </c:pt>
                <c:pt idx="347">
                  <c:v>163.19999999999999</c:v>
                </c:pt>
                <c:pt idx="348">
                  <c:v>163.9</c:v>
                </c:pt>
                <c:pt idx="349">
                  <c:v>164.5</c:v>
                </c:pt>
                <c:pt idx="350">
                  <c:v>164.5</c:v>
                </c:pt>
                <c:pt idx="351">
                  <c:v>165.1</c:v>
                </c:pt>
                <c:pt idx="352">
                  <c:v>165.1</c:v>
                </c:pt>
                <c:pt idx="353">
                  <c:v>166.4</c:v>
                </c:pt>
                <c:pt idx="354">
                  <c:v>166.4</c:v>
                </c:pt>
                <c:pt idx="355">
                  <c:v>167</c:v>
                </c:pt>
                <c:pt idx="356">
                  <c:v>167.7</c:v>
                </c:pt>
                <c:pt idx="357">
                  <c:v>167.7</c:v>
                </c:pt>
                <c:pt idx="358">
                  <c:v>168.3</c:v>
                </c:pt>
                <c:pt idx="359">
                  <c:v>168.9</c:v>
                </c:pt>
                <c:pt idx="360">
                  <c:v>169.6</c:v>
                </c:pt>
                <c:pt idx="361">
                  <c:v>169.6</c:v>
                </c:pt>
                <c:pt idx="362">
                  <c:v>170.2</c:v>
                </c:pt>
                <c:pt idx="363">
                  <c:v>170.2</c:v>
                </c:pt>
                <c:pt idx="364">
                  <c:v>170.8</c:v>
                </c:pt>
                <c:pt idx="365">
                  <c:v>171.5</c:v>
                </c:pt>
                <c:pt idx="366">
                  <c:v>171.5</c:v>
                </c:pt>
                <c:pt idx="367">
                  <c:v>171.5</c:v>
                </c:pt>
                <c:pt idx="368">
                  <c:v>172.1</c:v>
                </c:pt>
                <c:pt idx="369">
                  <c:v>172.1</c:v>
                </c:pt>
                <c:pt idx="370">
                  <c:v>172.8</c:v>
                </c:pt>
                <c:pt idx="371">
                  <c:v>173.4</c:v>
                </c:pt>
                <c:pt idx="372">
                  <c:v>173.4</c:v>
                </c:pt>
                <c:pt idx="373">
                  <c:v>173.4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174.7</c:v>
                </c:pt>
                <c:pt idx="378">
                  <c:v>174.7</c:v>
                </c:pt>
                <c:pt idx="379">
                  <c:v>174.7</c:v>
                </c:pt>
                <c:pt idx="380">
                  <c:v>174.7</c:v>
                </c:pt>
                <c:pt idx="381">
                  <c:v>175.3</c:v>
                </c:pt>
                <c:pt idx="382">
                  <c:v>175.3</c:v>
                </c:pt>
                <c:pt idx="383">
                  <c:v>175.3</c:v>
                </c:pt>
                <c:pt idx="384">
                  <c:v>175.3</c:v>
                </c:pt>
                <c:pt idx="385">
                  <c:v>175.3</c:v>
                </c:pt>
                <c:pt idx="386">
                  <c:v>175.3</c:v>
                </c:pt>
                <c:pt idx="387">
                  <c:v>175.3</c:v>
                </c:pt>
                <c:pt idx="388">
                  <c:v>175.9</c:v>
                </c:pt>
                <c:pt idx="389">
                  <c:v>175.9</c:v>
                </c:pt>
                <c:pt idx="390">
                  <c:v>175.9</c:v>
                </c:pt>
                <c:pt idx="391">
                  <c:v>175.9</c:v>
                </c:pt>
                <c:pt idx="392">
                  <c:v>175.9</c:v>
                </c:pt>
                <c:pt idx="393">
                  <c:v>175.9</c:v>
                </c:pt>
                <c:pt idx="394">
                  <c:v>175.9</c:v>
                </c:pt>
                <c:pt idx="395">
                  <c:v>175.9</c:v>
                </c:pt>
                <c:pt idx="396">
                  <c:v>175.9</c:v>
                </c:pt>
                <c:pt idx="397">
                  <c:v>175.9</c:v>
                </c:pt>
                <c:pt idx="398">
                  <c:v>175.3</c:v>
                </c:pt>
                <c:pt idx="399">
                  <c:v>175.9</c:v>
                </c:pt>
                <c:pt idx="400">
                  <c:v>175.3</c:v>
                </c:pt>
                <c:pt idx="401">
                  <c:v>175.9</c:v>
                </c:pt>
                <c:pt idx="402">
                  <c:v>175.9</c:v>
                </c:pt>
                <c:pt idx="403">
                  <c:v>175.9</c:v>
                </c:pt>
                <c:pt idx="404">
                  <c:v>175.9</c:v>
                </c:pt>
                <c:pt idx="405">
                  <c:v>175.3</c:v>
                </c:pt>
                <c:pt idx="406">
                  <c:v>175.9</c:v>
                </c:pt>
                <c:pt idx="407">
                  <c:v>175.3</c:v>
                </c:pt>
                <c:pt idx="408">
                  <c:v>175.3</c:v>
                </c:pt>
                <c:pt idx="409">
                  <c:v>175.3</c:v>
                </c:pt>
                <c:pt idx="410">
                  <c:v>175.3</c:v>
                </c:pt>
                <c:pt idx="411">
                  <c:v>175.3</c:v>
                </c:pt>
                <c:pt idx="412">
                  <c:v>175.3</c:v>
                </c:pt>
                <c:pt idx="413">
                  <c:v>174.7</c:v>
                </c:pt>
                <c:pt idx="414">
                  <c:v>174.7</c:v>
                </c:pt>
                <c:pt idx="415">
                  <c:v>174.7</c:v>
                </c:pt>
                <c:pt idx="416">
                  <c:v>174.7</c:v>
                </c:pt>
                <c:pt idx="417">
                  <c:v>174.7</c:v>
                </c:pt>
                <c:pt idx="418">
                  <c:v>174.7</c:v>
                </c:pt>
                <c:pt idx="419">
                  <c:v>174.7</c:v>
                </c:pt>
                <c:pt idx="420">
                  <c:v>174.7</c:v>
                </c:pt>
                <c:pt idx="421">
                  <c:v>174.7</c:v>
                </c:pt>
                <c:pt idx="422">
                  <c:v>174.7</c:v>
                </c:pt>
                <c:pt idx="423">
                  <c:v>174.7</c:v>
                </c:pt>
                <c:pt idx="424">
                  <c:v>174.7</c:v>
                </c:pt>
                <c:pt idx="425">
                  <c:v>175.3</c:v>
                </c:pt>
                <c:pt idx="426">
                  <c:v>174.7</c:v>
                </c:pt>
                <c:pt idx="427">
                  <c:v>174.7</c:v>
                </c:pt>
                <c:pt idx="428">
                  <c:v>174.7</c:v>
                </c:pt>
                <c:pt idx="429">
                  <c:v>174.7</c:v>
                </c:pt>
                <c:pt idx="430">
                  <c:v>174.7</c:v>
                </c:pt>
                <c:pt idx="431">
                  <c:v>174.7</c:v>
                </c:pt>
                <c:pt idx="432">
                  <c:v>174</c:v>
                </c:pt>
                <c:pt idx="433">
                  <c:v>174</c:v>
                </c:pt>
                <c:pt idx="434">
                  <c:v>174</c:v>
                </c:pt>
                <c:pt idx="435">
                  <c:v>174</c:v>
                </c:pt>
                <c:pt idx="436">
                  <c:v>174</c:v>
                </c:pt>
                <c:pt idx="437">
                  <c:v>174</c:v>
                </c:pt>
                <c:pt idx="438">
                  <c:v>174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174</c:v>
                </c:pt>
                <c:pt idx="443">
                  <c:v>174</c:v>
                </c:pt>
                <c:pt idx="444">
                  <c:v>174</c:v>
                </c:pt>
                <c:pt idx="445">
                  <c:v>174</c:v>
                </c:pt>
                <c:pt idx="446">
                  <c:v>174</c:v>
                </c:pt>
                <c:pt idx="447">
                  <c:v>174</c:v>
                </c:pt>
                <c:pt idx="448">
                  <c:v>174</c:v>
                </c:pt>
                <c:pt idx="449">
                  <c:v>173.4</c:v>
                </c:pt>
                <c:pt idx="450">
                  <c:v>173.4</c:v>
                </c:pt>
                <c:pt idx="451">
                  <c:v>173.4</c:v>
                </c:pt>
                <c:pt idx="452">
                  <c:v>173.4</c:v>
                </c:pt>
                <c:pt idx="453">
                  <c:v>173.4</c:v>
                </c:pt>
                <c:pt idx="454">
                  <c:v>173.4</c:v>
                </c:pt>
                <c:pt idx="455">
                  <c:v>173.4</c:v>
                </c:pt>
                <c:pt idx="456">
                  <c:v>173.4</c:v>
                </c:pt>
                <c:pt idx="457">
                  <c:v>173.4</c:v>
                </c:pt>
                <c:pt idx="458">
                  <c:v>173.4</c:v>
                </c:pt>
                <c:pt idx="459">
                  <c:v>173.4</c:v>
                </c:pt>
                <c:pt idx="460">
                  <c:v>173.4</c:v>
                </c:pt>
                <c:pt idx="461">
                  <c:v>173.4</c:v>
                </c:pt>
                <c:pt idx="462">
                  <c:v>172.8</c:v>
                </c:pt>
                <c:pt idx="463">
                  <c:v>173.4</c:v>
                </c:pt>
                <c:pt idx="464">
                  <c:v>172.8</c:v>
                </c:pt>
                <c:pt idx="465">
                  <c:v>172.8</c:v>
                </c:pt>
                <c:pt idx="466">
                  <c:v>172.8</c:v>
                </c:pt>
                <c:pt idx="467">
                  <c:v>172.8</c:v>
                </c:pt>
                <c:pt idx="468">
                  <c:v>172.8</c:v>
                </c:pt>
                <c:pt idx="469">
                  <c:v>172.8</c:v>
                </c:pt>
                <c:pt idx="470">
                  <c:v>172.8</c:v>
                </c:pt>
                <c:pt idx="471">
                  <c:v>172.8</c:v>
                </c:pt>
                <c:pt idx="472">
                  <c:v>172.8</c:v>
                </c:pt>
                <c:pt idx="473">
                  <c:v>172.8</c:v>
                </c:pt>
                <c:pt idx="474">
                  <c:v>172.8</c:v>
                </c:pt>
                <c:pt idx="475">
                  <c:v>172.8</c:v>
                </c:pt>
                <c:pt idx="476">
                  <c:v>172.8</c:v>
                </c:pt>
                <c:pt idx="477">
                  <c:v>172.8</c:v>
                </c:pt>
                <c:pt idx="478">
                  <c:v>172.1</c:v>
                </c:pt>
                <c:pt idx="479">
                  <c:v>172.1</c:v>
                </c:pt>
                <c:pt idx="480">
                  <c:v>172.1</c:v>
                </c:pt>
                <c:pt idx="481">
                  <c:v>172.1</c:v>
                </c:pt>
                <c:pt idx="482">
                  <c:v>172.1</c:v>
                </c:pt>
                <c:pt idx="483">
                  <c:v>172.1</c:v>
                </c:pt>
                <c:pt idx="484">
                  <c:v>172.1</c:v>
                </c:pt>
                <c:pt idx="485">
                  <c:v>171.5</c:v>
                </c:pt>
                <c:pt idx="486">
                  <c:v>171.5</c:v>
                </c:pt>
                <c:pt idx="487">
                  <c:v>171.5</c:v>
                </c:pt>
                <c:pt idx="488">
                  <c:v>171.5</c:v>
                </c:pt>
                <c:pt idx="489">
                  <c:v>172.1</c:v>
                </c:pt>
                <c:pt idx="490">
                  <c:v>172.1</c:v>
                </c:pt>
                <c:pt idx="491">
                  <c:v>172.1</c:v>
                </c:pt>
                <c:pt idx="492">
                  <c:v>171.5</c:v>
                </c:pt>
                <c:pt idx="493">
                  <c:v>171.5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171.5</c:v>
                </c:pt>
                <c:pt idx="499">
                  <c:v>171.5</c:v>
                </c:pt>
                <c:pt idx="500">
                  <c:v>171.5</c:v>
                </c:pt>
                <c:pt idx="501">
                  <c:v>171.5</c:v>
                </c:pt>
                <c:pt idx="502">
                  <c:v>171.5</c:v>
                </c:pt>
                <c:pt idx="503">
                  <c:v>171.5</c:v>
                </c:pt>
                <c:pt idx="504">
                  <c:v>171.5</c:v>
                </c:pt>
                <c:pt idx="505">
                  <c:v>171.5</c:v>
                </c:pt>
                <c:pt idx="506">
                  <c:v>171.5</c:v>
                </c:pt>
                <c:pt idx="507">
                  <c:v>171.5</c:v>
                </c:pt>
                <c:pt idx="508">
                  <c:v>170.8</c:v>
                </c:pt>
                <c:pt idx="509">
                  <c:v>170.8</c:v>
                </c:pt>
                <c:pt idx="510">
                  <c:v>170.8</c:v>
                </c:pt>
                <c:pt idx="511">
                  <c:v>170.8</c:v>
                </c:pt>
                <c:pt idx="512">
                  <c:v>170.8</c:v>
                </c:pt>
                <c:pt idx="513">
                  <c:v>170.8</c:v>
                </c:pt>
                <c:pt idx="514">
                  <c:v>170.2</c:v>
                </c:pt>
                <c:pt idx="515">
                  <c:v>170.8</c:v>
                </c:pt>
                <c:pt idx="516">
                  <c:v>170.8</c:v>
                </c:pt>
                <c:pt idx="517">
                  <c:v>170.2</c:v>
                </c:pt>
                <c:pt idx="518">
                  <c:v>170.2</c:v>
                </c:pt>
                <c:pt idx="519">
                  <c:v>170.2</c:v>
                </c:pt>
                <c:pt idx="520">
                  <c:v>170.2</c:v>
                </c:pt>
                <c:pt idx="521">
                  <c:v>170.2</c:v>
                </c:pt>
                <c:pt idx="522">
                  <c:v>170.2</c:v>
                </c:pt>
                <c:pt idx="523">
                  <c:v>170.2</c:v>
                </c:pt>
                <c:pt idx="524">
                  <c:v>170.2</c:v>
                </c:pt>
                <c:pt idx="525">
                  <c:v>170.2</c:v>
                </c:pt>
                <c:pt idx="526">
                  <c:v>170.2</c:v>
                </c:pt>
                <c:pt idx="527">
                  <c:v>170.2</c:v>
                </c:pt>
                <c:pt idx="528">
                  <c:v>170.2</c:v>
                </c:pt>
                <c:pt idx="529">
                  <c:v>170.2</c:v>
                </c:pt>
                <c:pt idx="530">
                  <c:v>170.2</c:v>
                </c:pt>
                <c:pt idx="531">
                  <c:v>170.2</c:v>
                </c:pt>
                <c:pt idx="532">
                  <c:v>170.2</c:v>
                </c:pt>
                <c:pt idx="533">
                  <c:v>170.2</c:v>
                </c:pt>
                <c:pt idx="534">
                  <c:v>170.2</c:v>
                </c:pt>
                <c:pt idx="535">
                  <c:v>169.6</c:v>
                </c:pt>
                <c:pt idx="536">
                  <c:v>169.6</c:v>
                </c:pt>
                <c:pt idx="537">
                  <c:v>170.2</c:v>
                </c:pt>
                <c:pt idx="538">
                  <c:v>169.6</c:v>
                </c:pt>
                <c:pt idx="539">
                  <c:v>169.6</c:v>
                </c:pt>
                <c:pt idx="540">
                  <c:v>169.6</c:v>
                </c:pt>
                <c:pt idx="541">
                  <c:v>169.6</c:v>
                </c:pt>
                <c:pt idx="542">
                  <c:v>169.6</c:v>
                </c:pt>
                <c:pt idx="543">
                  <c:v>169.6</c:v>
                </c:pt>
                <c:pt idx="544">
                  <c:v>169.6</c:v>
                </c:pt>
                <c:pt idx="545">
                  <c:v>169.6</c:v>
                </c:pt>
                <c:pt idx="546">
                  <c:v>168.9</c:v>
                </c:pt>
                <c:pt idx="547">
                  <c:v>168.9</c:v>
                </c:pt>
                <c:pt idx="548">
                  <c:v>169.6</c:v>
                </c:pt>
                <c:pt idx="549">
                  <c:v>168.9</c:v>
                </c:pt>
                <c:pt idx="550">
                  <c:v>168.9</c:v>
                </c:pt>
                <c:pt idx="551">
                  <c:v>168.9</c:v>
                </c:pt>
                <c:pt idx="552">
                  <c:v>168.9</c:v>
                </c:pt>
                <c:pt idx="553">
                  <c:v>168.9</c:v>
                </c:pt>
                <c:pt idx="554">
                  <c:v>168.9</c:v>
                </c:pt>
                <c:pt idx="555">
                  <c:v>168.9</c:v>
                </c:pt>
                <c:pt idx="556">
                  <c:v>168.9</c:v>
                </c:pt>
                <c:pt idx="557">
                  <c:v>168.9</c:v>
                </c:pt>
                <c:pt idx="558">
                  <c:v>168.9</c:v>
                </c:pt>
                <c:pt idx="559">
                  <c:v>168.9</c:v>
                </c:pt>
                <c:pt idx="560">
                  <c:v>168.9</c:v>
                </c:pt>
                <c:pt idx="561">
                  <c:v>168.9</c:v>
                </c:pt>
                <c:pt idx="562">
                  <c:v>168.9</c:v>
                </c:pt>
                <c:pt idx="563">
                  <c:v>168.3</c:v>
                </c:pt>
                <c:pt idx="564">
                  <c:v>168.3</c:v>
                </c:pt>
                <c:pt idx="565">
                  <c:v>168.3</c:v>
                </c:pt>
                <c:pt idx="566">
                  <c:v>168.3</c:v>
                </c:pt>
                <c:pt idx="567">
                  <c:v>168.3</c:v>
                </c:pt>
                <c:pt idx="568">
                  <c:v>168.3</c:v>
                </c:pt>
                <c:pt idx="569">
                  <c:v>168.3</c:v>
                </c:pt>
                <c:pt idx="570">
                  <c:v>168.3</c:v>
                </c:pt>
                <c:pt idx="571">
                  <c:v>168.3</c:v>
                </c:pt>
                <c:pt idx="572">
                  <c:v>168.3</c:v>
                </c:pt>
                <c:pt idx="573">
                  <c:v>168.3</c:v>
                </c:pt>
                <c:pt idx="574">
                  <c:v>168.3</c:v>
                </c:pt>
                <c:pt idx="575">
                  <c:v>168.3</c:v>
                </c:pt>
                <c:pt idx="576">
                  <c:v>168.3</c:v>
                </c:pt>
                <c:pt idx="577">
                  <c:v>167.7</c:v>
                </c:pt>
                <c:pt idx="578">
                  <c:v>168.3</c:v>
                </c:pt>
                <c:pt idx="579">
                  <c:v>167.7</c:v>
                </c:pt>
                <c:pt idx="580">
                  <c:v>167.7</c:v>
                </c:pt>
                <c:pt idx="581">
                  <c:v>167.7</c:v>
                </c:pt>
                <c:pt idx="582">
                  <c:v>167.7</c:v>
                </c:pt>
                <c:pt idx="583">
                  <c:v>167.7</c:v>
                </c:pt>
                <c:pt idx="584">
                  <c:v>167.7</c:v>
                </c:pt>
                <c:pt idx="585">
                  <c:v>167.7</c:v>
                </c:pt>
                <c:pt idx="586">
                  <c:v>167.7</c:v>
                </c:pt>
                <c:pt idx="587">
                  <c:v>167</c:v>
                </c:pt>
                <c:pt idx="588">
                  <c:v>167.7</c:v>
                </c:pt>
                <c:pt idx="589">
                  <c:v>167.7</c:v>
                </c:pt>
                <c:pt idx="590">
                  <c:v>167</c:v>
                </c:pt>
                <c:pt idx="591">
                  <c:v>167</c:v>
                </c:pt>
                <c:pt idx="592">
                  <c:v>167</c:v>
                </c:pt>
                <c:pt idx="593">
                  <c:v>167</c:v>
                </c:pt>
                <c:pt idx="594">
                  <c:v>167</c:v>
                </c:pt>
                <c:pt idx="595">
                  <c:v>167</c:v>
                </c:pt>
                <c:pt idx="596">
                  <c:v>167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166.4</c:v>
                </c:pt>
                <c:pt idx="604">
                  <c:v>166.4</c:v>
                </c:pt>
                <c:pt idx="605">
                  <c:v>166.4</c:v>
                </c:pt>
                <c:pt idx="606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0.02</c:v>
                </c:pt>
                <c:pt idx="71">
                  <c:v>0.02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2.1999999999999999E-2</c:v>
                </c:pt>
                <c:pt idx="75">
                  <c:v>2.1999999999999999E-2</c:v>
                </c:pt>
                <c:pt idx="76">
                  <c:v>2.3E-2</c:v>
                </c:pt>
                <c:pt idx="77">
                  <c:v>2.3E-2</c:v>
                </c:pt>
                <c:pt idx="78">
                  <c:v>2.4E-2</c:v>
                </c:pt>
                <c:pt idx="79">
                  <c:v>2.4E-2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2.7E-2</c:v>
                </c:pt>
                <c:pt idx="85">
                  <c:v>2.7E-2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0.03</c:v>
                </c:pt>
                <c:pt idx="91">
                  <c:v>3.1E-2</c:v>
                </c:pt>
                <c:pt idx="92">
                  <c:v>3.1E-2</c:v>
                </c:pt>
                <c:pt idx="93">
                  <c:v>3.2000000000000001E-2</c:v>
                </c:pt>
                <c:pt idx="94">
                  <c:v>3.2000000000000001E-2</c:v>
                </c:pt>
                <c:pt idx="95">
                  <c:v>3.3000000000000002E-2</c:v>
                </c:pt>
                <c:pt idx="96">
                  <c:v>3.4000000000000002E-2</c:v>
                </c:pt>
                <c:pt idx="97">
                  <c:v>3.4000000000000002E-2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3.5999999999999997E-2</c:v>
                </c:pt>
                <c:pt idx="101">
                  <c:v>3.5999999999999997E-2</c:v>
                </c:pt>
                <c:pt idx="102">
                  <c:v>3.6999999999999998E-2</c:v>
                </c:pt>
                <c:pt idx="103">
                  <c:v>3.7999999999999999E-2</c:v>
                </c:pt>
                <c:pt idx="104">
                  <c:v>3.7999999999999999E-2</c:v>
                </c:pt>
                <c:pt idx="105">
                  <c:v>3.9E-2</c:v>
                </c:pt>
                <c:pt idx="106">
                  <c:v>3.9E-2</c:v>
                </c:pt>
                <c:pt idx="107">
                  <c:v>0.04</c:v>
                </c:pt>
                <c:pt idx="108">
                  <c:v>4.1000000000000002E-2</c:v>
                </c:pt>
                <c:pt idx="109">
                  <c:v>4.1000000000000002E-2</c:v>
                </c:pt>
                <c:pt idx="110">
                  <c:v>4.2000000000000003E-2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4.3999999999999997E-2</c:v>
                </c:pt>
                <c:pt idx="114">
                  <c:v>4.4999999999999998E-2</c:v>
                </c:pt>
                <c:pt idx="115">
                  <c:v>4.4999999999999998E-2</c:v>
                </c:pt>
                <c:pt idx="116">
                  <c:v>4.5999999999999999E-2</c:v>
                </c:pt>
                <c:pt idx="117">
                  <c:v>4.7E-2</c:v>
                </c:pt>
                <c:pt idx="118">
                  <c:v>4.7E-2</c:v>
                </c:pt>
                <c:pt idx="119">
                  <c:v>4.8000000000000001E-2</c:v>
                </c:pt>
                <c:pt idx="120">
                  <c:v>4.9000000000000002E-2</c:v>
                </c:pt>
                <c:pt idx="121">
                  <c:v>4.9000000000000002E-2</c:v>
                </c:pt>
                <c:pt idx="122">
                  <c:v>0.05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5.1999999999999998E-2</c:v>
                </c:pt>
                <c:pt idx="126">
                  <c:v>5.2999999999999999E-2</c:v>
                </c:pt>
                <c:pt idx="127">
                  <c:v>5.3999999999999999E-2</c:v>
                </c:pt>
                <c:pt idx="128">
                  <c:v>5.3999999999999999E-2</c:v>
                </c:pt>
                <c:pt idx="129">
                  <c:v>5.5E-2</c:v>
                </c:pt>
                <c:pt idx="130">
                  <c:v>5.6000000000000001E-2</c:v>
                </c:pt>
                <c:pt idx="131">
                  <c:v>5.7000000000000002E-2</c:v>
                </c:pt>
                <c:pt idx="132">
                  <c:v>5.7000000000000002E-2</c:v>
                </c:pt>
                <c:pt idx="133">
                  <c:v>5.8000000000000003E-2</c:v>
                </c:pt>
                <c:pt idx="134">
                  <c:v>5.8999999999999997E-2</c:v>
                </c:pt>
                <c:pt idx="135">
                  <c:v>0.06</c:v>
                </c:pt>
                <c:pt idx="136">
                  <c:v>0.06</c:v>
                </c:pt>
                <c:pt idx="137">
                  <c:v>6.0999999999999999E-2</c:v>
                </c:pt>
                <c:pt idx="138">
                  <c:v>6.2E-2</c:v>
                </c:pt>
                <c:pt idx="139">
                  <c:v>6.3E-2</c:v>
                </c:pt>
                <c:pt idx="140">
                  <c:v>6.3E-2</c:v>
                </c:pt>
                <c:pt idx="141">
                  <c:v>6.4000000000000001E-2</c:v>
                </c:pt>
                <c:pt idx="142">
                  <c:v>6.5000000000000002E-2</c:v>
                </c:pt>
                <c:pt idx="143">
                  <c:v>6.6000000000000003E-2</c:v>
                </c:pt>
                <c:pt idx="144">
                  <c:v>6.7000000000000004E-2</c:v>
                </c:pt>
                <c:pt idx="145">
                  <c:v>6.7000000000000004E-2</c:v>
                </c:pt>
                <c:pt idx="146">
                  <c:v>6.8000000000000005E-2</c:v>
                </c:pt>
                <c:pt idx="147">
                  <c:v>6.9000000000000006E-2</c:v>
                </c:pt>
                <c:pt idx="148">
                  <c:v>7.0000000000000007E-2</c:v>
                </c:pt>
                <c:pt idx="149">
                  <c:v>7.0999999999999994E-2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7.2999999999999995E-2</c:v>
                </c:pt>
                <c:pt idx="153">
                  <c:v>7.3999999999999996E-2</c:v>
                </c:pt>
                <c:pt idx="154">
                  <c:v>7.4999999999999997E-2</c:v>
                </c:pt>
                <c:pt idx="155">
                  <c:v>7.5999999999999998E-2</c:v>
                </c:pt>
                <c:pt idx="156">
                  <c:v>7.6999999999999999E-2</c:v>
                </c:pt>
                <c:pt idx="157">
                  <c:v>7.6999999999999999E-2</c:v>
                </c:pt>
                <c:pt idx="158">
                  <c:v>7.8E-2</c:v>
                </c:pt>
                <c:pt idx="159">
                  <c:v>7.9000000000000001E-2</c:v>
                </c:pt>
                <c:pt idx="160">
                  <c:v>0.08</c:v>
                </c:pt>
                <c:pt idx="161">
                  <c:v>8.1000000000000003E-2</c:v>
                </c:pt>
                <c:pt idx="162">
                  <c:v>8.2000000000000003E-2</c:v>
                </c:pt>
                <c:pt idx="163">
                  <c:v>8.3000000000000004E-2</c:v>
                </c:pt>
                <c:pt idx="164">
                  <c:v>8.4000000000000005E-2</c:v>
                </c:pt>
                <c:pt idx="165">
                  <c:v>8.5000000000000006E-2</c:v>
                </c:pt>
                <c:pt idx="166">
                  <c:v>8.5000000000000006E-2</c:v>
                </c:pt>
                <c:pt idx="167">
                  <c:v>8.5999999999999993E-2</c:v>
                </c:pt>
                <c:pt idx="168">
                  <c:v>8.6999999999999994E-2</c:v>
                </c:pt>
                <c:pt idx="169">
                  <c:v>8.7999999999999995E-2</c:v>
                </c:pt>
                <c:pt idx="170">
                  <c:v>8.8999999999999996E-2</c:v>
                </c:pt>
                <c:pt idx="171">
                  <c:v>0.09</c:v>
                </c:pt>
                <c:pt idx="172">
                  <c:v>9.0999999999999998E-2</c:v>
                </c:pt>
                <c:pt idx="173">
                  <c:v>9.1999999999999998E-2</c:v>
                </c:pt>
                <c:pt idx="174">
                  <c:v>9.2999999999999999E-2</c:v>
                </c:pt>
                <c:pt idx="175">
                  <c:v>9.4E-2</c:v>
                </c:pt>
                <c:pt idx="176">
                  <c:v>9.5000000000000001E-2</c:v>
                </c:pt>
                <c:pt idx="177">
                  <c:v>9.6000000000000002E-2</c:v>
                </c:pt>
                <c:pt idx="178">
                  <c:v>9.7000000000000003E-2</c:v>
                </c:pt>
                <c:pt idx="179">
                  <c:v>9.8000000000000004E-2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0.1</c:v>
                </c:pt>
                <c:pt idx="183">
                  <c:v>0.10100000000000001</c:v>
                </c:pt>
                <c:pt idx="184">
                  <c:v>0.10199999999999999</c:v>
                </c:pt>
                <c:pt idx="185">
                  <c:v>0.10299999999999999</c:v>
                </c:pt>
                <c:pt idx="186">
                  <c:v>0.104</c:v>
                </c:pt>
                <c:pt idx="187">
                  <c:v>0.105</c:v>
                </c:pt>
                <c:pt idx="188">
                  <c:v>0.106</c:v>
                </c:pt>
                <c:pt idx="189">
                  <c:v>0.107</c:v>
                </c:pt>
                <c:pt idx="190">
                  <c:v>0.108</c:v>
                </c:pt>
                <c:pt idx="191">
                  <c:v>0.109</c:v>
                </c:pt>
                <c:pt idx="192">
                  <c:v>0.11</c:v>
                </c:pt>
                <c:pt idx="193">
                  <c:v>0.111</c:v>
                </c:pt>
                <c:pt idx="194">
                  <c:v>0.112</c:v>
                </c:pt>
                <c:pt idx="195">
                  <c:v>0.113</c:v>
                </c:pt>
                <c:pt idx="196">
                  <c:v>0.114</c:v>
                </c:pt>
                <c:pt idx="197">
                  <c:v>0.11600000000000001</c:v>
                </c:pt>
                <c:pt idx="198">
                  <c:v>0.11700000000000001</c:v>
                </c:pt>
                <c:pt idx="199">
                  <c:v>0.11799999999999999</c:v>
                </c:pt>
                <c:pt idx="200">
                  <c:v>0.11899999999999999</c:v>
                </c:pt>
                <c:pt idx="201">
                  <c:v>0.12</c:v>
                </c:pt>
                <c:pt idx="202">
                  <c:v>0.121</c:v>
                </c:pt>
                <c:pt idx="203">
                  <c:v>0.122</c:v>
                </c:pt>
                <c:pt idx="204">
                  <c:v>0.123</c:v>
                </c:pt>
                <c:pt idx="205">
                  <c:v>0.124</c:v>
                </c:pt>
                <c:pt idx="206">
                  <c:v>0.125</c:v>
                </c:pt>
                <c:pt idx="207">
                  <c:v>0.126</c:v>
                </c:pt>
                <c:pt idx="208">
                  <c:v>0.127</c:v>
                </c:pt>
                <c:pt idx="209">
                  <c:v>0.129</c:v>
                </c:pt>
                <c:pt idx="210">
                  <c:v>0.13</c:v>
                </c:pt>
                <c:pt idx="211">
                  <c:v>0.13100000000000001</c:v>
                </c:pt>
                <c:pt idx="212">
                  <c:v>0.13200000000000001</c:v>
                </c:pt>
                <c:pt idx="213">
                  <c:v>0.13300000000000001</c:v>
                </c:pt>
                <c:pt idx="214">
                  <c:v>0.13400000000000001</c:v>
                </c:pt>
                <c:pt idx="215">
                  <c:v>0.13500000000000001</c:v>
                </c:pt>
                <c:pt idx="216">
                  <c:v>0.13600000000000001</c:v>
                </c:pt>
                <c:pt idx="217">
                  <c:v>0.13700000000000001</c:v>
                </c:pt>
                <c:pt idx="218">
                  <c:v>0.13800000000000001</c:v>
                </c:pt>
                <c:pt idx="219">
                  <c:v>0.14000000000000001</c:v>
                </c:pt>
                <c:pt idx="220">
                  <c:v>0.14099999999999999</c:v>
                </c:pt>
                <c:pt idx="221">
                  <c:v>0.14199999999999999</c:v>
                </c:pt>
                <c:pt idx="222">
                  <c:v>0.14299999999999999</c:v>
                </c:pt>
                <c:pt idx="223">
                  <c:v>0.14399999999999999</c:v>
                </c:pt>
                <c:pt idx="224">
                  <c:v>0.14499999999999999</c:v>
                </c:pt>
                <c:pt idx="225">
                  <c:v>0.14699999999999999</c:v>
                </c:pt>
                <c:pt idx="226">
                  <c:v>0.14799999999999999</c:v>
                </c:pt>
                <c:pt idx="227">
                  <c:v>0.14899999999999999</c:v>
                </c:pt>
                <c:pt idx="228">
                  <c:v>0.15</c:v>
                </c:pt>
                <c:pt idx="229">
                  <c:v>0.151</c:v>
                </c:pt>
                <c:pt idx="230">
                  <c:v>0.152</c:v>
                </c:pt>
                <c:pt idx="231">
                  <c:v>0.154</c:v>
                </c:pt>
                <c:pt idx="232">
                  <c:v>0.155</c:v>
                </c:pt>
                <c:pt idx="233">
                  <c:v>0.156</c:v>
                </c:pt>
                <c:pt idx="234">
                  <c:v>0.157</c:v>
                </c:pt>
                <c:pt idx="235">
                  <c:v>0.158</c:v>
                </c:pt>
                <c:pt idx="236">
                  <c:v>0.159</c:v>
                </c:pt>
                <c:pt idx="237">
                  <c:v>0.161</c:v>
                </c:pt>
                <c:pt idx="238">
                  <c:v>0.16200000000000001</c:v>
                </c:pt>
                <c:pt idx="239">
                  <c:v>0.16300000000000001</c:v>
                </c:pt>
                <c:pt idx="240">
                  <c:v>0.16400000000000001</c:v>
                </c:pt>
                <c:pt idx="241">
                  <c:v>0.16500000000000001</c:v>
                </c:pt>
                <c:pt idx="242">
                  <c:v>0.16700000000000001</c:v>
                </c:pt>
                <c:pt idx="243">
                  <c:v>0.16800000000000001</c:v>
                </c:pt>
                <c:pt idx="244">
                  <c:v>0.16900000000000001</c:v>
                </c:pt>
                <c:pt idx="245">
                  <c:v>0.17</c:v>
                </c:pt>
                <c:pt idx="246">
                  <c:v>0.17199999999999999</c:v>
                </c:pt>
                <c:pt idx="247">
                  <c:v>0.17299999999999999</c:v>
                </c:pt>
                <c:pt idx="248">
                  <c:v>0.17399999999999999</c:v>
                </c:pt>
                <c:pt idx="249">
                  <c:v>0.17499999999999999</c:v>
                </c:pt>
                <c:pt idx="250">
                  <c:v>0.17699999999999999</c:v>
                </c:pt>
                <c:pt idx="251">
                  <c:v>0.17799999999999999</c:v>
                </c:pt>
                <c:pt idx="252">
                  <c:v>0.17899999999999999</c:v>
                </c:pt>
                <c:pt idx="253">
                  <c:v>0.18</c:v>
                </c:pt>
                <c:pt idx="254">
                  <c:v>0.182</c:v>
                </c:pt>
                <c:pt idx="255">
                  <c:v>0.183</c:v>
                </c:pt>
                <c:pt idx="256">
                  <c:v>0.184</c:v>
                </c:pt>
                <c:pt idx="257">
                  <c:v>0.185</c:v>
                </c:pt>
                <c:pt idx="258">
                  <c:v>0.187</c:v>
                </c:pt>
                <c:pt idx="259">
                  <c:v>0.188</c:v>
                </c:pt>
                <c:pt idx="260">
                  <c:v>0.189</c:v>
                </c:pt>
                <c:pt idx="261">
                  <c:v>0.19</c:v>
                </c:pt>
                <c:pt idx="262">
                  <c:v>0.192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0.19700000000000001</c:v>
                </c:pt>
                <c:pt idx="267">
                  <c:v>0.19800000000000001</c:v>
                </c:pt>
                <c:pt idx="268">
                  <c:v>0.19900000000000001</c:v>
                </c:pt>
                <c:pt idx="269">
                  <c:v>0.20100000000000001</c:v>
                </c:pt>
                <c:pt idx="270">
                  <c:v>0.20200000000000001</c:v>
                </c:pt>
                <c:pt idx="271">
                  <c:v>0.20300000000000001</c:v>
                </c:pt>
                <c:pt idx="272">
                  <c:v>0.20499999999999999</c:v>
                </c:pt>
                <c:pt idx="273">
                  <c:v>0.20599999999999999</c:v>
                </c:pt>
                <c:pt idx="274">
                  <c:v>0.20699999999999999</c:v>
                </c:pt>
                <c:pt idx="275">
                  <c:v>0.20899999999999999</c:v>
                </c:pt>
                <c:pt idx="276">
                  <c:v>0.21</c:v>
                </c:pt>
                <c:pt idx="277">
                  <c:v>0.21099999999999999</c:v>
                </c:pt>
                <c:pt idx="278">
                  <c:v>0.21299999999999999</c:v>
                </c:pt>
                <c:pt idx="279">
                  <c:v>0.214</c:v>
                </c:pt>
                <c:pt idx="280">
                  <c:v>0.215</c:v>
                </c:pt>
                <c:pt idx="281">
                  <c:v>0.217</c:v>
                </c:pt>
                <c:pt idx="282">
                  <c:v>0.218</c:v>
                </c:pt>
                <c:pt idx="283">
                  <c:v>0.219</c:v>
                </c:pt>
                <c:pt idx="284">
                  <c:v>0.221</c:v>
                </c:pt>
                <c:pt idx="285">
                  <c:v>0.222</c:v>
                </c:pt>
                <c:pt idx="286">
                  <c:v>0.223</c:v>
                </c:pt>
                <c:pt idx="287">
                  <c:v>0.22500000000000001</c:v>
                </c:pt>
                <c:pt idx="288">
                  <c:v>0.22600000000000001</c:v>
                </c:pt>
                <c:pt idx="289">
                  <c:v>0.22700000000000001</c:v>
                </c:pt>
                <c:pt idx="290">
                  <c:v>0.22900000000000001</c:v>
                </c:pt>
                <c:pt idx="291">
                  <c:v>0.23</c:v>
                </c:pt>
                <c:pt idx="292">
                  <c:v>0.23100000000000001</c:v>
                </c:pt>
                <c:pt idx="293">
                  <c:v>0.23300000000000001</c:v>
                </c:pt>
                <c:pt idx="294">
                  <c:v>0.23400000000000001</c:v>
                </c:pt>
                <c:pt idx="295">
                  <c:v>0.23499999999999999</c:v>
                </c:pt>
                <c:pt idx="296">
                  <c:v>0.23699999999999999</c:v>
                </c:pt>
                <c:pt idx="297">
                  <c:v>0.23799999999999999</c:v>
                </c:pt>
                <c:pt idx="298">
                  <c:v>0.23899999999999999</c:v>
                </c:pt>
                <c:pt idx="299">
                  <c:v>0.24099999999999999</c:v>
                </c:pt>
                <c:pt idx="300">
                  <c:v>0.24199999999999999</c:v>
                </c:pt>
                <c:pt idx="301">
                  <c:v>0.24299999999999999</c:v>
                </c:pt>
                <c:pt idx="302">
                  <c:v>0.245</c:v>
                </c:pt>
                <c:pt idx="303">
                  <c:v>0.246</c:v>
                </c:pt>
                <c:pt idx="304">
                  <c:v>0.247</c:v>
                </c:pt>
                <c:pt idx="305">
                  <c:v>0.249</c:v>
                </c:pt>
                <c:pt idx="306">
                  <c:v>0.25</c:v>
                </c:pt>
                <c:pt idx="307">
                  <c:v>0.251</c:v>
                </c:pt>
                <c:pt idx="308">
                  <c:v>0.253</c:v>
                </c:pt>
                <c:pt idx="309">
                  <c:v>0.254</c:v>
                </c:pt>
                <c:pt idx="310">
                  <c:v>0.255</c:v>
                </c:pt>
                <c:pt idx="311">
                  <c:v>0.25700000000000001</c:v>
                </c:pt>
                <c:pt idx="312">
                  <c:v>0.25800000000000001</c:v>
                </c:pt>
                <c:pt idx="313">
                  <c:v>0.25900000000000001</c:v>
                </c:pt>
                <c:pt idx="314">
                  <c:v>0.26100000000000001</c:v>
                </c:pt>
                <c:pt idx="315">
                  <c:v>0.26200000000000001</c:v>
                </c:pt>
                <c:pt idx="316">
                  <c:v>0.26300000000000001</c:v>
                </c:pt>
                <c:pt idx="317">
                  <c:v>0.26500000000000001</c:v>
                </c:pt>
                <c:pt idx="318">
                  <c:v>0.26600000000000001</c:v>
                </c:pt>
                <c:pt idx="319">
                  <c:v>0.26700000000000002</c:v>
                </c:pt>
                <c:pt idx="320">
                  <c:v>0.26900000000000002</c:v>
                </c:pt>
                <c:pt idx="321">
                  <c:v>0.27</c:v>
                </c:pt>
                <c:pt idx="322">
                  <c:v>0.27100000000000002</c:v>
                </c:pt>
                <c:pt idx="323">
                  <c:v>0.27300000000000002</c:v>
                </c:pt>
                <c:pt idx="324">
                  <c:v>0.27400000000000002</c:v>
                </c:pt>
                <c:pt idx="325">
                  <c:v>0.27500000000000002</c:v>
                </c:pt>
                <c:pt idx="326">
                  <c:v>0.27700000000000002</c:v>
                </c:pt>
                <c:pt idx="327">
                  <c:v>0.27800000000000002</c:v>
                </c:pt>
                <c:pt idx="328">
                  <c:v>0.27900000000000003</c:v>
                </c:pt>
                <c:pt idx="329">
                  <c:v>0.28100000000000003</c:v>
                </c:pt>
                <c:pt idx="330">
                  <c:v>0.28199999999999997</c:v>
                </c:pt>
                <c:pt idx="331">
                  <c:v>0.28299999999999997</c:v>
                </c:pt>
                <c:pt idx="332">
                  <c:v>0.28499999999999998</c:v>
                </c:pt>
                <c:pt idx="333">
                  <c:v>0.28599999999999998</c:v>
                </c:pt>
                <c:pt idx="334">
                  <c:v>0.28699999999999998</c:v>
                </c:pt>
                <c:pt idx="335">
                  <c:v>0.28899999999999998</c:v>
                </c:pt>
                <c:pt idx="336">
                  <c:v>0.28999999999999998</c:v>
                </c:pt>
                <c:pt idx="337">
                  <c:v>0.29099999999999998</c:v>
                </c:pt>
                <c:pt idx="338">
                  <c:v>0.29299999999999998</c:v>
                </c:pt>
                <c:pt idx="339">
                  <c:v>0.29399999999999998</c:v>
                </c:pt>
                <c:pt idx="340">
                  <c:v>0.29499999999999998</c:v>
                </c:pt>
                <c:pt idx="341">
                  <c:v>0.29599999999999999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0.30299999999999999</c:v>
                </c:pt>
                <c:pt idx="347">
                  <c:v>0.30399999999999999</c:v>
                </c:pt>
                <c:pt idx="348">
                  <c:v>0.30499999999999999</c:v>
                </c:pt>
                <c:pt idx="349">
                  <c:v>0.30599999999999999</c:v>
                </c:pt>
                <c:pt idx="350">
                  <c:v>0.308</c:v>
                </c:pt>
                <c:pt idx="351">
                  <c:v>0.309</c:v>
                </c:pt>
                <c:pt idx="352">
                  <c:v>0.31</c:v>
                </c:pt>
                <c:pt idx="353">
                  <c:v>0.311</c:v>
                </c:pt>
                <c:pt idx="354">
                  <c:v>0.313</c:v>
                </c:pt>
                <c:pt idx="355">
                  <c:v>0.314</c:v>
                </c:pt>
                <c:pt idx="356">
                  <c:v>0.315</c:v>
                </c:pt>
                <c:pt idx="357">
                  <c:v>0.316</c:v>
                </c:pt>
                <c:pt idx="358">
                  <c:v>0.317</c:v>
                </c:pt>
                <c:pt idx="359">
                  <c:v>0.318</c:v>
                </c:pt>
                <c:pt idx="360">
                  <c:v>0.32</c:v>
                </c:pt>
                <c:pt idx="361">
                  <c:v>0.32100000000000001</c:v>
                </c:pt>
                <c:pt idx="362">
                  <c:v>0.32200000000000001</c:v>
                </c:pt>
                <c:pt idx="363">
                  <c:v>0.32300000000000001</c:v>
                </c:pt>
                <c:pt idx="364">
                  <c:v>0.32400000000000001</c:v>
                </c:pt>
                <c:pt idx="365">
                  <c:v>0.32500000000000001</c:v>
                </c:pt>
                <c:pt idx="366">
                  <c:v>0.32600000000000001</c:v>
                </c:pt>
                <c:pt idx="367">
                  <c:v>0.32700000000000001</c:v>
                </c:pt>
                <c:pt idx="368">
                  <c:v>0.32800000000000001</c:v>
                </c:pt>
                <c:pt idx="369">
                  <c:v>0.32900000000000001</c:v>
                </c:pt>
                <c:pt idx="370">
                  <c:v>0.33</c:v>
                </c:pt>
                <c:pt idx="371">
                  <c:v>0.33100000000000002</c:v>
                </c:pt>
                <c:pt idx="372">
                  <c:v>0.33200000000000002</c:v>
                </c:pt>
                <c:pt idx="373">
                  <c:v>0.33300000000000002</c:v>
                </c:pt>
                <c:pt idx="374">
                  <c:v>0.33300000000000002</c:v>
                </c:pt>
                <c:pt idx="375">
                  <c:v>0.33400000000000002</c:v>
                </c:pt>
                <c:pt idx="376">
                  <c:v>0.33500000000000002</c:v>
                </c:pt>
                <c:pt idx="377">
                  <c:v>0.33600000000000002</c:v>
                </c:pt>
                <c:pt idx="378">
                  <c:v>0.33600000000000002</c:v>
                </c:pt>
                <c:pt idx="379">
                  <c:v>0.33700000000000002</c:v>
                </c:pt>
                <c:pt idx="380">
                  <c:v>0.33800000000000002</c:v>
                </c:pt>
                <c:pt idx="381">
                  <c:v>0.33800000000000002</c:v>
                </c:pt>
                <c:pt idx="382">
                  <c:v>0.33900000000000002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</c:v>
                </c:pt>
                <c:pt idx="386">
                  <c:v>0.34100000000000003</c:v>
                </c:pt>
                <c:pt idx="387">
                  <c:v>0.34100000000000003</c:v>
                </c:pt>
                <c:pt idx="388">
                  <c:v>0.34200000000000003</c:v>
                </c:pt>
                <c:pt idx="389">
                  <c:v>0.34200000000000003</c:v>
                </c:pt>
                <c:pt idx="390">
                  <c:v>0.34200000000000003</c:v>
                </c:pt>
                <c:pt idx="391">
                  <c:v>0.34300000000000003</c:v>
                </c:pt>
                <c:pt idx="392">
                  <c:v>0.34300000000000003</c:v>
                </c:pt>
                <c:pt idx="393">
                  <c:v>0.34300000000000003</c:v>
                </c:pt>
                <c:pt idx="394">
                  <c:v>0.34399999999999997</c:v>
                </c:pt>
                <c:pt idx="395">
                  <c:v>0.34399999999999997</c:v>
                </c:pt>
                <c:pt idx="396">
                  <c:v>0.34399999999999997</c:v>
                </c:pt>
                <c:pt idx="397">
                  <c:v>0.34499999999999997</c:v>
                </c:pt>
                <c:pt idx="398">
                  <c:v>0.34499999999999997</c:v>
                </c:pt>
                <c:pt idx="399">
                  <c:v>0.34499999999999997</c:v>
                </c:pt>
                <c:pt idx="400">
                  <c:v>0.34499999999999997</c:v>
                </c:pt>
                <c:pt idx="401">
                  <c:v>0.34599999999999997</c:v>
                </c:pt>
                <c:pt idx="402">
                  <c:v>0.34599999999999997</c:v>
                </c:pt>
                <c:pt idx="403">
                  <c:v>0.34599999999999997</c:v>
                </c:pt>
                <c:pt idx="404">
                  <c:v>0.34599999999999997</c:v>
                </c:pt>
                <c:pt idx="405">
                  <c:v>0.34699999999999998</c:v>
                </c:pt>
                <c:pt idx="406">
                  <c:v>0.34699999999999998</c:v>
                </c:pt>
                <c:pt idx="407">
                  <c:v>0.34699999999999998</c:v>
                </c:pt>
                <c:pt idx="408">
                  <c:v>0.34699999999999998</c:v>
                </c:pt>
                <c:pt idx="409">
                  <c:v>0.34799999999999998</c:v>
                </c:pt>
                <c:pt idx="410">
                  <c:v>0.34799999999999998</c:v>
                </c:pt>
                <c:pt idx="411">
                  <c:v>0.34799999999999998</c:v>
                </c:pt>
                <c:pt idx="412">
                  <c:v>0.34799999999999998</c:v>
                </c:pt>
                <c:pt idx="413">
                  <c:v>0.34799999999999998</c:v>
                </c:pt>
                <c:pt idx="414">
                  <c:v>0.34799999999999998</c:v>
                </c:pt>
                <c:pt idx="415">
                  <c:v>0.34899999999999998</c:v>
                </c:pt>
                <c:pt idx="416">
                  <c:v>0.34899999999999998</c:v>
                </c:pt>
                <c:pt idx="417">
                  <c:v>0.34899999999999998</c:v>
                </c:pt>
                <c:pt idx="418">
                  <c:v>0.34899999999999998</c:v>
                </c:pt>
                <c:pt idx="419">
                  <c:v>0.34899999999999998</c:v>
                </c:pt>
                <c:pt idx="420">
                  <c:v>0.34899999999999998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0.35099999999999998</c:v>
                </c:pt>
                <c:pt idx="428">
                  <c:v>0.35099999999999998</c:v>
                </c:pt>
                <c:pt idx="429">
                  <c:v>0.35099999999999998</c:v>
                </c:pt>
                <c:pt idx="430">
                  <c:v>0.35099999999999998</c:v>
                </c:pt>
                <c:pt idx="431">
                  <c:v>0.35099999999999998</c:v>
                </c:pt>
                <c:pt idx="432">
                  <c:v>0.35099999999999998</c:v>
                </c:pt>
                <c:pt idx="433">
                  <c:v>0.35199999999999998</c:v>
                </c:pt>
                <c:pt idx="434">
                  <c:v>0.35199999999999998</c:v>
                </c:pt>
                <c:pt idx="435">
                  <c:v>0.35199999999999998</c:v>
                </c:pt>
                <c:pt idx="436">
                  <c:v>0.35199999999999998</c:v>
                </c:pt>
                <c:pt idx="437">
                  <c:v>0.35199999999999998</c:v>
                </c:pt>
                <c:pt idx="438">
                  <c:v>0.35199999999999998</c:v>
                </c:pt>
                <c:pt idx="439">
                  <c:v>0.35299999999999998</c:v>
                </c:pt>
                <c:pt idx="440">
                  <c:v>0.35299999999999998</c:v>
                </c:pt>
                <c:pt idx="441">
                  <c:v>0.35299999999999998</c:v>
                </c:pt>
                <c:pt idx="442">
                  <c:v>0.35299999999999998</c:v>
                </c:pt>
                <c:pt idx="443">
                  <c:v>0.35299999999999998</c:v>
                </c:pt>
                <c:pt idx="444">
                  <c:v>0.35299999999999998</c:v>
                </c:pt>
                <c:pt idx="445">
                  <c:v>0.35399999999999998</c:v>
                </c:pt>
                <c:pt idx="446">
                  <c:v>0.35399999999999998</c:v>
                </c:pt>
                <c:pt idx="447">
                  <c:v>0.35399999999999998</c:v>
                </c:pt>
                <c:pt idx="448">
                  <c:v>0.35399999999999998</c:v>
                </c:pt>
                <c:pt idx="449">
                  <c:v>0.35399999999999998</c:v>
                </c:pt>
                <c:pt idx="450">
                  <c:v>0.35399999999999998</c:v>
                </c:pt>
                <c:pt idx="451">
                  <c:v>0.35499999999999998</c:v>
                </c:pt>
                <c:pt idx="452">
                  <c:v>0.35499999999999998</c:v>
                </c:pt>
                <c:pt idx="453">
                  <c:v>0.35499999999999998</c:v>
                </c:pt>
                <c:pt idx="454">
                  <c:v>0.35499999999999998</c:v>
                </c:pt>
                <c:pt idx="455">
                  <c:v>0.35499999999999998</c:v>
                </c:pt>
                <c:pt idx="456">
                  <c:v>0.35499999999999998</c:v>
                </c:pt>
                <c:pt idx="457">
                  <c:v>0.35599999999999998</c:v>
                </c:pt>
                <c:pt idx="458">
                  <c:v>0.35599999999999998</c:v>
                </c:pt>
                <c:pt idx="459">
                  <c:v>0.35599999999999998</c:v>
                </c:pt>
                <c:pt idx="460">
                  <c:v>0.35599999999999998</c:v>
                </c:pt>
                <c:pt idx="461">
                  <c:v>0.35599999999999998</c:v>
                </c:pt>
                <c:pt idx="462">
                  <c:v>0.35599999999999998</c:v>
                </c:pt>
                <c:pt idx="463">
                  <c:v>0.35699999999999998</c:v>
                </c:pt>
                <c:pt idx="464">
                  <c:v>0.35699999999999998</c:v>
                </c:pt>
                <c:pt idx="465">
                  <c:v>0.35699999999999998</c:v>
                </c:pt>
                <c:pt idx="466">
                  <c:v>0.35699999999999998</c:v>
                </c:pt>
                <c:pt idx="467">
                  <c:v>0.35699999999999998</c:v>
                </c:pt>
                <c:pt idx="468">
                  <c:v>0.35699999999999998</c:v>
                </c:pt>
                <c:pt idx="469">
                  <c:v>0.35799999999999998</c:v>
                </c:pt>
                <c:pt idx="470">
                  <c:v>0.35799999999999998</c:v>
                </c:pt>
                <c:pt idx="471">
                  <c:v>0.35799999999999998</c:v>
                </c:pt>
                <c:pt idx="472">
                  <c:v>0.35799999999999998</c:v>
                </c:pt>
                <c:pt idx="473">
                  <c:v>0.35799999999999998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0.35899999999999999</c:v>
                </c:pt>
                <c:pt idx="477">
                  <c:v>0.35899999999999999</c:v>
                </c:pt>
                <c:pt idx="478">
                  <c:v>0.35899999999999999</c:v>
                </c:pt>
                <c:pt idx="479">
                  <c:v>0.35899999999999999</c:v>
                </c:pt>
                <c:pt idx="480">
                  <c:v>0.35899999999999999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0.36099999999999999</c:v>
                </c:pt>
                <c:pt idx="488">
                  <c:v>0.36099999999999999</c:v>
                </c:pt>
                <c:pt idx="489">
                  <c:v>0.36099999999999999</c:v>
                </c:pt>
                <c:pt idx="490">
                  <c:v>0.36099999999999999</c:v>
                </c:pt>
                <c:pt idx="491">
                  <c:v>0.36099999999999999</c:v>
                </c:pt>
                <c:pt idx="492">
                  <c:v>0.36099999999999999</c:v>
                </c:pt>
                <c:pt idx="493">
                  <c:v>0.36199999999999999</c:v>
                </c:pt>
                <c:pt idx="494">
                  <c:v>0.36199999999999999</c:v>
                </c:pt>
                <c:pt idx="495">
                  <c:v>0.36199999999999999</c:v>
                </c:pt>
                <c:pt idx="496">
                  <c:v>0.36199999999999999</c:v>
                </c:pt>
                <c:pt idx="497">
                  <c:v>0.36199999999999999</c:v>
                </c:pt>
                <c:pt idx="498">
                  <c:v>0.36199999999999999</c:v>
                </c:pt>
                <c:pt idx="499">
                  <c:v>0.36299999999999999</c:v>
                </c:pt>
                <c:pt idx="500">
                  <c:v>0.36299999999999999</c:v>
                </c:pt>
                <c:pt idx="501">
                  <c:v>0.36299999999999999</c:v>
                </c:pt>
                <c:pt idx="502">
                  <c:v>0.36299999999999999</c:v>
                </c:pt>
                <c:pt idx="503">
                  <c:v>0.36299999999999999</c:v>
                </c:pt>
                <c:pt idx="504">
                  <c:v>0.36299999999999999</c:v>
                </c:pt>
                <c:pt idx="505">
                  <c:v>0.36399999999999999</c:v>
                </c:pt>
                <c:pt idx="506">
                  <c:v>0.36399999999999999</c:v>
                </c:pt>
                <c:pt idx="507">
                  <c:v>0.36399999999999999</c:v>
                </c:pt>
                <c:pt idx="508">
                  <c:v>0.36399999999999999</c:v>
                </c:pt>
                <c:pt idx="509">
                  <c:v>0.36399999999999999</c:v>
                </c:pt>
                <c:pt idx="510">
                  <c:v>0.36399999999999999</c:v>
                </c:pt>
                <c:pt idx="511">
                  <c:v>0.36499999999999999</c:v>
                </c:pt>
                <c:pt idx="512">
                  <c:v>0.36499999999999999</c:v>
                </c:pt>
                <c:pt idx="513">
                  <c:v>0.36499999999999999</c:v>
                </c:pt>
                <c:pt idx="514">
                  <c:v>0.36499999999999999</c:v>
                </c:pt>
                <c:pt idx="515">
                  <c:v>0.36499999999999999</c:v>
                </c:pt>
                <c:pt idx="516">
                  <c:v>0.36499999999999999</c:v>
                </c:pt>
                <c:pt idx="517">
                  <c:v>0.36599999999999999</c:v>
                </c:pt>
                <c:pt idx="518">
                  <c:v>0.36599999999999999</c:v>
                </c:pt>
                <c:pt idx="519">
                  <c:v>0.36599999999999999</c:v>
                </c:pt>
                <c:pt idx="520">
                  <c:v>0.36599999999999999</c:v>
                </c:pt>
                <c:pt idx="521">
                  <c:v>0.36599999999999999</c:v>
                </c:pt>
                <c:pt idx="522">
                  <c:v>0.36599999999999999</c:v>
                </c:pt>
                <c:pt idx="523">
                  <c:v>0.36699999999999999</c:v>
                </c:pt>
                <c:pt idx="524">
                  <c:v>0.36699999999999999</c:v>
                </c:pt>
                <c:pt idx="525">
                  <c:v>0.36699999999999999</c:v>
                </c:pt>
                <c:pt idx="526">
                  <c:v>0.36699999999999999</c:v>
                </c:pt>
                <c:pt idx="527">
                  <c:v>0.36699999999999999</c:v>
                </c:pt>
                <c:pt idx="528">
                  <c:v>0.36699999999999999</c:v>
                </c:pt>
                <c:pt idx="529">
                  <c:v>0.36799999999999999</c:v>
                </c:pt>
                <c:pt idx="530">
                  <c:v>0.36799999999999999</c:v>
                </c:pt>
                <c:pt idx="531">
                  <c:v>0.36799999999999999</c:v>
                </c:pt>
                <c:pt idx="532">
                  <c:v>0.36799999999999999</c:v>
                </c:pt>
                <c:pt idx="533">
                  <c:v>0.36799999999999999</c:v>
                </c:pt>
                <c:pt idx="534">
                  <c:v>0.36799999999999999</c:v>
                </c:pt>
                <c:pt idx="535">
                  <c:v>0.36899999999999999</c:v>
                </c:pt>
                <c:pt idx="536">
                  <c:v>0.36899999999999999</c:v>
                </c:pt>
                <c:pt idx="537">
                  <c:v>0.36899999999999999</c:v>
                </c:pt>
                <c:pt idx="538">
                  <c:v>0.36899999999999999</c:v>
                </c:pt>
                <c:pt idx="539">
                  <c:v>0.36899999999999999</c:v>
                </c:pt>
                <c:pt idx="540">
                  <c:v>0.36899999999999999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0.371</c:v>
                </c:pt>
                <c:pt idx="548">
                  <c:v>0.371</c:v>
                </c:pt>
                <c:pt idx="549">
                  <c:v>0.371</c:v>
                </c:pt>
                <c:pt idx="550">
                  <c:v>0.371</c:v>
                </c:pt>
                <c:pt idx="551">
                  <c:v>0.371</c:v>
                </c:pt>
                <c:pt idx="552">
                  <c:v>0.371</c:v>
                </c:pt>
                <c:pt idx="553">
                  <c:v>0.372</c:v>
                </c:pt>
                <c:pt idx="554">
                  <c:v>0.372</c:v>
                </c:pt>
                <c:pt idx="555">
                  <c:v>0.372</c:v>
                </c:pt>
                <c:pt idx="556">
                  <c:v>0.372</c:v>
                </c:pt>
                <c:pt idx="557">
                  <c:v>0.372</c:v>
                </c:pt>
                <c:pt idx="558">
                  <c:v>0.372</c:v>
                </c:pt>
                <c:pt idx="559">
                  <c:v>0.373</c:v>
                </c:pt>
                <c:pt idx="560">
                  <c:v>0.373</c:v>
                </c:pt>
                <c:pt idx="561">
                  <c:v>0.373</c:v>
                </c:pt>
                <c:pt idx="562">
                  <c:v>0.373</c:v>
                </c:pt>
                <c:pt idx="563">
                  <c:v>0.373</c:v>
                </c:pt>
                <c:pt idx="564">
                  <c:v>0.373</c:v>
                </c:pt>
                <c:pt idx="565">
                  <c:v>0.374</c:v>
                </c:pt>
                <c:pt idx="566">
                  <c:v>0.374</c:v>
                </c:pt>
                <c:pt idx="567">
                  <c:v>0.374</c:v>
                </c:pt>
                <c:pt idx="568">
                  <c:v>0.374</c:v>
                </c:pt>
                <c:pt idx="569">
                  <c:v>0.374</c:v>
                </c:pt>
                <c:pt idx="570">
                  <c:v>0.374</c:v>
                </c:pt>
                <c:pt idx="571">
                  <c:v>0.375</c:v>
                </c:pt>
                <c:pt idx="572">
                  <c:v>0.375</c:v>
                </c:pt>
                <c:pt idx="573">
                  <c:v>0.375</c:v>
                </c:pt>
                <c:pt idx="574">
                  <c:v>0.375</c:v>
                </c:pt>
                <c:pt idx="575">
                  <c:v>0.375</c:v>
                </c:pt>
                <c:pt idx="576">
                  <c:v>0.375</c:v>
                </c:pt>
                <c:pt idx="577">
                  <c:v>0.376</c:v>
                </c:pt>
                <c:pt idx="578">
                  <c:v>0.376</c:v>
                </c:pt>
                <c:pt idx="579">
                  <c:v>0.376</c:v>
                </c:pt>
                <c:pt idx="580">
                  <c:v>0.376</c:v>
                </c:pt>
                <c:pt idx="581">
                  <c:v>0.376</c:v>
                </c:pt>
                <c:pt idx="582">
                  <c:v>0.376</c:v>
                </c:pt>
                <c:pt idx="583">
                  <c:v>0.377</c:v>
                </c:pt>
                <c:pt idx="584">
                  <c:v>0.377</c:v>
                </c:pt>
                <c:pt idx="585">
                  <c:v>0.377</c:v>
                </c:pt>
                <c:pt idx="586">
                  <c:v>0.377</c:v>
                </c:pt>
                <c:pt idx="587">
                  <c:v>0.377</c:v>
                </c:pt>
                <c:pt idx="588">
                  <c:v>0.377</c:v>
                </c:pt>
                <c:pt idx="589">
                  <c:v>0.378</c:v>
                </c:pt>
                <c:pt idx="590">
                  <c:v>0.378</c:v>
                </c:pt>
                <c:pt idx="591">
                  <c:v>0.378</c:v>
                </c:pt>
                <c:pt idx="592">
                  <c:v>0.378</c:v>
                </c:pt>
                <c:pt idx="593">
                  <c:v>0.378</c:v>
                </c:pt>
                <c:pt idx="594">
                  <c:v>0.378</c:v>
                </c:pt>
                <c:pt idx="595">
                  <c:v>0.379</c:v>
                </c:pt>
                <c:pt idx="596">
                  <c:v>0.379</c:v>
                </c:pt>
                <c:pt idx="597">
                  <c:v>0.379</c:v>
                </c:pt>
                <c:pt idx="598">
                  <c:v>0.379</c:v>
                </c:pt>
                <c:pt idx="599">
                  <c:v>0.379</c:v>
                </c:pt>
                <c:pt idx="600">
                  <c:v>0.379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1.3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0.8</c:v>
                </c:pt>
                <c:pt idx="379">
                  <c:v>0.8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25.6</c:v>
                </c:pt>
                <c:pt idx="15">
                  <c:v>25.7</c:v>
                </c:pt>
                <c:pt idx="16">
                  <c:v>25.7</c:v>
                </c:pt>
                <c:pt idx="17">
                  <c:v>25.7</c:v>
                </c:pt>
                <c:pt idx="18">
                  <c:v>25.7</c:v>
                </c:pt>
                <c:pt idx="19">
                  <c:v>25.7</c:v>
                </c:pt>
                <c:pt idx="20">
                  <c:v>25.7</c:v>
                </c:pt>
                <c:pt idx="21">
                  <c:v>25.7</c:v>
                </c:pt>
                <c:pt idx="22">
                  <c:v>25.8</c:v>
                </c:pt>
                <c:pt idx="23">
                  <c:v>25.7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25.7</c:v>
                </c:pt>
                <c:pt idx="28">
                  <c:v>25.7</c:v>
                </c:pt>
                <c:pt idx="29">
                  <c:v>25.7</c:v>
                </c:pt>
                <c:pt idx="30">
                  <c:v>25.7</c:v>
                </c:pt>
                <c:pt idx="31">
                  <c:v>25.7</c:v>
                </c:pt>
                <c:pt idx="32">
                  <c:v>25.6</c:v>
                </c:pt>
                <c:pt idx="33">
                  <c:v>25.7</c:v>
                </c:pt>
                <c:pt idx="34">
                  <c:v>25.7</c:v>
                </c:pt>
                <c:pt idx="35">
                  <c:v>25.6</c:v>
                </c:pt>
                <c:pt idx="36">
                  <c:v>25.6</c:v>
                </c:pt>
                <c:pt idx="37">
                  <c:v>25.7</c:v>
                </c:pt>
                <c:pt idx="38">
                  <c:v>25.6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25.6</c:v>
                </c:pt>
                <c:pt idx="45">
                  <c:v>25.7</c:v>
                </c:pt>
                <c:pt idx="46">
                  <c:v>25.6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25.4</c:v>
                </c:pt>
                <c:pt idx="58">
                  <c:v>25.4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25.2</c:v>
                </c:pt>
                <c:pt idx="63">
                  <c:v>25.3</c:v>
                </c:pt>
                <c:pt idx="64">
                  <c:v>25.3</c:v>
                </c:pt>
                <c:pt idx="65">
                  <c:v>25.3</c:v>
                </c:pt>
                <c:pt idx="66">
                  <c:v>25.2</c:v>
                </c:pt>
                <c:pt idx="67">
                  <c:v>25.3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25.2</c:v>
                </c:pt>
                <c:pt idx="72">
                  <c:v>25.2</c:v>
                </c:pt>
                <c:pt idx="73">
                  <c:v>25.2</c:v>
                </c:pt>
                <c:pt idx="74">
                  <c:v>25.2</c:v>
                </c:pt>
                <c:pt idx="75">
                  <c:v>25.1</c:v>
                </c:pt>
                <c:pt idx="76">
                  <c:v>25.1</c:v>
                </c:pt>
                <c:pt idx="77">
                  <c:v>25.2</c:v>
                </c:pt>
                <c:pt idx="78">
                  <c:v>25</c:v>
                </c:pt>
                <c:pt idx="79">
                  <c:v>25.1</c:v>
                </c:pt>
                <c:pt idx="80">
                  <c:v>25</c:v>
                </c:pt>
                <c:pt idx="81">
                  <c:v>25.1</c:v>
                </c:pt>
                <c:pt idx="82">
                  <c:v>25.1</c:v>
                </c:pt>
                <c:pt idx="83">
                  <c:v>25</c:v>
                </c:pt>
                <c:pt idx="84">
                  <c:v>25.1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24.9</c:v>
                </c:pt>
                <c:pt idx="90">
                  <c:v>25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25</c:v>
                </c:pt>
                <c:pt idx="96">
                  <c:v>24.8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24.8</c:v>
                </c:pt>
                <c:pt idx="105">
                  <c:v>24.9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24.9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24.9</c:v>
                </c:pt>
                <c:pt idx="121">
                  <c:v>24.9</c:v>
                </c:pt>
                <c:pt idx="122">
                  <c:v>24.8</c:v>
                </c:pt>
                <c:pt idx="123">
                  <c:v>24.8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24.8</c:v>
                </c:pt>
                <c:pt idx="131">
                  <c:v>24.8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25.1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25.1</c:v>
                </c:pt>
                <c:pt idx="149">
                  <c:v>25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25.1</c:v>
                </c:pt>
                <c:pt idx="156">
                  <c:v>25.1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25.1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25.1</c:v>
                </c:pt>
                <c:pt idx="165">
                  <c:v>25.1</c:v>
                </c:pt>
                <c:pt idx="166">
                  <c:v>25.1</c:v>
                </c:pt>
                <c:pt idx="167">
                  <c:v>25.2</c:v>
                </c:pt>
                <c:pt idx="168">
                  <c:v>25.2</c:v>
                </c:pt>
                <c:pt idx="169">
                  <c:v>25.2</c:v>
                </c:pt>
                <c:pt idx="170">
                  <c:v>25.2</c:v>
                </c:pt>
                <c:pt idx="171">
                  <c:v>25.2</c:v>
                </c:pt>
                <c:pt idx="172">
                  <c:v>25.2</c:v>
                </c:pt>
                <c:pt idx="173">
                  <c:v>25.2</c:v>
                </c:pt>
                <c:pt idx="174">
                  <c:v>25.3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25.3</c:v>
                </c:pt>
                <c:pt idx="180">
                  <c:v>25.2</c:v>
                </c:pt>
                <c:pt idx="181">
                  <c:v>25.3</c:v>
                </c:pt>
                <c:pt idx="182">
                  <c:v>25.3</c:v>
                </c:pt>
                <c:pt idx="183">
                  <c:v>25.3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25.3</c:v>
                </c:pt>
                <c:pt idx="188">
                  <c:v>25.3</c:v>
                </c:pt>
                <c:pt idx="189">
                  <c:v>25.3</c:v>
                </c:pt>
                <c:pt idx="190">
                  <c:v>25.4</c:v>
                </c:pt>
                <c:pt idx="191">
                  <c:v>25.4</c:v>
                </c:pt>
                <c:pt idx="192">
                  <c:v>25.3</c:v>
                </c:pt>
                <c:pt idx="193">
                  <c:v>25.4</c:v>
                </c:pt>
                <c:pt idx="194">
                  <c:v>25.4</c:v>
                </c:pt>
                <c:pt idx="195">
                  <c:v>25.3</c:v>
                </c:pt>
                <c:pt idx="196">
                  <c:v>25.3</c:v>
                </c:pt>
                <c:pt idx="197">
                  <c:v>25.4</c:v>
                </c:pt>
                <c:pt idx="198">
                  <c:v>25.4</c:v>
                </c:pt>
                <c:pt idx="199">
                  <c:v>25.5</c:v>
                </c:pt>
                <c:pt idx="200">
                  <c:v>25.4</c:v>
                </c:pt>
                <c:pt idx="201">
                  <c:v>25.5</c:v>
                </c:pt>
                <c:pt idx="202">
                  <c:v>25.4</c:v>
                </c:pt>
                <c:pt idx="203">
                  <c:v>25.4</c:v>
                </c:pt>
                <c:pt idx="204">
                  <c:v>25.5</c:v>
                </c:pt>
                <c:pt idx="205">
                  <c:v>25.5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25.5</c:v>
                </c:pt>
                <c:pt idx="210">
                  <c:v>25.5</c:v>
                </c:pt>
                <c:pt idx="211">
                  <c:v>25.6</c:v>
                </c:pt>
                <c:pt idx="212">
                  <c:v>25.6</c:v>
                </c:pt>
                <c:pt idx="213">
                  <c:v>25.5</c:v>
                </c:pt>
                <c:pt idx="214">
                  <c:v>25.6</c:v>
                </c:pt>
                <c:pt idx="215">
                  <c:v>25.6</c:v>
                </c:pt>
                <c:pt idx="216">
                  <c:v>25.6</c:v>
                </c:pt>
                <c:pt idx="217">
                  <c:v>25.6</c:v>
                </c:pt>
                <c:pt idx="218">
                  <c:v>25.6</c:v>
                </c:pt>
                <c:pt idx="219">
                  <c:v>25.6</c:v>
                </c:pt>
                <c:pt idx="220">
                  <c:v>25.7</c:v>
                </c:pt>
                <c:pt idx="221">
                  <c:v>25.6</c:v>
                </c:pt>
                <c:pt idx="222">
                  <c:v>25.7</c:v>
                </c:pt>
                <c:pt idx="223">
                  <c:v>25.7</c:v>
                </c:pt>
                <c:pt idx="224">
                  <c:v>25.7</c:v>
                </c:pt>
                <c:pt idx="225">
                  <c:v>25.7</c:v>
                </c:pt>
                <c:pt idx="226">
                  <c:v>25.7</c:v>
                </c:pt>
                <c:pt idx="227">
                  <c:v>25.7</c:v>
                </c:pt>
                <c:pt idx="228">
                  <c:v>25.8</c:v>
                </c:pt>
                <c:pt idx="229">
                  <c:v>25.8</c:v>
                </c:pt>
                <c:pt idx="230">
                  <c:v>25.8</c:v>
                </c:pt>
                <c:pt idx="231">
                  <c:v>25.8</c:v>
                </c:pt>
                <c:pt idx="232">
                  <c:v>25.8</c:v>
                </c:pt>
                <c:pt idx="233">
                  <c:v>25.8</c:v>
                </c:pt>
                <c:pt idx="234">
                  <c:v>25.9</c:v>
                </c:pt>
                <c:pt idx="235">
                  <c:v>25.9</c:v>
                </c:pt>
                <c:pt idx="236">
                  <c:v>25.8</c:v>
                </c:pt>
                <c:pt idx="237">
                  <c:v>25.9</c:v>
                </c:pt>
                <c:pt idx="238">
                  <c:v>25.9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25.9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26.1</c:v>
                </c:pt>
                <c:pt idx="251">
                  <c:v>26.1</c:v>
                </c:pt>
                <c:pt idx="252">
                  <c:v>26.1</c:v>
                </c:pt>
                <c:pt idx="253">
                  <c:v>26.1</c:v>
                </c:pt>
                <c:pt idx="254">
                  <c:v>26.1</c:v>
                </c:pt>
                <c:pt idx="255">
                  <c:v>26.2</c:v>
                </c:pt>
                <c:pt idx="256">
                  <c:v>26.2</c:v>
                </c:pt>
                <c:pt idx="257">
                  <c:v>26.2</c:v>
                </c:pt>
                <c:pt idx="258">
                  <c:v>26.2</c:v>
                </c:pt>
                <c:pt idx="259">
                  <c:v>26.2</c:v>
                </c:pt>
                <c:pt idx="260">
                  <c:v>26.2</c:v>
                </c:pt>
                <c:pt idx="261">
                  <c:v>26.2</c:v>
                </c:pt>
                <c:pt idx="262">
                  <c:v>26.3</c:v>
                </c:pt>
                <c:pt idx="263">
                  <c:v>26.3</c:v>
                </c:pt>
                <c:pt idx="264">
                  <c:v>26.3</c:v>
                </c:pt>
                <c:pt idx="265">
                  <c:v>26.4</c:v>
                </c:pt>
                <c:pt idx="266">
                  <c:v>26.3</c:v>
                </c:pt>
                <c:pt idx="267">
                  <c:v>26.3</c:v>
                </c:pt>
                <c:pt idx="268">
                  <c:v>26.4</c:v>
                </c:pt>
                <c:pt idx="269">
                  <c:v>26.3</c:v>
                </c:pt>
                <c:pt idx="270">
                  <c:v>26.4</c:v>
                </c:pt>
                <c:pt idx="271">
                  <c:v>26.5</c:v>
                </c:pt>
                <c:pt idx="272">
                  <c:v>26.5</c:v>
                </c:pt>
                <c:pt idx="273">
                  <c:v>26.4</c:v>
                </c:pt>
                <c:pt idx="274">
                  <c:v>26.4</c:v>
                </c:pt>
                <c:pt idx="275">
                  <c:v>26.4</c:v>
                </c:pt>
                <c:pt idx="276">
                  <c:v>26.5</c:v>
                </c:pt>
                <c:pt idx="277">
                  <c:v>26.4</c:v>
                </c:pt>
                <c:pt idx="278">
                  <c:v>26.4</c:v>
                </c:pt>
                <c:pt idx="279">
                  <c:v>26.5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26.5</c:v>
                </c:pt>
                <c:pt idx="285">
                  <c:v>26.6</c:v>
                </c:pt>
                <c:pt idx="286">
                  <c:v>26.6</c:v>
                </c:pt>
                <c:pt idx="287">
                  <c:v>26.5</c:v>
                </c:pt>
                <c:pt idx="288">
                  <c:v>26.6</c:v>
                </c:pt>
                <c:pt idx="289">
                  <c:v>26.6</c:v>
                </c:pt>
                <c:pt idx="290">
                  <c:v>26.6</c:v>
                </c:pt>
                <c:pt idx="291">
                  <c:v>26.6</c:v>
                </c:pt>
                <c:pt idx="292">
                  <c:v>26.6</c:v>
                </c:pt>
                <c:pt idx="293">
                  <c:v>26.7</c:v>
                </c:pt>
                <c:pt idx="294">
                  <c:v>26.6</c:v>
                </c:pt>
                <c:pt idx="295">
                  <c:v>26.7</c:v>
                </c:pt>
                <c:pt idx="296">
                  <c:v>26.7</c:v>
                </c:pt>
                <c:pt idx="297">
                  <c:v>26.7</c:v>
                </c:pt>
                <c:pt idx="298">
                  <c:v>26.7</c:v>
                </c:pt>
                <c:pt idx="299">
                  <c:v>26.7</c:v>
                </c:pt>
                <c:pt idx="300">
                  <c:v>26.7</c:v>
                </c:pt>
                <c:pt idx="301">
                  <c:v>26.7</c:v>
                </c:pt>
                <c:pt idx="302">
                  <c:v>26.7</c:v>
                </c:pt>
                <c:pt idx="303">
                  <c:v>26.7</c:v>
                </c:pt>
                <c:pt idx="304">
                  <c:v>26.7</c:v>
                </c:pt>
                <c:pt idx="305">
                  <c:v>26.8</c:v>
                </c:pt>
                <c:pt idx="306">
                  <c:v>26.8</c:v>
                </c:pt>
                <c:pt idx="307">
                  <c:v>26.8</c:v>
                </c:pt>
                <c:pt idx="308">
                  <c:v>26.8</c:v>
                </c:pt>
                <c:pt idx="309">
                  <c:v>26.8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26.8</c:v>
                </c:pt>
                <c:pt idx="315">
                  <c:v>26.7</c:v>
                </c:pt>
                <c:pt idx="316">
                  <c:v>26.8</c:v>
                </c:pt>
                <c:pt idx="317">
                  <c:v>26.8</c:v>
                </c:pt>
                <c:pt idx="318">
                  <c:v>26.8</c:v>
                </c:pt>
                <c:pt idx="319">
                  <c:v>26.9</c:v>
                </c:pt>
                <c:pt idx="320">
                  <c:v>26.9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26.9</c:v>
                </c:pt>
                <c:pt idx="325">
                  <c:v>26.8</c:v>
                </c:pt>
                <c:pt idx="326">
                  <c:v>26.9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26.9</c:v>
                </c:pt>
                <c:pt idx="331">
                  <c:v>26.8</c:v>
                </c:pt>
                <c:pt idx="332">
                  <c:v>26.9</c:v>
                </c:pt>
                <c:pt idx="333">
                  <c:v>26.8</c:v>
                </c:pt>
                <c:pt idx="334">
                  <c:v>26.9</c:v>
                </c:pt>
                <c:pt idx="335">
                  <c:v>26.9</c:v>
                </c:pt>
                <c:pt idx="336">
                  <c:v>26.8</c:v>
                </c:pt>
                <c:pt idx="337">
                  <c:v>26.9</c:v>
                </c:pt>
                <c:pt idx="338">
                  <c:v>26.9</c:v>
                </c:pt>
                <c:pt idx="339">
                  <c:v>26.9</c:v>
                </c:pt>
                <c:pt idx="340">
                  <c:v>26.9</c:v>
                </c:pt>
                <c:pt idx="341">
                  <c:v>26.9</c:v>
                </c:pt>
                <c:pt idx="342">
                  <c:v>27</c:v>
                </c:pt>
                <c:pt idx="343">
                  <c:v>26.8</c:v>
                </c:pt>
                <c:pt idx="344">
                  <c:v>26.9</c:v>
                </c:pt>
                <c:pt idx="345">
                  <c:v>26.9</c:v>
                </c:pt>
                <c:pt idx="346">
                  <c:v>26.8</c:v>
                </c:pt>
                <c:pt idx="347">
                  <c:v>26.9</c:v>
                </c:pt>
                <c:pt idx="348">
                  <c:v>26.9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26.9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26.9</c:v>
                </c:pt>
                <c:pt idx="357">
                  <c:v>27.1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27.1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27</c:v>
                </c:pt>
                <c:pt idx="372">
                  <c:v>27</c:v>
                </c:pt>
                <c:pt idx="373">
                  <c:v>26.9</c:v>
                </c:pt>
                <c:pt idx="374">
                  <c:v>26.9</c:v>
                </c:pt>
                <c:pt idx="375">
                  <c:v>26.9</c:v>
                </c:pt>
                <c:pt idx="376">
                  <c:v>26.9</c:v>
                </c:pt>
                <c:pt idx="377">
                  <c:v>26.8</c:v>
                </c:pt>
                <c:pt idx="378">
                  <c:v>26.8</c:v>
                </c:pt>
                <c:pt idx="379">
                  <c:v>26.9</c:v>
                </c:pt>
                <c:pt idx="380">
                  <c:v>26.8</c:v>
                </c:pt>
                <c:pt idx="381">
                  <c:v>26.8</c:v>
                </c:pt>
                <c:pt idx="382">
                  <c:v>26.8</c:v>
                </c:pt>
                <c:pt idx="383">
                  <c:v>26.7</c:v>
                </c:pt>
                <c:pt idx="384">
                  <c:v>26.7</c:v>
                </c:pt>
                <c:pt idx="385">
                  <c:v>26.7</c:v>
                </c:pt>
                <c:pt idx="386">
                  <c:v>26.6</c:v>
                </c:pt>
                <c:pt idx="387">
                  <c:v>26.7</c:v>
                </c:pt>
                <c:pt idx="388">
                  <c:v>26.7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26.4</c:v>
                </c:pt>
                <c:pt idx="393">
                  <c:v>26.5</c:v>
                </c:pt>
                <c:pt idx="394">
                  <c:v>26.4</c:v>
                </c:pt>
                <c:pt idx="395">
                  <c:v>26.4</c:v>
                </c:pt>
                <c:pt idx="396">
                  <c:v>26.3</c:v>
                </c:pt>
                <c:pt idx="397">
                  <c:v>26.3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25.8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25.7</c:v>
                </c:pt>
                <c:pt idx="419">
                  <c:v>25.7</c:v>
                </c:pt>
                <c:pt idx="420">
                  <c:v>25.6</c:v>
                </c:pt>
                <c:pt idx="421">
                  <c:v>25.6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25.5</c:v>
                </c:pt>
                <c:pt idx="426">
                  <c:v>25.6</c:v>
                </c:pt>
                <c:pt idx="427">
                  <c:v>25.5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25.3</c:v>
                </c:pt>
                <c:pt idx="433">
                  <c:v>25.4</c:v>
                </c:pt>
                <c:pt idx="434">
                  <c:v>25.3</c:v>
                </c:pt>
                <c:pt idx="435">
                  <c:v>25.3</c:v>
                </c:pt>
                <c:pt idx="436">
                  <c:v>25.3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25.2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25.1</c:v>
                </c:pt>
                <c:pt idx="448">
                  <c:v>25.1</c:v>
                </c:pt>
                <c:pt idx="449">
                  <c:v>25.1</c:v>
                </c:pt>
                <c:pt idx="450">
                  <c:v>25.1</c:v>
                </c:pt>
                <c:pt idx="451">
                  <c:v>25.1</c:v>
                </c:pt>
                <c:pt idx="452">
                  <c:v>25.1</c:v>
                </c:pt>
                <c:pt idx="453">
                  <c:v>25</c:v>
                </c:pt>
                <c:pt idx="454">
                  <c:v>25.1</c:v>
                </c:pt>
                <c:pt idx="455">
                  <c:v>25</c:v>
                </c:pt>
                <c:pt idx="456">
                  <c:v>25.1</c:v>
                </c:pt>
                <c:pt idx="457">
                  <c:v>25</c:v>
                </c:pt>
                <c:pt idx="458">
                  <c:v>25</c:v>
                </c:pt>
                <c:pt idx="459">
                  <c:v>24.9</c:v>
                </c:pt>
                <c:pt idx="460">
                  <c:v>25</c:v>
                </c:pt>
                <c:pt idx="461">
                  <c:v>24.9</c:v>
                </c:pt>
                <c:pt idx="462">
                  <c:v>24.9</c:v>
                </c:pt>
                <c:pt idx="463">
                  <c:v>25</c:v>
                </c:pt>
                <c:pt idx="464">
                  <c:v>24.9</c:v>
                </c:pt>
                <c:pt idx="465">
                  <c:v>24.9</c:v>
                </c:pt>
                <c:pt idx="466">
                  <c:v>24.9</c:v>
                </c:pt>
                <c:pt idx="467">
                  <c:v>24.9</c:v>
                </c:pt>
                <c:pt idx="468">
                  <c:v>24.9</c:v>
                </c:pt>
                <c:pt idx="469">
                  <c:v>24.8</c:v>
                </c:pt>
                <c:pt idx="470">
                  <c:v>24.9</c:v>
                </c:pt>
                <c:pt idx="471">
                  <c:v>24.9</c:v>
                </c:pt>
                <c:pt idx="472">
                  <c:v>24.9</c:v>
                </c:pt>
                <c:pt idx="473">
                  <c:v>24.9</c:v>
                </c:pt>
                <c:pt idx="474">
                  <c:v>24.8</c:v>
                </c:pt>
                <c:pt idx="475">
                  <c:v>24.8</c:v>
                </c:pt>
                <c:pt idx="476">
                  <c:v>24.8</c:v>
                </c:pt>
                <c:pt idx="477">
                  <c:v>24.8</c:v>
                </c:pt>
                <c:pt idx="478">
                  <c:v>24.8</c:v>
                </c:pt>
                <c:pt idx="479">
                  <c:v>24.8</c:v>
                </c:pt>
                <c:pt idx="480">
                  <c:v>24.8</c:v>
                </c:pt>
                <c:pt idx="481">
                  <c:v>24.8</c:v>
                </c:pt>
                <c:pt idx="482">
                  <c:v>24.8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24.7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24.6</c:v>
                </c:pt>
                <c:pt idx="502">
                  <c:v>24.5</c:v>
                </c:pt>
                <c:pt idx="503">
                  <c:v>24.5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24.5</c:v>
                </c:pt>
                <c:pt idx="508">
                  <c:v>24.4</c:v>
                </c:pt>
                <c:pt idx="509">
                  <c:v>24.4</c:v>
                </c:pt>
                <c:pt idx="510">
                  <c:v>24.4</c:v>
                </c:pt>
                <c:pt idx="511">
                  <c:v>24.3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24.3</c:v>
                </c:pt>
                <c:pt idx="516">
                  <c:v>24.3</c:v>
                </c:pt>
                <c:pt idx="517">
                  <c:v>24.3</c:v>
                </c:pt>
                <c:pt idx="518">
                  <c:v>24.3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24.3</c:v>
                </c:pt>
                <c:pt idx="523">
                  <c:v>24.3</c:v>
                </c:pt>
                <c:pt idx="524">
                  <c:v>24.2</c:v>
                </c:pt>
                <c:pt idx="525">
                  <c:v>24.3</c:v>
                </c:pt>
                <c:pt idx="526">
                  <c:v>24.2</c:v>
                </c:pt>
                <c:pt idx="527">
                  <c:v>24.2</c:v>
                </c:pt>
                <c:pt idx="528">
                  <c:v>24.3</c:v>
                </c:pt>
                <c:pt idx="529">
                  <c:v>24.2</c:v>
                </c:pt>
                <c:pt idx="530">
                  <c:v>24.2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</c:v>
                </c:pt>
                <c:pt idx="541">
                  <c:v>24.1</c:v>
                </c:pt>
                <c:pt idx="542">
                  <c:v>24</c:v>
                </c:pt>
                <c:pt idx="543">
                  <c:v>24.1</c:v>
                </c:pt>
                <c:pt idx="544">
                  <c:v>24</c:v>
                </c:pt>
                <c:pt idx="545">
                  <c:v>24</c:v>
                </c:pt>
                <c:pt idx="546">
                  <c:v>23.9</c:v>
                </c:pt>
                <c:pt idx="547">
                  <c:v>24</c:v>
                </c:pt>
                <c:pt idx="548">
                  <c:v>24</c:v>
                </c:pt>
                <c:pt idx="549">
                  <c:v>24.1</c:v>
                </c:pt>
                <c:pt idx="550">
                  <c:v>23.9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23.9</c:v>
                </c:pt>
                <c:pt idx="555">
                  <c:v>23.9</c:v>
                </c:pt>
                <c:pt idx="556">
                  <c:v>23.9</c:v>
                </c:pt>
                <c:pt idx="557">
                  <c:v>23.9</c:v>
                </c:pt>
                <c:pt idx="558">
                  <c:v>23.9</c:v>
                </c:pt>
                <c:pt idx="559">
                  <c:v>23.9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23.8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23.8</c:v>
                </c:pt>
                <c:pt idx="577">
                  <c:v>23.8</c:v>
                </c:pt>
                <c:pt idx="578">
                  <c:v>23.8</c:v>
                </c:pt>
                <c:pt idx="579">
                  <c:v>23.7</c:v>
                </c:pt>
                <c:pt idx="580">
                  <c:v>23.6</c:v>
                </c:pt>
                <c:pt idx="581">
                  <c:v>23.7</c:v>
                </c:pt>
                <c:pt idx="582">
                  <c:v>23.7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23.7</c:v>
                </c:pt>
                <c:pt idx="587">
                  <c:v>23.7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23.8</c:v>
                </c:pt>
                <c:pt idx="593">
                  <c:v>23.7</c:v>
                </c:pt>
                <c:pt idx="594">
                  <c:v>23.7</c:v>
                </c:pt>
                <c:pt idx="595">
                  <c:v>23.7</c:v>
                </c:pt>
                <c:pt idx="596">
                  <c:v>23.7</c:v>
                </c:pt>
                <c:pt idx="597">
                  <c:v>23.7</c:v>
                </c:pt>
                <c:pt idx="598">
                  <c:v>23.6</c:v>
                </c:pt>
                <c:pt idx="599">
                  <c:v>23.7</c:v>
                </c:pt>
                <c:pt idx="600">
                  <c:v>23.6</c:v>
                </c:pt>
                <c:pt idx="601">
                  <c:v>23.6</c:v>
                </c:pt>
                <c:pt idx="602">
                  <c:v>23.6</c:v>
                </c:pt>
                <c:pt idx="603">
                  <c:v>23.7</c:v>
                </c:pt>
                <c:pt idx="604">
                  <c:v>23.6</c:v>
                </c:pt>
                <c:pt idx="605">
                  <c:v>23.6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25.6</c:v>
                </c:pt>
                <c:pt idx="1">
                  <c:v>25.5</c:v>
                </c:pt>
                <c:pt idx="2">
                  <c:v>25.6</c:v>
                </c:pt>
                <c:pt idx="3">
                  <c:v>25.3</c:v>
                </c:pt>
                <c:pt idx="4">
                  <c:v>25.6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25.8</c:v>
                </c:pt>
                <c:pt idx="14">
                  <c:v>25.8</c:v>
                </c:pt>
                <c:pt idx="15">
                  <c:v>26</c:v>
                </c:pt>
                <c:pt idx="16">
                  <c:v>25.5</c:v>
                </c:pt>
                <c:pt idx="17">
                  <c:v>26.2</c:v>
                </c:pt>
                <c:pt idx="18">
                  <c:v>25.5</c:v>
                </c:pt>
                <c:pt idx="19">
                  <c:v>25.7</c:v>
                </c:pt>
                <c:pt idx="20">
                  <c:v>25.5</c:v>
                </c:pt>
                <c:pt idx="21">
                  <c:v>25.8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25.8</c:v>
                </c:pt>
                <c:pt idx="26">
                  <c:v>25.7</c:v>
                </c:pt>
                <c:pt idx="27">
                  <c:v>25.8</c:v>
                </c:pt>
                <c:pt idx="28">
                  <c:v>25.7</c:v>
                </c:pt>
                <c:pt idx="29">
                  <c:v>25.7</c:v>
                </c:pt>
                <c:pt idx="30">
                  <c:v>25.8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25.7</c:v>
                </c:pt>
                <c:pt idx="38">
                  <c:v>25.7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25.7</c:v>
                </c:pt>
                <c:pt idx="45">
                  <c:v>25.7</c:v>
                </c:pt>
                <c:pt idx="46">
                  <c:v>25.7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25.6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25.4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25.2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25.2</c:v>
                </c:pt>
                <c:pt idx="81">
                  <c:v>25.3</c:v>
                </c:pt>
                <c:pt idx="82">
                  <c:v>25.2</c:v>
                </c:pt>
                <c:pt idx="83">
                  <c:v>25.3</c:v>
                </c:pt>
                <c:pt idx="84">
                  <c:v>25.2</c:v>
                </c:pt>
                <c:pt idx="85">
                  <c:v>25.1</c:v>
                </c:pt>
                <c:pt idx="86">
                  <c:v>25.2</c:v>
                </c:pt>
                <c:pt idx="87">
                  <c:v>25.1</c:v>
                </c:pt>
                <c:pt idx="88">
                  <c:v>25.2</c:v>
                </c:pt>
                <c:pt idx="89">
                  <c:v>25.1</c:v>
                </c:pt>
                <c:pt idx="90">
                  <c:v>25.2</c:v>
                </c:pt>
                <c:pt idx="91">
                  <c:v>25.1</c:v>
                </c:pt>
                <c:pt idx="92">
                  <c:v>25.1</c:v>
                </c:pt>
                <c:pt idx="93">
                  <c:v>25.2</c:v>
                </c:pt>
                <c:pt idx="94">
                  <c:v>25</c:v>
                </c:pt>
                <c:pt idx="95">
                  <c:v>25.1</c:v>
                </c:pt>
                <c:pt idx="96">
                  <c:v>25</c:v>
                </c:pt>
                <c:pt idx="97">
                  <c:v>25.1</c:v>
                </c:pt>
                <c:pt idx="98">
                  <c:v>25.1</c:v>
                </c:pt>
                <c:pt idx="99">
                  <c:v>25.1</c:v>
                </c:pt>
                <c:pt idx="100">
                  <c:v>25</c:v>
                </c:pt>
                <c:pt idx="101">
                  <c:v>25.1</c:v>
                </c:pt>
                <c:pt idx="102">
                  <c:v>25.3</c:v>
                </c:pt>
                <c:pt idx="103">
                  <c:v>25.1</c:v>
                </c:pt>
                <c:pt idx="104">
                  <c:v>25.1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25.1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25.1</c:v>
                </c:pt>
                <c:pt idx="116">
                  <c:v>25.1</c:v>
                </c:pt>
                <c:pt idx="117">
                  <c:v>25</c:v>
                </c:pt>
                <c:pt idx="118">
                  <c:v>25</c:v>
                </c:pt>
                <c:pt idx="119">
                  <c:v>25.1</c:v>
                </c:pt>
                <c:pt idx="120">
                  <c:v>25.1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25.1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25.1</c:v>
                </c:pt>
                <c:pt idx="131">
                  <c:v>25.1</c:v>
                </c:pt>
                <c:pt idx="132">
                  <c:v>25</c:v>
                </c:pt>
                <c:pt idx="133">
                  <c:v>25.1</c:v>
                </c:pt>
                <c:pt idx="134">
                  <c:v>25.1</c:v>
                </c:pt>
                <c:pt idx="135">
                  <c:v>25.2</c:v>
                </c:pt>
                <c:pt idx="136">
                  <c:v>25.1</c:v>
                </c:pt>
                <c:pt idx="137">
                  <c:v>25.2</c:v>
                </c:pt>
                <c:pt idx="138">
                  <c:v>25.1</c:v>
                </c:pt>
                <c:pt idx="139">
                  <c:v>25.2</c:v>
                </c:pt>
                <c:pt idx="140">
                  <c:v>25.1</c:v>
                </c:pt>
                <c:pt idx="141">
                  <c:v>25.1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25.1</c:v>
                </c:pt>
                <c:pt idx="146">
                  <c:v>25.1</c:v>
                </c:pt>
                <c:pt idx="147">
                  <c:v>25.2</c:v>
                </c:pt>
                <c:pt idx="148">
                  <c:v>25.3</c:v>
                </c:pt>
                <c:pt idx="149">
                  <c:v>25.1</c:v>
                </c:pt>
                <c:pt idx="150">
                  <c:v>25.2</c:v>
                </c:pt>
                <c:pt idx="151">
                  <c:v>25.4</c:v>
                </c:pt>
                <c:pt idx="152">
                  <c:v>25.2</c:v>
                </c:pt>
                <c:pt idx="153">
                  <c:v>25.3</c:v>
                </c:pt>
                <c:pt idx="154">
                  <c:v>25.3</c:v>
                </c:pt>
                <c:pt idx="155">
                  <c:v>25.2</c:v>
                </c:pt>
                <c:pt idx="156">
                  <c:v>25.3</c:v>
                </c:pt>
                <c:pt idx="157">
                  <c:v>25.4</c:v>
                </c:pt>
                <c:pt idx="158">
                  <c:v>25.2</c:v>
                </c:pt>
                <c:pt idx="159">
                  <c:v>25.3</c:v>
                </c:pt>
                <c:pt idx="160">
                  <c:v>25.3</c:v>
                </c:pt>
                <c:pt idx="161">
                  <c:v>25.4</c:v>
                </c:pt>
                <c:pt idx="162">
                  <c:v>25.4</c:v>
                </c:pt>
                <c:pt idx="163">
                  <c:v>25.3</c:v>
                </c:pt>
                <c:pt idx="164">
                  <c:v>25.4</c:v>
                </c:pt>
                <c:pt idx="165">
                  <c:v>25.3</c:v>
                </c:pt>
                <c:pt idx="166">
                  <c:v>25.3</c:v>
                </c:pt>
                <c:pt idx="167">
                  <c:v>25.4</c:v>
                </c:pt>
                <c:pt idx="168">
                  <c:v>25.4</c:v>
                </c:pt>
                <c:pt idx="169">
                  <c:v>25.3</c:v>
                </c:pt>
                <c:pt idx="170">
                  <c:v>25.4</c:v>
                </c:pt>
                <c:pt idx="171">
                  <c:v>25.4</c:v>
                </c:pt>
                <c:pt idx="172">
                  <c:v>25.3</c:v>
                </c:pt>
                <c:pt idx="173">
                  <c:v>25.4</c:v>
                </c:pt>
                <c:pt idx="174">
                  <c:v>25.4</c:v>
                </c:pt>
                <c:pt idx="175">
                  <c:v>25.5</c:v>
                </c:pt>
                <c:pt idx="176">
                  <c:v>25.5</c:v>
                </c:pt>
                <c:pt idx="177">
                  <c:v>25.4</c:v>
                </c:pt>
                <c:pt idx="178">
                  <c:v>25.4</c:v>
                </c:pt>
                <c:pt idx="179">
                  <c:v>25.5</c:v>
                </c:pt>
                <c:pt idx="180">
                  <c:v>25.3</c:v>
                </c:pt>
                <c:pt idx="181">
                  <c:v>25.4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25.4</c:v>
                </c:pt>
                <c:pt idx="186">
                  <c:v>25.5</c:v>
                </c:pt>
                <c:pt idx="187">
                  <c:v>25.6</c:v>
                </c:pt>
                <c:pt idx="188">
                  <c:v>25.5</c:v>
                </c:pt>
                <c:pt idx="189">
                  <c:v>25.6</c:v>
                </c:pt>
                <c:pt idx="190">
                  <c:v>25.6</c:v>
                </c:pt>
                <c:pt idx="191">
                  <c:v>25.5</c:v>
                </c:pt>
                <c:pt idx="192">
                  <c:v>25.6</c:v>
                </c:pt>
                <c:pt idx="193">
                  <c:v>25.5</c:v>
                </c:pt>
                <c:pt idx="194">
                  <c:v>25.5</c:v>
                </c:pt>
                <c:pt idx="195">
                  <c:v>25.6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25.6</c:v>
                </c:pt>
                <c:pt idx="200">
                  <c:v>25.6</c:v>
                </c:pt>
                <c:pt idx="201">
                  <c:v>25.6</c:v>
                </c:pt>
                <c:pt idx="202">
                  <c:v>25.6</c:v>
                </c:pt>
                <c:pt idx="203">
                  <c:v>25.6</c:v>
                </c:pt>
                <c:pt idx="204">
                  <c:v>25.6</c:v>
                </c:pt>
                <c:pt idx="205">
                  <c:v>25.6</c:v>
                </c:pt>
                <c:pt idx="206">
                  <c:v>25.6</c:v>
                </c:pt>
                <c:pt idx="207">
                  <c:v>25.7</c:v>
                </c:pt>
                <c:pt idx="208">
                  <c:v>25.7</c:v>
                </c:pt>
                <c:pt idx="209">
                  <c:v>25.7</c:v>
                </c:pt>
                <c:pt idx="210">
                  <c:v>25.6</c:v>
                </c:pt>
                <c:pt idx="211">
                  <c:v>25.7</c:v>
                </c:pt>
                <c:pt idx="212">
                  <c:v>25.8</c:v>
                </c:pt>
                <c:pt idx="213">
                  <c:v>25.8</c:v>
                </c:pt>
                <c:pt idx="214">
                  <c:v>25.7</c:v>
                </c:pt>
                <c:pt idx="215">
                  <c:v>25.8</c:v>
                </c:pt>
                <c:pt idx="216">
                  <c:v>25.8</c:v>
                </c:pt>
                <c:pt idx="217">
                  <c:v>25.7</c:v>
                </c:pt>
                <c:pt idx="218">
                  <c:v>25.8</c:v>
                </c:pt>
                <c:pt idx="219">
                  <c:v>25.9</c:v>
                </c:pt>
                <c:pt idx="220">
                  <c:v>25.8</c:v>
                </c:pt>
                <c:pt idx="221">
                  <c:v>25.9</c:v>
                </c:pt>
                <c:pt idx="222">
                  <c:v>25.8</c:v>
                </c:pt>
                <c:pt idx="223">
                  <c:v>25.9</c:v>
                </c:pt>
                <c:pt idx="224">
                  <c:v>25.8</c:v>
                </c:pt>
                <c:pt idx="225">
                  <c:v>25.9</c:v>
                </c:pt>
                <c:pt idx="226">
                  <c:v>25.8</c:v>
                </c:pt>
                <c:pt idx="227">
                  <c:v>25.9</c:v>
                </c:pt>
                <c:pt idx="228">
                  <c:v>26</c:v>
                </c:pt>
                <c:pt idx="229">
                  <c:v>25.9</c:v>
                </c:pt>
                <c:pt idx="230">
                  <c:v>25.9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26.1</c:v>
                </c:pt>
                <c:pt idx="235">
                  <c:v>26.1</c:v>
                </c:pt>
                <c:pt idx="236">
                  <c:v>26</c:v>
                </c:pt>
                <c:pt idx="237">
                  <c:v>26</c:v>
                </c:pt>
                <c:pt idx="238">
                  <c:v>26.1</c:v>
                </c:pt>
                <c:pt idx="239">
                  <c:v>26.1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26.1</c:v>
                </c:pt>
                <c:pt idx="244">
                  <c:v>26.1</c:v>
                </c:pt>
                <c:pt idx="245">
                  <c:v>26.1</c:v>
                </c:pt>
                <c:pt idx="246">
                  <c:v>26.2</c:v>
                </c:pt>
                <c:pt idx="247">
                  <c:v>26.2</c:v>
                </c:pt>
                <c:pt idx="248">
                  <c:v>26.1</c:v>
                </c:pt>
                <c:pt idx="249">
                  <c:v>26.2</c:v>
                </c:pt>
                <c:pt idx="250">
                  <c:v>26.2</c:v>
                </c:pt>
                <c:pt idx="251">
                  <c:v>26.3</c:v>
                </c:pt>
                <c:pt idx="252">
                  <c:v>26.2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26.4</c:v>
                </c:pt>
                <c:pt idx="260">
                  <c:v>26.3</c:v>
                </c:pt>
                <c:pt idx="261">
                  <c:v>26.4</c:v>
                </c:pt>
                <c:pt idx="262">
                  <c:v>26.4</c:v>
                </c:pt>
                <c:pt idx="263">
                  <c:v>26.4</c:v>
                </c:pt>
                <c:pt idx="264">
                  <c:v>26.5</c:v>
                </c:pt>
                <c:pt idx="265">
                  <c:v>26.5</c:v>
                </c:pt>
                <c:pt idx="266">
                  <c:v>26.5</c:v>
                </c:pt>
                <c:pt idx="267">
                  <c:v>26.5</c:v>
                </c:pt>
                <c:pt idx="268">
                  <c:v>26.3</c:v>
                </c:pt>
                <c:pt idx="269">
                  <c:v>26.5</c:v>
                </c:pt>
                <c:pt idx="270">
                  <c:v>26.5</c:v>
                </c:pt>
                <c:pt idx="271">
                  <c:v>26.5</c:v>
                </c:pt>
                <c:pt idx="272">
                  <c:v>26.4</c:v>
                </c:pt>
                <c:pt idx="273">
                  <c:v>26.5</c:v>
                </c:pt>
                <c:pt idx="274">
                  <c:v>26.6</c:v>
                </c:pt>
                <c:pt idx="275">
                  <c:v>26.6</c:v>
                </c:pt>
                <c:pt idx="276">
                  <c:v>26.5</c:v>
                </c:pt>
                <c:pt idx="277">
                  <c:v>26.6</c:v>
                </c:pt>
                <c:pt idx="278">
                  <c:v>26.5</c:v>
                </c:pt>
                <c:pt idx="279">
                  <c:v>26.6</c:v>
                </c:pt>
                <c:pt idx="280">
                  <c:v>26.6</c:v>
                </c:pt>
                <c:pt idx="281">
                  <c:v>26.6</c:v>
                </c:pt>
                <c:pt idx="282">
                  <c:v>26.6</c:v>
                </c:pt>
                <c:pt idx="283">
                  <c:v>26.6</c:v>
                </c:pt>
                <c:pt idx="284">
                  <c:v>26.7</c:v>
                </c:pt>
                <c:pt idx="285">
                  <c:v>26.7</c:v>
                </c:pt>
                <c:pt idx="286">
                  <c:v>26.7</c:v>
                </c:pt>
                <c:pt idx="287">
                  <c:v>26.6</c:v>
                </c:pt>
                <c:pt idx="288">
                  <c:v>26.7</c:v>
                </c:pt>
                <c:pt idx="289">
                  <c:v>26.7</c:v>
                </c:pt>
                <c:pt idx="290">
                  <c:v>26.7</c:v>
                </c:pt>
                <c:pt idx="291">
                  <c:v>26.8</c:v>
                </c:pt>
                <c:pt idx="292">
                  <c:v>26.7</c:v>
                </c:pt>
                <c:pt idx="293">
                  <c:v>26.8</c:v>
                </c:pt>
                <c:pt idx="294">
                  <c:v>26.8</c:v>
                </c:pt>
                <c:pt idx="295">
                  <c:v>26.8</c:v>
                </c:pt>
                <c:pt idx="296">
                  <c:v>26.7</c:v>
                </c:pt>
                <c:pt idx="297">
                  <c:v>26.7</c:v>
                </c:pt>
                <c:pt idx="298">
                  <c:v>26.8</c:v>
                </c:pt>
                <c:pt idx="299">
                  <c:v>26.7</c:v>
                </c:pt>
                <c:pt idx="300">
                  <c:v>26.8</c:v>
                </c:pt>
                <c:pt idx="301">
                  <c:v>26.8</c:v>
                </c:pt>
                <c:pt idx="302">
                  <c:v>26.8</c:v>
                </c:pt>
                <c:pt idx="303">
                  <c:v>26.8</c:v>
                </c:pt>
                <c:pt idx="304">
                  <c:v>26.9</c:v>
                </c:pt>
                <c:pt idx="305">
                  <c:v>26.8</c:v>
                </c:pt>
                <c:pt idx="306">
                  <c:v>26.8</c:v>
                </c:pt>
                <c:pt idx="307">
                  <c:v>26.9</c:v>
                </c:pt>
                <c:pt idx="308">
                  <c:v>26.8</c:v>
                </c:pt>
                <c:pt idx="309">
                  <c:v>26.8</c:v>
                </c:pt>
                <c:pt idx="310">
                  <c:v>26.8</c:v>
                </c:pt>
                <c:pt idx="311">
                  <c:v>26.8</c:v>
                </c:pt>
                <c:pt idx="312">
                  <c:v>26.7</c:v>
                </c:pt>
                <c:pt idx="313">
                  <c:v>27</c:v>
                </c:pt>
                <c:pt idx="314">
                  <c:v>26.9</c:v>
                </c:pt>
                <c:pt idx="315">
                  <c:v>26.9</c:v>
                </c:pt>
                <c:pt idx="316">
                  <c:v>26.9</c:v>
                </c:pt>
                <c:pt idx="317">
                  <c:v>26.7</c:v>
                </c:pt>
                <c:pt idx="318">
                  <c:v>26.9</c:v>
                </c:pt>
                <c:pt idx="319">
                  <c:v>26.7</c:v>
                </c:pt>
                <c:pt idx="320">
                  <c:v>26.8</c:v>
                </c:pt>
                <c:pt idx="321">
                  <c:v>27.1</c:v>
                </c:pt>
                <c:pt idx="322">
                  <c:v>26.8</c:v>
                </c:pt>
                <c:pt idx="323">
                  <c:v>26.9</c:v>
                </c:pt>
                <c:pt idx="324">
                  <c:v>27.1</c:v>
                </c:pt>
                <c:pt idx="325">
                  <c:v>26.7</c:v>
                </c:pt>
                <c:pt idx="326">
                  <c:v>26.9</c:v>
                </c:pt>
                <c:pt idx="327">
                  <c:v>26.9</c:v>
                </c:pt>
                <c:pt idx="328">
                  <c:v>26.9</c:v>
                </c:pt>
                <c:pt idx="329">
                  <c:v>26.9</c:v>
                </c:pt>
                <c:pt idx="330">
                  <c:v>26.9</c:v>
                </c:pt>
                <c:pt idx="331">
                  <c:v>26.8</c:v>
                </c:pt>
                <c:pt idx="332">
                  <c:v>26.8</c:v>
                </c:pt>
                <c:pt idx="333">
                  <c:v>26.9</c:v>
                </c:pt>
                <c:pt idx="334">
                  <c:v>26.9</c:v>
                </c:pt>
                <c:pt idx="335">
                  <c:v>27</c:v>
                </c:pt>
                <c:pt idx="336">
                  <c:v>26.9</c:v>
                </c:pt>
                <c:pt idx="337">
                  <c:v>27</c:v>
                </c:pt>
                <c:pt idx="338">
                  <c:v>27</c:v>
                </c:pt>
                <c:pt idx="339">
                  <c:v>26.7</c:v>
                </c:pt>
                <c:pt idx="340">
                  <c:v>27</c:v>
                </c:pt>
                <c:pt idx="341">
                  <c:v>27</c:v>
                </c:pt>
                <c:pt idx="342">
                  <c:v>26.9</c:v>
                </c:pt>
                <c:pt idx="343">
                  <c:v>27</c:v>
                </c:pt>
                <c:pt idx="344">
                  <c:v>26.9</c:v>
                </c:pt>
                <c:pt idx="345">
                  <c:v>27</c:v>
                </c:pt>
                <c:pt idx="346">
                  <c:v>27.1</c:v>
                </c:pt>
                <c:pt idx="347">
                  <c:v>26.9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26.9</c:v>
                </c:pt>
                <c:pt idx="352">
                  <c:v>27</c:v>
                </c:pt>
                <c:pt idx="353">
                  <c:v>27</c:v>
                </c:pt>
                <c:pt idx="354">
                  <c:v>26.9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26.9</c:v>
                </c:pt>
                <c:pt idx="364">
                  <c:v>26.9</c:v>
                </c:pt>
                <c:pt idx="365">
                  <c:v>26.9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26.9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26.7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26.8</c:v>
                </c:pt>
                <c:pt idx="380">
                  <c:v>26.8</c:v>
                </c:pt>
                <c:pt idx="381">
                  <c:v>26.7</c:v>
                </c:pt>
                <c:pt idx="382">
                  <c:v>26.7</c:v>
                </c:pt>
                <c:pt idx="383">
                  <c:v>26.7</c:v>
                </c:pt>
                <c:pt idx="384">
                  <c:v>26.6</c:v>
                </c:pt>
                <c:pt idx="385">
                  <c:v>26.6</c:v>
                </c:pt>
                <c:pt idx="386">
                  <c:v>26.6</c:v>
                </c:pt>
                <c:pt idx="387">
                  <c:v>26.6</c:v>
                </c:pt>
                <c:pt idx="388">
                  <c:v>26.6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26.5</c:v>
                </c:pt>
                <c:pt idx="393">
                  <c:v>26.4</c:v>
                </c:pt>
                <c:pt idx="394">
                  <c:v>26.4</c:v>
                </c:pt>
                <c:pt idx="395">
                  <c:v>26.4</c:v>
                </c:pt>
                <c:pt idx="396">
                  <c:v>26.4</c:v>
                </c:pt>
                <c:pt idx="397">
                  <c:v>26.3</c:v>
                </c:pt>
                <c:pt idx="398">
                  <c:v>26.3</c:v>
                </c:pt>
                <c:pt idx="399">
                  <c:v>26.3</c:v>
                </c:pt>
                <c:pt idx="400">
                  <c:v>26.3</c:v>
                </c:pt>
                <c:pt idx="401">
                  <c:v>26.3</c:v>
                </c:pt>
                <c:pt idx="402">
                  <c:v>26.2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26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25.8</c:v>
                </c:pt>
                <c:pt idx="417">
                  <c:v>25.8</c:v>
                </c:pt>
                <c:pt idx="418">
                  <c:v>25.7</c:v>
                </c:pt>
                <c:pt idx="419">
                  <c:v>25.7</c:v>
                </c:pt>
                <c:pt idx="420">
                  <c:v>25.7</c:v>
                </c:pt>
                <c:pt idx="421">
                  <c:v>25.8</c:v>
                </c:pt>
                <c:pt idx="422">
                  <c:v>25.6</c:v>
                </c:pt>
                <c:pt idx="423">
                  <c:v>25.7</c:v>
                </c:pt>
                <c:pt idx="424">
                  <c:v>25.5</c:v>
                </c:pt>
                <c:pt idx="425">
                  <c:v>25.4</c:v>
                </c:pt>
                <c:pt idx="426">
                  <c:v>25.7</c:v>
                </c:pt>
                <c:pt idx="427">
                  <c:v>25.4</c:v>
                </c:pt>
                <c:pt idx="428">
                  <c:v>25.7</c:v>
                </c:pt>
                <c:pt idx="429">
                  <c:v>25.6</c:v>
                </c:pt>
                <c:pt idx="430">
                  <c:v>25.4</c:v>
                </c:pt>
                <c:pt idx="431">
                  <c:v>25.7</c:v>
                </c:pt>
                <c:pt idx="432">
                  <c:v>25.4</c:v>
                </c:pt>
                <c:pt idx="433">
                  <c:v>25.5</c:v>
                </c:pt>
                <c:pt idx="434">
                  <c:v>25.4</c:v>
                </c:pt>
                <c:pt idx="435">
                  <c:v>25.3</c:v>
                </c:pt>
                <c:pt idx="436">
                  <c:v>25.4</c:v>
                </c:pt>
                <c:pt idx="437">
                  <c:v>25.3</c:v>
                </c:pt>
                <c:pt idx="438">
                  <c:v>25.4</c:v>
                </c:pt>
                <c:pt idx="439">
                  <c:v>25.3</c:v>
                </c:pt>
                <c:pt idx="440">
                  <c:v>25.4</c:v>
                </c:pt>
                <c:pt idx="441">
                  <c:v>25.4</c:v>
                </c:pt>
                <c:pt idx="442">
                  <c:v>25.3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25.2</c:v>
                </c:pt>
                <c:pt idx="448">
                  <c:v>25.3</c:v>
                </c:pt>
                <c:pt idx="449">
                  <c:v>25.2</c:v>
                </c:pt>
                <c:pt idx="450">
                  <c:v>25.3</c:v>
                </c:pt>
                <c:pt idx="451">
                  <c:v>25.1</c:v>
                </c:pt>
                <c:pt idx="452">
                  <c:v>25.2</c:v>
                </c:pt>
                <c:pt idx="453">
                  <c:v>25.1</c:v>
                </c:pt>
                <c:pt idx="454">
                  <c:v>25.1</c:v>
                </c:pt>
                <c:pt idx="455">
                  <c:v>25.1</c:v>
                </c:pt>
                <c:pt idx="456">
                  <c:v>25</c:v>
                </c:pt>
                <c:pt idx="457">
                  <c:v>25</c:v>
                </c:pt>
                <c:pt idx="458">
                  <c:v>25.1</c:v>
                </c:pt>
                <c:pt idx="459">
                  <c:v>25.2</c:v>
                </c:pt>
                <c:pt idx="460">
                  <c:v>25</c:v>
                </c:pt>
                <c:pt idx="461">
                  <c:v>25</c:v>
                </c:pt>
                <c:pt idx="462">
                  <c:v>25.1</c:v>
                </c:pt>
                <c:pt idx="463">
                  <c:v>25</c:v>
                </c:pt>
                <c:pt idx="464">
                  <c:v>24.9</c:v>
                </c:pt>
                <c:pt idx="465">
                  <c:v>25.1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24.9</c:v>
                </c:pt>
                <c:pt idx="470">
                  <c:v>24.9</c:v>
                </c:pt>
                <c:pt idx="471">
                  <c:v>24.9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24.9</c:v>
                </c:pt>
                <c:pt idx="476">
                  <c:v>24.9</c:v>
                </c:pt>
                <c:pt idx="477">
                  <c:v>24.9</c:v>
                </c:pt>
                <c:pt idx="478">
                  <c:v>24.9</c:v>
                </c:pt>
                <c:pt idx="479">
                  <c:v>24.9</c:v>
                </c:pt>
                <c:pt idx="480">
                  <c:v>24.8</c:v>
                </c:pt>
                <c:pt idx="481">
                  <c:v>24.8</c:v>
                </c:pt>
                <c:pt idx="482">
                  <c:v>24.7</c:v>
                </c:pt>
                <c:pt idx="483">
                  <c:v>24.8</c:v>
                </c:pt>
                <c:pt idx="484">
                  <c:v>24.8</c:v>
                </c:pt>
                <c:pt idx="485">
                  <c:v>24.7</c:v>
                </c:pt>
                <c:pt idx="486">
                  <c:v>24.9</c:v>
                </c:pt>
                <c:pt idx="487">
                  <c:v>24.8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24.6</c:v>
                </c:pt>
                <c:pt idx="500">
                  <c:v>24.5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24.5</c:v>
                </c:pt>
                <c:pt idx="510">
                  <c:v>24.4</c:v>
                </c:pt>
                <c:pt idx="511">
                  <c:v>24.5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24.4</c:v>
                </c:pt>
                <c:pt idx="516">
                  <c:v>24.4</c:v>
                </c:pt>
                <c:pt idx="517">
                  <c:v>24.3</c:v>
                </c:pt>
                <c:pt idx="518">
                  <c:v>24.4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24.2</c:v>
                </c:pt>
                <c:pt idx="523">
                  <c:v>24.3</c:v>
                </c:pt>
                <c:pt idx="524">
                  <c:v>24.3</c:v>
                </c:pt>
                <c:pt idx="525">
                  <c:v>24.3</c:v>
                </c:pt>
                <c:pt idx="526">
                  <c:v>24.4</c:v>
                </c:pt>
                <c:pt idx="527">
                  <c:v>24.3</c:v>
                </c:pt>
                <c:pt idx="528">
                  <c:v>24.3</c:v>
                </c:pt>
                <c:pt idx="529">
                  <c:v>24.3</c:v>
                </c:pt>
                <c:pt idx="530">
                  <c:v>24.3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24.2</c:v>
                </c:pt>
                <c:pt idx="535">
                  <c:v>24.2</c:v>
                </c:pt>
                <c:pt idx="536">
                  <c:v>24.2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24.2</c:v>
                </c:pt>
                <c:pt idx="542">
                  <c:v>24.1</c:v>
                </c:pt>
                <c:pt idx="543">
                  <c:v>24.1</c:v>
                </c:pt>
                <c:pt idx="544">
                  <c:v>24</c:v>
                </c:pt>
                <c:pt idx="545">
                  <c:v>24.1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23.9</c:v>
                </c:pt>
                <c:pt idx="554">
                  <c:v>23.9</c:v>
                </c:pt>
                <c:pt idx="555">
                  <c:v>24</c:v>
                </c:pt>
                <c:pt idx="556">
                  <c:v>23.9</c:v>
                </c:pt>
                <c:pt idx="557">
                  <c:v>24</c:v>
                </c:pt>
                <c:pt idx="558">
                  <c:v>24.1</c:v>
                </c:pt>
                <c:pt idx="559">
                  <c:v>23.9</c:v>
                </c:pt>
                <c:pt idx="560">
                  <c:v>23.9</c:v>
                </c:pt>
                <c:pt idx="561">
                  <c:v>23.9</c:v>
                </c:pt>
                <c:pt idx="562">
                  <c:v>23.8</c:v>
                </c:pt>
                <c:pt idx="563">
                  <c:v>23.9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23.9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23.8</c:v>
                </c:pt>
                <c:pt idx="572">
                  <c:v>23.9</c:v>
                </c:pt>
                <c:pt idx="573">
                  <c:v>23.8</c:v>
                </c:pt>
                <c:pt idx="574">
                  <c:v>23.9</c:v>
                </c:pt>
                <c:pt idx="575">
                  <c:v>23.7</c:v>
                </c:pt>
                <c:pt idx="576">
                  <c:v>23.9</c:v>
                </c:pt>
                <c:pt idx="577">
                  <c:v>23.9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23.9</c:v>
                </c:pt>
                <c:pt idx="584">
                  <c:v>23.8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23.6</c:v>
                </c:pt>
                <c:pt idx="589">
                  <c:v>23.8</c:v>
                </c:pt>
                <c:pt idx="590">
                  <c:v>23.6</c:v>
                </c:pt>
                <c:pt idx="591">
                  <c:v>23.8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23.9</c:v>
                </c:pt>
                <c:pt idx="596">
                  <c:v>23.8</c:v>
                </c:pt>
                <c:pt idx="597">
                  <c:v>23.7</c:v>
                </c:pt>
                <c:pt idx="598">
                  <c:v>23.7</c:v>
                </c:pt>
                <c:pt idx="599">
                  <c:v>23.7</c:v>
                </c:pt>
                <c:pt idx="600">
                  <c:v>23.8</c:v>
                </c:pt>
                <c:pt idx="601">
                  <c:v>23.8</c:v>
                </c:pt>
                <c:pt idx="602">
                  <c:v>23.6</c:v>
                </c:pt>
                <c:pt idx="603">
                  <c:v>23.9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26.1</c:v>
                </c:pt>
                <c:pt idx="1">
                  <c:v>26.1</c:v>
                </c:pt>
                <c:pt idx="2">
                  <c:v>26.2</c:v>
                </c:pt>
                <c:pt idx="3">
                  <c:v>26.2</c:v>
                </c:pt>
                <c:pt idx="4">
                  <c:v>26.1</c:v>
                </c:pt>
                <c:pt idx="5">
                  <c:v>26.1</c:v>
                </c:pt>
                <c:pt idx="6">
                  <c:v>25.9</c:v>
                </c:pt>
                <c:pt idx="7">
                  <c:v>26.2</c:v>
                </c:pt>
                <c:pt idx="8">
                  <c:v>26.3</c:v>
                </c:pt>
                <c:pt idx="9">
                  <c:v>26.4</c:v>
                </c:pt>
                <c:pt idx="10">
                  <c:v>26.2</c:v>
                </c:pt>
                <c:pt idx="11">
                  <c:v>26.3</c:v>
                </c:pt>
                <c:pt idx="12">
                  <c:v>26.3</c:v>
                </c:pt>
                <c:pt idx="13">
                  <c:v>26.4</c:v>
                </c:pt>
                <c:pt idx="14">
                  <c:v>26.3</c:v>
                </c:pt>
                <c:pt idx="15">
                  <c:v>26.4</c:v>
                </c:pt>
                <c:pt idx="16">
                  <c:v>26.3</c:v>
                </c:pt>
                <c:pt idx="17">
                  <c:v>26.4</c:v>
                </c:pt>
                <c:pt idx="18">
                  <c:v>26.1</c:v>
                </c:pt>
                <c:pt idx="19">
                  <c:v>26.3</c:v>
                </c:pt>
                <c:pt idx="20">
                  <c:v>26.2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26.4</c:v>
                </c:pt>
                <c:pt idx="27">
                  <c:v>26.2</c:v>
                </c:pt>
                <c:pt idx="28">
                  <c:v>26.3</c:v>
                </c:pt>
                <c:pt idx="29">
                  <c:v>26.2</c:v>
                </c:pt>
                <c:pt idx="30">
                  <c:v>26.3</c:v>
                </c:pt>
                <c:pt idx="31">
                  <c:v>26.3</c:v>
                </c:pt>
                <c:pt idx="32">
                  <c:v>26.2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26.2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26.2</c:v>
                </c:pt>
                <c:pt idx="45">
                  <c:v>26.1</c:v>
                </c:pt>
                <c:pt idx="46">
                  <c:v>26.2</c:v>
                </c:pt>
                <c:pt idx="47">
                  <c:v>26.2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26.2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</c:v>
                </c:pt>
                <c:pt idx="58">
                  <c:v>26.1</c:v>
                </c:pt>
                <c:pt idx="59">
                  <c:v>26.1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26</c:v>
                </c:pt>
                <c:pt idx="68">
                  <c:v>25.9</c:v>
                </c:pt>
                <c:pt idx="69">
                  <c:v>25.9</c:v>
                </c:pt>
                <c:pt idx="70">
                  <c:v>25.9</c:v>
                </c:pt>
                <c:pt idx="71">
                  <c:v>25.8</c:v>
                </c:pt>
                <c:pt idx="72">
                  <c:v>25.8</c:v>
                </c:pt>
                <c:pt idx="73">
                  <c:v>25.7</c:v>
                </c:pt>
                <c:pt idx="74">
                  <c:v>25.8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25.8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25.6</c:v>
                </c:pt>
                <c:pt idx="87">
                  <c:v>25.6</c:v>
                </c:pt>
                <c:pt idx="88">
                  <c:v>25.6</c:v>
                </c:pt>
                <c:pt idx="89">
                  <c:v>25.7</c:v>
                </c:pt>
                <c:pt idx="90">
                  <c:v>25.7</c:v>
                </c:pt>
                <c:pt idx="91">
                  <c:v>25.6</c:v>
                </c:pt>
                <c:pt idx="92">
                  <c:v>25.6</c:v>
                </c:pt>
                <c:pt idx="93">
                  <c:v>25.6</c:v>
                </c:pt>
                <c:pt idx="94">
                  <c:v>25.6</c:v>
                </c:pt>
                <c:pt idx="95">
                  <c:v>25.7</c:v>
                </c:pt>
                <c:pt idx="96">
                  <c:v>25.7</c:v>
                </c:pt>
                <c:pt idx="97">
                  <c:v>25.6</c:v>
                </c:pt>
                <c:pt idx="98">
                  <c:v>25.5</c:v>
                </c:pt>
                <c:pt idx="99">
                  <c:v>25.6</c:v>
                </c:pt>
                <c:pt idx="100">
                  <c:v>25.6</c:v>
                </c:pt>
                <c:pt idx="101">
                  <c:v>25.7</c:v>
                </c:pt>
                <c:pt idx="102">
                  <c:v>25.6</c:v>
                </c:pt>
                <c:pt idx="103">
                  <c:v>25.6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25.5</c:v>
                </c:pt>
                <c:pt idx="108">
                  <c:v>25.6</c:v>
                </c:pt>
                <c:pt idx="109">
                  <c:v>25.5</c:v>
                </c:pt>
                <c:pt idx="110">
                  <c:v>25.6</c:v>
                </c:pt>
                <c:pt idx="111">
                  <c:v>25.5</c:v>
                </c:pt>
                <c:pt idx="112">
                  <c:v>25.6</c:v>
                </c:pt>
                <c:pt idx="113">
                  <c:v>25.6</c:v>
                </c:pt>
                <c:pt idx="114">
                  <c:v>25.6</c:v>
                </c:pt>
                <c:pt idx="115">
                  <c:v>25.5</c:v>
                </c:pt>
                <c:pt idx="116">
                  <c:v>25.6</c:v>
                </c:pt>
                <c:pt idx="117">
                  <c:v>25.6</c:v>
                </c:pt>
                <c:pt idx="118">
                  <c:v>25.6</c:v>
                </c:pt>
                <c:pt idx="119">
                  <c:v>25.6</c:v>
                </c:pt>
                <c:pt idx="120">
                  <c:v>25.6</c:v>
                </c:pt>
                <c:pt idx="121">
                  <c:v>25.5</c:v>
                </c:pt>
                <c:pt idx="122">
                  <c:v>25.6</c:v>
                </c:pt>
                <c:pt idx="123">
                  <c:v>25.5</c:v>
                </c:pt>
                <c:pt idx="124">
                  <c:v>25.5</c:v>
                </c:pt>
                <c:pt idx="125">
                  <c:v>25.6</c:v>
                </c:pt>
                <c:pt idx="126">
                  <c:v>25.6</c:v>
                </c:pt>
                <c:pt idx="127">
                  <c:v>25.5</c:v>
                </c:pt>
                <c:pt idx="128">
                  <c:v>25.6</c:v>
                </c:pt>
                <c:pt idx="129">
                  <c:v>25.6</c:v>
                </c:pt>
                <c:pt idx="130">
                  <c:v>25.6</c:v>
                </c:pt>
                <c:pt idx="131">
                  <c:v>25.6</c:v>
                </c:pt>
                <c:pt idx="132">
                  <c:v>25.6</c:v>
                </c:pt>
                <c:pt idx="133">
                  <c:v>25.6</c:v>
                </c:pt>
                <c:pt idx="134">
                  <c:v>25.6</c:v>
                </c:pt>
                <c:pt idx="135">
                  <c:v>25.6</c:v>
                </c:pt>
                <c:pt idx="136">
                  <c:v>25.5</c:v>
                </c:pt>
                <c:pt idx="137">
                  <c:v>25.7</c:v>
                </c:pt>
                <c:pt idx="138">
                  <c:v>25.6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25.6</c:v>
                </c:pt>
                <c:pt idx="147">
                  <c:v>25.7</c:v>
                </c:pt>
                <c:pt idx="148">
                  <c:v>25.7</c:v>
                </c:pt>
                <c:pt idx="149">
                  <c:v>25.7</c:v>
                </c:pt>
                <c:pt idx="150">
                  <c:v>25.8</c:v>
                </c:pt>
                <c:pt idx="151">
                  <c:v>25.7</c:v>
                </c:pt>
                <c:pt idx="152">
                  <c:v>25.7</c:v>
                </c:pt>
                <c:pt idx="153">
                  <c:v>25.7</c:v>
                </c:pt>
                <c:pt idx="154">
                  <c:v>25.6</c:v>
                </c:pt>
                <c:pt idx="155">
                  <c:v>25.7</c:v>
                </c:pt>
                <c:pt idx="156">
                  <c:v>25.7</c:v>
                </c:pt>
                <c:pt idx="157">
                  <c:v>25.7</c:v>
                </c:pt>
                <c:pt idx="158">
                  <c:v>25.8</c:v>
                </c:pt>
                <c:pt idx="159">
                  <c:v>25.7</c:v>
                </c:pt>
                <c:pt idx="160">
                  <c:v>25.7</c:v>
                </c:pt>
                <c:pt idx="161">
                  <c:v>25.8</c:v>
                </c:pt>
                <c:pt idx="162">
                  <c:v>25.7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25.8</c:v>
                </c:pt>
                <c:pt idx="167">
                  <c:v>25.9</c:v>
                </c:pt>
                <c:pt idx="168">
                  <c:v>25.9</c:v>
                </c:pt>
                <c:pt idx="169">
                  <c:v>25.8</c:v>
                </c:pt>
                <c:pt idx="170">
                  <c:v>25.7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25.8</c:v>
                </c:pt>
                <c:pt idx="175">
                  <c:v>25.9</c:v>
                </c:pt>
                <c:pt idx="176">
                  <c:v>25.8</c:v>
                </c:pt>
                <c:pt idx="177">
                  <c:v>25.9</c:v>
                </c:pt>
                <c:pt idx="178">
                  <c:v>25.8</c:v>
                </c:pt>
                <c:pt idx="179">
                  <c:v>26</c:v>
                </c:pt>
                <c:pt idx="180">
                  <c:v>25.9</c:v>
                </c:pt>
                <c:pt idx="181">
                  <c:v>25.9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25.9</c:v>
                </c:pt>
                <c:pt idx="188">
                  <c:v>25.9</c:v>
                </c:pt>
                <c:pt idx="189">
                  <c:v>26.1</c:v>
                </c:pt>
                <c:pt idx="190">
                  <c:v>26.1</c:v>
                </c:pt>
                <c:pt idx="191">
                  <c:v>26</c:v>
                </c:pt>
                <c:pt idx="192">
                  <c:v>26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26.1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26.1</c:v>
                </c:pt>
                <c:pt idx="201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26.2</c:v>
                </c:pt>
                <c:pt idx="205">
                  <c:v>26.2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26.2</c:v>
                </c:pt>
                <c:pt idx="211">
                  <c:v>26.2</c:v>
                </c:pt>
                <c:pt idx="212">
                  <c:v>26.2</c:v>
                </c:pt>
                <c:pt idx="213">
                  <c:v>26.3</c:v>
                </c:pt>
                <c:pt idx="214">
                  <c:v>26.2</c:v>
                </c:pt>
                <c:pt idx="215">
                  <c:v>26.2</c:v>
                </c:pt>
                <c:pt idx="216">
                  <c:v>26.3</c:v>
                </c:pt>
                <c:pt idx="217">
                  <c:v>26.3</c:v>
                </c:pt>
                <c:pt idx="218">
                  <c:v>26.3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26.4</c:v>
                </c:pt>
                <c:pt idx="223">
                  <c:v>26.4</c:v>
                </c:pt>
                <c:pt idx="224">
                  <c:v>26.4</c:v>
                </c:pt>
                <c:pt idx="225">
                  <c:v>26.4</c:v>
                </c:pt>
                <c:pt idx="226">
                  <c:v>26.5</c:v>
                </c:pt>
                <c:pt idx="227">
                  <c:v>26.3</c:v>
                </c:pt>
                <c:pt idx="228">
                  <c:v>26.4</c:v>
                </c:pt>
                <c:pt idx="229">
                  <c:v>26.5</c:v>
                </c:pt>
                <c:pt idx="230">
                  <c:v>26.5</c:v>
                </c:pt>
                <c:pt idx="231">
                  <c:v>26.5</c:v>
                </c:pt>
                <c:pt idx="232">
                  <c:v>26.5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26.5</c:v>
                </c:pt>
                <c:pt idx="243">
                  <c:v>26.6</c:v>
                </c:pt>
                <c:pt idx="244">
                  <c:v>26.6</c:v>
                </c:pt>
                <c:pt idx="245">
                  <c:v>26.6</c:v>
                </c:pt>
                <c:pt idx="246">
                  <c:v>26.6</c:v>
                </c:pt>
                <c:pt idx="247">
                  <c:v>26.7</c:v>
                </c:pt>
                <c:pt idx="248">
                  <c:v>26.7</c:v>
                </c:pt>
                <c:pt idx="249">
                  <c:v>26.6</c:v>
                </c:pt>
                <c:pt idx="250">
                  <c:v>26.8</c:v>
                </c:pt>
                <c:pt idx="251">
                  <c:v>26.7</c:v>
                </c:pt>
                <c:pt idx="252">
                  <c:v>26.8</c:v>
                </c:pt>
                <c:pt idx="253">
                  <c:v>26.8</c:v>
                </c:pt>
                <c:pt idx="254">
                  <c:v>26.8</c:v>
                </c:pt>
                <c:pt idx="255">
                  <c:v>26.8</c:v>
                </c:pt>
                <c:pt idx="256">
                  <c:v>26.8</c:v>
                </c:pt>
                <c:pt idx="257">
                  <c:v>26.8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27</c:v>
                </c:pt>
                <c:pt idx="262">
                  <c:v>26.9</c:v>
                </c:pt>
                <c:pt idx="263">
                  <c:v>26.9</c:v>
                </c:pt>
                <c:pt idx="264">
                  <c:v>26.9</c:v>
                </c:pt>
                <c:pt idx="265">
                  <c:v>27</c:v>
                </c:pt>
                <c:pt idx="266">
                  <c:v>27</c:v>
                </c:pt>
                <c:pt idx="267">
                  <c:v>26.9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27.1</c:v>
                </c:pt>
                <c:pt idx="275">
                  <c:v>27.1</c:v>
                </c:pt>
                <c:pt idx="276">
                  <c:v>27.1</c:v>
                </c:pt>
                <c:pt idx="277">
                  <c:v>27.1</c:v>
                </c:pt>
                <c:pt idx="278">
                  <c:v>27.1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27.2</c:v>
                </c:pt>
                <c:pt idx="286">
                  <c:v>27.3</c:v>
                </c:pt>
                <c:pt idx="287">
                  <c:v>27.2</c:v>
                </c:pt>
                <c:pt idx="288">
                  <c:v>27.2</c:v>
                </c:pt>
                <c:pt idx="289">
                  <c:v>27.3</c:v>
                </c:pt>
                <c:pt idx="290">
                  <c:v>27.2</c:v>
                </c:pt>
                <c:pt idx="291">
                  <c:v>27.3</c:v>
                </c:pt>
                <c:pt idx="292">
                  <c:v>27.2</c:v>
                </c:pt>
                <c:pt idx="293">
                  <c:v>27.3</c:v>
                </c:pt>
                <c:pt idx="294">
                  <c:v>27.2</c:v>
                </c:pt>
                <c:pt idx="295">
                  <c:v>27.3</c:v>
                </c:pt>
                <c:pt idx="296">
                  <c:v>27.3</c:v>
                </c:pt>
                <c:pt idx="297">
                  <c:v>27.3</c:v>
                </c:pt>
                <c:pt idx="298">
                  <c:v>27.3</c:v>
                </c:pt>
                <c:pt idx="299">
                  <c:v>27.3</c:v>
                </c:pt>
                <c:pt idx="300">
                  <c:v>27.3</c:v>
                </c:pt>
                <c:pt idx="301">
                  <c:v>27.3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27.3</c:v>
                </c:pt>
                <c:pt idx="306">
                  <c:v>27.3</c:v>
                </c:pt>
                <c:pt idx="307">
                  <c:v>27.4</c:v>
                </c:pt>
                <c:pt idx="308">
                  <c:v>27.3</c:v>
                </c:pt>
                <c:pt idx="309">
                  <c:v>27.4</c:v>
                </c:pt>
                <c:pt idx="310">
                  <c:v>27.2</c:v>
                </c:pt>
                <c:pt idx="311">
                  <c:v>27.4</c:v>
                </c:pt>
                <c:pt idx="312">
                  <c:v>27.4</c:v>
                </c:pt>
                <c:pt idx="313">
                  <c:v>27.5</c:v>
                </c:pt>
                <c:pt idx="314">
                  <c:v>27.3</c:v>
                </c:pt>
                <c:pt idx="315">
                  <c:v>27.3</c:v>
                </c:pt>
                <c:pt idx="316">
                  <c:v>27.6</c:v>
                </c:pt>
                <c:pt idx="317">
                  <c:v>27.5</c:v>
                </c:pt>
                <c:pt idx="318">
                  <c:v>27.4</c:v>
                </c:pt>
                <c:pt idx="319">
                  <c:v>27.3</c:v>
                </c:pt>
                <c:pt idx="320">
                  <c:v>27.7</c:v>
                </c:pt>
                <c:pt idx="321">
                  <c:v>27.5</c:v>
                </c:pt>
                <c:pt idx="322">
                  <c:v>27.4</c:v>
                </c:pt>
                <c:pt idx="323">
                  <c:v>27.4</c:v>
                </c:pt>
                <c:pt idx="324">
                  <c:v>27.3</c:v>
                </c:pt>
                <c:pt idx="325">
                  <c:v>27.4</c:v>
                </c:pt>
                <c:pt idx="326">
                  <c:v>27.7</c:v>
                </c:pt>
                <c:pt idx="327">
                  <c:v>27.4</c:v>
                </c:pt>
                <c:pt idx="328">
                  <c:v>27.4</c:v>
                </c:pt>
                <c:pt idx="329">
                  <c:v>27.4</c:v>
                </c:pt>
                <c:pt idx="330">
                  <c:v>27.6</c:v>
                </c:pt>
                <c:pt idx="331">
                  <c:v>27.6</c:v>
                </c:pt>
                <c:pt idx="332">
                  <c:v>27.5</c:v>
                </c:pt>
                <c:pt idx="333">
                  <c:v>27.6</c:v>
                </c:pt>
                <c:pt idx="334">
                  <c:v>27.6</c:v>
                </c:pt>
                <c:pt idx="335">
                  <c:v>27.5</c:v>
                </c:pt>
                <c:pt idx="336">
                  <c:v>27.6</c:v>
                </c:pt>
                <c:pt idx="337">
                  <c:v>27.5</c:v>
                </c:pt>
                <c:pt idx="338">
                  <c:v>27.6</c:v>
                </c:pt>
                <c:pt idx="339">
                  <c:v>27.6</c:v>
                </c:pt>
                <c:pt idx="340">
                  <c:v>27.6</c:v>
                </c:pt>
                <c:pt idx="341">
                  <c:v>27.6</c:v>
                </c:pt>
                <c:pt idx="342">
                  <c:v>27.6</c:v>
                </c:pt>
                <c:pt idx="343">
                  <c:v>27.6</c:v>
                </c:pt>
                <c:pt idx="344">
                  <c:v>27.6</c:v>
                </c:pt>
                <c:pt idx="345">
                  <c:v>27.6</c:v>
                </c:pt>
                <c:pt idx="346">
                  <c:v>27.6</c:v>
                </c:pt>
                <c:pt idx="347">
                  <c:v>27.6</c:v>
                </c:pt>
                <c:pt idx="348">
                  <c:v>27.7</c:v>
                </c:pt>
                <c:pt idx="349">
                  <c:v>27.6</c:v>
                </c:pt>
                <c:pt idx="350">
                  <c:v>27.6</c:v>
                </c:pt>
                <c:pt idx="351">
                  <c:v>27.7</c:v>
                </c:pt>
                <c:pt idx="352">
                  <c:v>27.2</c:v>
                </c:pt>
                <c:pt idx="353">
                  <c:v>27.6</c:v>
                </c:pt>
                <c:pt idx="354">
                  <c:v>27.6</c:v>
                </c:pt>
                <c:pt idx="355">
                  <c:v>27.6</c:v>
                </c:pt>
                <c:pt idx="356">
                  <c:v>27.6</c:v>
                </c:pt>
                <c:pt idx="357">
                  <c:v>27.7</c:v>
                </c:pt>
                <c:pt idx="358">
                  <c:v>27.6</c:v>
                </c:pt>
                <c:pt idx="359">
                  <c:v>27.6</c:v>
                </c:pt>
                <c:pt idx="360">
                  <c:v>27.6</c:v>
                </c:pt>
                <c:pt idx="361">
                  <c:v>27.6</c:v>
                </c:pt>
                <c:pt idx="362">
                  <c:v>27.6</c:v>
                </c:pt>
                <c:pt idx="363">
                  <c:v>27.6</c:v>
                </c:pt>
                <c:pt idx="364">
                  <c:v>27.6</c:v>
                </c:pt>
                <c:pt idx="365">
                  <c:v>27.6</c:v>
                </c:pt>
                <c:pt idx="366">
                  <c:v>27.6</c:v>
                </c:pt>
                <c:pt idx="367">
                  <c:v>27.6</c:v>
                </c:pt>
                <c:pt idx="368">
                  <c:v>27.6</c:v>
                </c:pt>
                <c:pt idx="369">
                  <c:v>27.6</c:v>
                </c:pt>
                <c:pt idx="370">
                  <c:v>27.6</c:v>
                </c:pt>
                <c:pt idx="371">
                  <c:v>27.5</c:v>
                </c:pt>
                <c:pt idx="372">
                  <c:v>27.5</c:v>
                </c:pt>
                <c:pt idx="373">
                  <c:v>27.6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27.4</c:v>
                </c:pt>
                <c:pt idx="381">
                  <c:v>27.4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27.3</c:v>
                </c:pt>
                <c:pt idx="387">
                  <c:v>27.2</c:v>
                </c:pt>
                <c:pt idx="388">
                  <c:v>27.2</c:v>
                </c:pt>
                <c:pt idx="389">
                  <c:v>27.3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27.1</c:v>
                </c:pt>
                <c:pt idx="394">
                  <c:v>27.1</c:v>
                </c:pt>
                <c:pt idx="395">
                  <c:v>27.1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26.9</c:v>
                </c:pt>
                <c:pt idx="400">
                  <c:v>27</c:v>
                </c:pt>
                <c:pt idx="401">
                  <c:v>26.9</c:v>
                </c:pt>
                <c:pt idx="402">
                  <c:v>26.8</c:v>
                </c:pt>
                <c:pt idx="403">
                  <c:v>26.9</c:v>
                </c:pt>
                <c:pt idx="404">
                  <c:v>26.7</c:v>
                </c:pt>
                <c:pt idx="405">
                  <c:v>26.7</c:v>
                </c:pt>
                <c:pt idx="406">
                  <c:v>26.7</c:v>
                </c:pt>
                <c:pt idx="407">
                  <c:v>26.7</c:v>
                </c:pt>
                <c:pt idx="408">
                  <c:v>26.6</c:v>
                </c:pt>
                <c:pt idx="409">
                  <c:v>26.6</c:v>
                </c:pt>
                <c:pt idx="410">
                  <c:v>26.6</c:v>
                </c:pt>
                <c:pt idx="411">
                  <c:v>26.6</c:v>
                </c:pt>
                <c:pt idx="412">
                  <c:v>26.6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26.5</c:v>
                </c:pt>
                <c:pt idx="419">
                  <c:v>26.4</c:v>
                </c:pt>
                <c:pt idx="420">
                  <c:v>26.4</c:v>
                </c:pt>
                <c:pt idx="421">
                  <c:v>26.4</c:v>
                </c:pt>
                <c:pt idx="422">
                  <c:v>26.3</c:v>
                </c:pt>
                <c:pt idx="423">
                  <c:v>26.4</c:v>
                </c:pt>
                <c:pt idx="424">
                  <c:v>26.2</c:v>
                </c:pt>
                <c:pt idx="425">
                  <c:v>26.1</c:v>
                </c:pt>
                <c:pt idx="426">
                  <c:v>26.2</c:v>
                </c:pt>
                <c:pt idx="427">
                  <c:v>26.1</c:v>
                </c:pt>
                <c:pt idx="428">
                  <c:v>26.1</c:v>
                </c:pt>
                <c:pt idx="429">
                  <c:v>26.1</c:v>
                </c:pt>
                <c:pt idx="430">
                  <c:v>26.1</c:v>
                </c:pt>
                <c:pt idx="431">
                  <c:v>26</c:v>
                </c:pt>
                <c:pt idx="432">
                  <c:v>26.2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26.1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25.9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25.8</c:v>
                </c:pt>
                <c:pt idx="445">
                  <c:v>25.8</c:v>
                </c:pt>
                <c:pt idx="446">
                  <c:v>25.8</c:v>
                </c:pt>
                <c:pt idx="447">
                  <c:v>25.9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25.8</c:v>
                </c:pt>
                <c:pt idx="452">
                  <c:v>25.7</c:v>
                </c:pt>
                <c:pt idx="453">
                  <c:v>25.8</c:v>
                </c:pt>
                <c:pt idx="454">
                  <c:v>25.8</c:v>
                </c:pt>
                <c:pt idx="455">
                  <c:v>25.8</c:v>
                </c:pt>
                <c:pt idx="456">
                  <c:v>25.6</c:v>
                </c:pt>
                <c:pt idx="457">
                  <c:v>25.7</c:v>
                </c:pt>
                <c:pt idx="458">
                  <c:v>25.7</c:v>
                </c:pt>
                <c:pt idx="459">
                  <c:v>25.7</c:v>
                </c:pt>
                <c:pt idx="460">
                  <c:v>25.7</c:v>
                </c:pt>
                <c:pt idx="461">
                  <c:v>25.7</c:v>
                </c:pt>
                <c:pt idx="462">
                  <c:v>25.7</c:v>
                </c:pt>
                <c:pt idx="463">
                  <c:v>25.7</c:v>
                </c:pt>
                <c:pt idx="464">
                  <c:v>25.6</c:v>
                </c:pt>
                <c:pt idx="465">
                  <c:v>25.6</c:v>
                </c:pt>
                <c:pt idx="466">
                  <c:v>25.6</c:v>
                </c:pt>
                <c:pt idx="467">
                  <c:v>25.6</c:v>
                </c:pt>
                <c:pt idx="468">
                  <c:v>25.5</c:v>
                </c:pt>
                <c:pt idx="469">
                  <c:v>25.6</c:v>
                </c:pt>
                <c:pt idx="470">
                  <c:v>25.5</c:v>
                </c:pt>
                <c:pt idx="471">
                  <c:v>25.5</c:v>
                </c:pt>
                <c:pt idx="472">
                  <c:v>25.5</c:v>
                </c:pt>
                <c:pt idx="473">
                  <c:v>25.5</c:v>
                </c:pt>
                <c:pt idx="474">
                  <c:v>25.4</c:v>
                </c:pt>
                <c:pt idx="475">
                  <c:v>25.5</c:v>
                </c:pt>
                <c:pt idx="476">
                  <c:v>25.5</c:v>
                </c:pt>
                <c:pt idx="477">
                  <c:v>25.4</c:v>
                </c:pt>
                <c:pt idx="478">
                  <c:v>25.4</c:v>
                </c:pt>
                <c:pt idx="479">
                  <c:v>25.4</c:v>
                </c:pt>
                <c:pt idx="480">
                  <c:v>25.4</c:v>
                </c:pt>
                <c:pt idx="481">
                  <c:v>25.5</c:v>
                </c:pt>
                <c:pt idx="482">
                  <c:v>25.4</c:v>
                </c:pt>
                <c:pt idx="483">
                  <c:v>25.5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25.4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25.2</c:v>
                </c:pt>
                <c:pt idx="495">
                  <c:v>25.2</c:v>
                </c:pt>
                <c:pt idx="496">
                  <c:v>25.2</c:v>
                </c:pt>
                <c:pt idx="497">
                  <c:v>25.2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25.2</c:v>
                </c:pt>
                <c:pt idx="502">
                  <c:v>25.1</c:v>
                </c:pt>
                <c:pt idx="503">
                  <c:v>25.1</c:v>
                </c:pt>
                <c:pt idx="504">
                  <c:v>25.1</c:v>
                </c:pt>
                <c:pt idx="505">
                  <c:v>25.1</c:v>
                </c:pt>
                <c:pt idx="506">
                  <c:v>25.1</c:v>
                </c:pt>
                <c:pt idx="507">
                  <c:v>25</c:v>
                </c:pt>
                <c:pt idx="508">
                  <c:v>25.1</c:v>
                </c:pt>
                <c:pt idx="509">
                  <c:v>25</c:v>
                </c:pt>
                <c:pt idx="510">
                  <c:v>25</c:v>
                </c:pt>
                <c:pt idx="511">
                  <c:v>25.1</c:v>
                </c:pt>
                <c:pt idx="512">
                  <c:v>25</c:v>
                </c:pt>
                <c:pt idx="513">
                  <c:v>25</c:v>
                </c:pt>
                <c:pt idx="514">
                  <c:v>25.1</c:v>
                </c:pt>
                <c:pt idx="515">
                  <c:v>25</c:v>
                </c:pt>
                <c:pt idx="516">
                  <c:v>25.1</c:v>
                </c:pt>
                <c:pt idx="517">
                  <c:v>25.1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24.9</c:v>
                </c:pt>
                <c:pt idx="522">
                  <c:v>25</c:v>
                </c:pt>
                <c:pt idx="523">
                  <c:v>25</c:v>
                </c:pt>
                <c:pt idx="524">
                  <c:v>24.8</c:v>
                </c:pt>
                <c:pt idx="525">
                  <c:v>25</c:v>
                </c:pt>
                <c:pt idx="526">
                  <c:v>24.9</c:v>
                </c:pt>
                <c:pt idx="527">
                  <c:v>24.9</c:v>
                </c:pt>
                <c:pt idx="528">
                  <c:v>24.9</c:v>
                </c:pt>
                <c:pt idx="529">
                  <c:v>24.8</c:v>
                </c:pt>
                <c:pt idx="530">
                  <c:v>24.9</c:v>
                </c:pt>
                <c:pt idx="531">
                  <c:v>24.9</c:v>
                </c:pt>
                <c:pt idx="532">
                  <c:v>24.8</c:v>
                </c:pt>
                <c:pt idx="533">
                  <c:v>24.8</c:v>
                </c:pt>
                <c:pt idx="534">
                  <c:v>24.8</c:v>
                </c:pt>
                <c:pt idx="535">
                  <c:v>24.8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24.8</c:v>
                </c:pt>
                <c:pt idx="540">
                  <c:v>24.8</c:v>
                </c:pt>
                <c:pt idx="541">
                  <c:v>24.8</c:v>
                </c:pt>
                <c:pt idx="542">
                  <c:v>24.7</c:v>
                </c:pt>
                <c:pt idx="543">
                  <c:v>24.8</c:v>
                </c:pt>
                <c:pt idx="544">
                  <c:v>24.8</c:v>
                </c:pt>
                <c:pt idx="545">
                  <c:v>24.7</c:v>
                </c:pt>
                <c:pt idx="546">
                  <c:v>24.7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24.7</c:v>
                </c:pt>
                <c:pt idx="551">
                  <c:v>24.6</c:v>
                </c:pt>
                <c:pt idx="552">
                  <c:v>24.7</c:v>
                </c:pt>
                <c:pt idx="553">
                  <c:v>24.6</c:v>
                </c:pt>
                <c:pt idx="554">
                  <c:v>24.7</c:v>
                </c:pt>
                <c:pt idx="555">
                  <c:v>24.6</c:v>
                </c:pt>
                <c:pt idx="556">
                  <c:v>24.6</c:v>
                </c:pt>
                <c:pt idx="557">
                  <c:v>24.5</c:v>
                </c:pt>
                <c:pt idx="558">
                  <c:v>24.6</c:v>
                </c:pt>
                <c:pt idx="559">
                  <c:v>24.6</c:v>
                </c:pt>
                <c:pt idx="560">
                  <c:v>24.6</c:v>
                </c:pt>
                <c:pt idx="561">
                  <c:v>24.6</c:v>
                </c:pt>
                <c:pt idx="562">
                  <c:v>24.5</c:v>
                </c:pt>
                <c:pt idx="563">
                  <c:v>24.5</c:v>
                </c:pt>
                <c:pt idx="564">
                  <c:v>24.6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24.5</c:v>
                </c:pt>
                <c:pt idx="571">
                  <c:v>24.4</c:v>
                </c:pt>
                <c:pt idx="572">
                  <c:v>24.5</c:v>
                </c:pt>
                <c:pt idx="573">
                  <c:v>24.4</c:v>
                </c:pt>
                <c:pt idx="574">
                  <c:v>24.5</c:v>
                </c:pt>
                <c:pt idx="575">
                  <c:v>24.5</c:v>
                </c:pt>
                <c:pt idx="576">
                  <c:v>24.4</c:v>
                </c:pt>
                <c:pt idx="577">
                  <c:v>24.4</c:v>
                </c:pt>
                <c:pt idx="578">
                  <c:v>24.4</c:v>
                </c:pt>
                <c:pt idx="579">
                  <c:v>24.4</c:v>
                </c:pt>
                <c:pt idx="580">
                  <c:v>24.4</c:v>
                </c:pt>
                <c:pt idx="581">
                  <c:v>24.4</c:v>
                </c:pt>
                <c:pt idx="582">
                  <c:v>24.4</c:v>
                </c:pt>
                <c:pt idx="583">
                  <c:v>24.4</c:v>
                </c:pt>
                <c:pt idx="584">
                  <c:v>24.5</c:v>
                </c:pt>
                <c:pt idx="585">
                  <c:v>24.4</c:v>
                </c:pt>
                <c:pt idx="586">
                  <c:v>24.4</c:v>
                </c:pt>
                <c:pt idx="587">
                  <c:v>24.5</c:v>
                </c:pt>
                <c:pt idx="588">
                  <c:v>24.4</c:v>
                </c:pt>
                <c:pt idx="589">
                  <c:v>24.4</c:v>
                </c:pt>
                <c:pt idx="590">
                  <c:v>24.4</c:v>
                </c:pt>
                <c:pt idx="591">
                  <c:v>24.4</c:v>
                </c:pt>
                <c:pt idx="592">
                  <c:v>24.5</c:v>
                </c:pt>
                <c:pt idx="593">
                  <c:v>24.5</c:v>
                </c:pt>
                <c:pt idx="594">
                  <c:v>24.3</c:v>
                </c:pt>
                <c:pt idx="595">
                  <c:v>24.5</c:v>
                </c:pt>
                <c:pt idx="596">
                  <c:v>24.4</c:v>
                </c:pt>
                <c:pt idx="597">
                  <c:v>24.4</c:v>
                </c:pt>
                <c:pt idx="598">
                  <c:v>24.3</c:v>
                </c:pt>
                <c:pt idx="599">
                  <c:v>24.4</c:v>
                </c:pt>
                <c:pt idx="600">
                  <c:v>24.3</c:v>
                </c:pt>
                <c:pt idx="601">
                  <c:v>24.4</c:v>
                </c:pt>
                <c:pt idx="602">
                  <c:v>24.4</c:v>
                </c:pt>
                <c:pt idx="603">
                  <c:v>24.3</c:v>
                </c:pt>
                <c:pt idx="604">
                  <c:v>24.4</c:v>
                </c:pt>
                <c:pt idx="605">
                  <c:v>24.2</c:v>
                </c:pt>
                <c:pt idx="606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117.9</c:v>
                </c:pt>
                <c:pt idx="1">
                  <c:v>117.2</c:v>
                </c:pt>
                <c:pt idx="2">
                  <c:v>116.6</c:v>
                </c:pt>
                <c:pt idx="3">
                  <c:v>116.6</c:v>
                </c:pt>
                <c:pt idx="4">
                  <c:v>116.6</c:v>
                </c:pt>
                <c:pt idx="5">
                  <c:v>116.6</c:v>
                </c:pt>
                <c:pt idx="6">
                  <c:v>116.6</c:v>
                </c:pt>
                <c:pt idx="7">
                  <c:v>116.6</c:v>
                </c:pt>
                <c:pt idx="8">
                  <c:v>116.6</c:v>
                </c:pt>
                <c:pt idx="9">
                  <c:v>116.6</c:v>
                </c:pt>
                <c:pt idx="10">
                  <c:v>116.6</c:v>
                </c:pt>
                <c:pt idx="11">
                  <c:v>116.6</c:v>
                </c:pt>
                <c:pt idx="12">
                  <c:v>116.6</c:v>
                </c:pt>
                <c:pt idx="13">
                  <c:v>115.9</c:v>
                </c:pt>
                <c:pt idx="14">
                  <c:v>115.9</c:v>
                </c:pt>
                <c:pt idx="15">
                  <c:v>115.9</c:v>
                </c:pt>
                <c:pt idx="16">
                  <c:v>115.9</c:v>
                </c:pt>
                <c:pt idx="17">
                  <c:v>115.9</c:v>
                </c:pt>
                <c:pt idx="18">
                  <c:v>115.9</c:v>
                </c:pt>
                <c:pt idx="19">
                  <c:v>115.9</c:v>
                </c:pt>
                <c:pt idx="20">
                  <c:v>116.6</c:v>
                </c:pt>
                <c:pt idx="21">
                  <c:v>115.9</c:v>
                </c:pt>
                <c:pt idx="22">
                  <c:v>115.9</c:v>
                </c:pt>
                <c:pt idx="23">
                  <c:v>115.9</c:v>
                </c:pt>
                <c:pt idx="24">
                  <c:v>115.9</c:v>
                </c:pt>
                <c:pt idx="25">
                  <c:v>115.9</c:v>
                </c:pt>
                <c:pt idx="26">
                  <c:v>115.9</c:v>
                </c:pt>
                <c:pt idx="27">
                  <c:v>115.9</c:v>
                </c:pt>
                <c:pt idx="28">
                  <c:v>115.9</c:v>
                </c:pt>
                <c:pt idx="29">
                  <c:v>115.9</c:v>
                </c:pt>
                <c:pt idx="30">
                  <c:v>115.9</c:v>
                </c:pt>
                <c:pt idx="31">
                  <c:v>115.9</c:v>
                </c:pt>
                <c:pt idx="32">
                  <c:v>115.9</c:v>
                </c:pt>
                <c:pt idx="33">
                  <c:v>115.9</c:v>
                </c:pt>
                <c:pt idx="34">
                  <c:v>115.9</c:v>
                </c:pt>
                <c:pt idx="35">
                  <c:v>115.9</c:v>
                </c:pt>
                <c:pt idx="36">
                  <c:v>115.2</c:v>
                </c:pt>
                <c:pt idx="37">
                  <c:v>115.2</c:v>
                </c:pt>
                <c:pt idx="38">
                  <c:v>115.2</c:v>
                </c:pt>
                <c:pt idx="39">
                  <c:v>115.2</c:v>
                </c:pt>
                <c:pt idx="40">
                  <c:v>115.2</c:v>
                </c:pt>
                <c:pt idx="41">
                  <c:v>115.2</c:v>
                </c:pt>
                <c:pt idx="42">
                  <c:v>114.5</c:v>
                </c:pt>
                <c:pt idx="43">
                  <c:v>115.2</c:v>
                </c:pt>
                <c:pt idx="44">
                  <c:v>114.5</c:v>
                </c:pt>
                <c:pt idx="45">
                  <c:v>114.5</c:v>
                </c:pt>
                <c:pt idx="46">
                  <c:v>114.5</c:v>
                </c:pt>
                <c:pt idx="47">
                  <c:v>114.5</c:v>
                </c:pt>
                <c:pt idx="48">
                  <c:v>114.5</c:v>
                </c:pt>
                <c:pt idx="49">
                  <c:v>113.9</c:v>
                </c:pt>
                <c:pt idx="50">
                  <c:v>113.9</c:v>
                </c:pt>
                <c:pt idx="51">
                  <c:v>113.9</c:v>
                </c:pt>
                <c:pt idx="52">
                  <c:v>113.9</c:v>
                </c:pt>
                <c:pt idx="53">
                  <c:v>113.9</c:v>
                </c:pt>
                <c:pt idx="54">
                  <c:v>113.2</c:v>
                </c:pt>
                <c:pt idx="55">
                  <c:v>113.2</c:v>
                </c:pt>
                <c:pt idx="56">
                  <c:v>113.2</c:v>
                </c:pt>
                <c:pt idx="57">
                  <c:v>113.2</c:v>
                </c:pt>
                <c:pt idx="58">
                  <c:v>113.2</c:v>
                </c:pt>
                <c:pt idx="59">
                  <c:v>113.2</c:v>
                </c:pt>
                <c:pt idx="60">
                  <c:v>113.2</c:v>
                </c:pt>
                <c:pt idx="61">
                  <c:v>112.5</c:v>
                </c:pt>
                <c:pt idx="62">
                  <c:v>112.5</c:v>
                </c:pt>
                <c:pt idx="63">
                  <c:v>112.5</c:v>
                </c:pt>
                <c:pt idx="64">
                  <c:v>111.8</c:v>
                </c:pt>
                <c:pt idx="65">
                  <c:v>111.8</c:v>
                </c:pt>
                <c:pt idx="66">
                  <c:v>111.8</c:v>
                </c:pt>
                <c:pt idx="67">
                  <c:v>111.8</c:v>
                </c:pt>
                <c:pt idx="68">
                  <c:v>111.8</c:v>
                </c:pt>
                <c:pt idx="69">
                  <c:v>111.2</c:v>
                </c:pt>
                <c:pt idx="70">
                  <c:v>111.2</c:v>
                </c:pt>
                <c:pt idx="71">
                  <c:v>111.2</c:v>
                </c:pt>
                <c:pt idx="72">
                  <c:v>110.5</c:v>
                </c:pt>
                <c:pt idx="73">
                  <c:v>110.5</c:v>
                </c:pt>
                <c:pt idx="74">
                  <c:v>110.5</c:v>
                </c:pt>
                <c:pt idx="75">
                  <c:v>110.5</c:v>
                </c:pt>
                <c:pt idx="76">
                  <c:v>109.8</c:v>
                </c:pt>
                <c:pt idx="77">
                  <c:v>109.8</c:v>
                </c:pt>
                <c:pt idx="78">
                  <c:v>109.8</c:v>
                </c:pt>
                <c:pt idx="79">
                  <c:v>109.8</c:v>
                </c:pt>
                <c:pt idx="80">
                  <c:v>109.8</c:v>
                </c:pt>
                <c:pt idx="81">
                  <c:v>109.1</c:v>
                </c:pt>
                <c:pt idx="82">
                  <c:v>108.5</c:v>
                </c:pt>
                <c:pt idx="83">
                  <c:v>108.5</c:v>
                </c:pt>
                <c:pt idx="84">
                  <c:v>108.5</c:v>
                </c:pt>
                <c:pt idx="85">
                  <c:v>108.5</c:v>
                </c:pt>
                <c:pt idx="86">
                  <c:v>107.8</c:v>
                </c:pt>
                <c:pt idx="87">
                  <c:v>107.8</c:v>
                </c:pt>
                <c:pt idx="88">
                  <c:v>107.8</c:v>
                </c:pt>
                <c:pt idx="89">
                  <c:v>107.8</c:v>
                </c:pt>
                <c:pt idx="90">
                  <c:v>107.1</c:v>
                </c:pt>
                <c:pt idx="91">
                  <c:v>107.1</c:v>
                </c:pt>
                <c:pt idx="92">
                  <c:v>107.1</c:v>
                </c:pt>
                <c:pt idx="93">
                  <c:v>106.4</c:v>
                </c:pt>
                <c:pt idx="94">
                  <c:v>106.4</c:v>
                </c:pt>
                <c:pt idx="95">
                  <c:v>106.4</c:v>
                </c:pt>
                <c:pt idx="96">
                  <c:v>106.4</c:v>
                </c:pt>
                <c:pt idx="97">
                  <c:v>105.8</c:v>
                </c:pt>
                <c:pt idx="98">
                  <c:v>105.8</c:v>
                </c:pt>
                <c:pt idx="99">
                  <c:v>105.1</c:v>
                </c:pt>
                <c:pt idx="100">
                  <c:v>105.1</c:v>
                </c:pt>
                <c:pt idx="101">
                  <c:v>105.1</c:v>
                </c:pt>
                <c:pt idx="102">
                  <c:v>104.4</c:v>
                </c:pt>
                <c:pt idx="103">
                  <c:v>104.4</c:v>
                </c:pt>
                <c:pt idx="104">
                  <c:v>104.4</c:v>
                </c:pt>
                <c:pt idx="105">
                  <c:v>104.4</c:v>
                </c:pt>
                <c:pt idx="106">
                  <c:v>103.7</c:v>
                </c:pt>
                <c:pt idx="107">
                  <c:v>103.7</c:v>
                </c:pt>
                <c:pt idx="108">
                  <c:v>103.1</c:v>
                </c:pt>
                <c:pt idx="109">
                  <c:v>103.1</c:v>
                </c:pt>
                <c:pt idx="110">
                  <c:v>102.4</c:v>
                </c:pt>
                <c:pt idx="111">
                  <c:v>102.4</c:v>
                </c:pt>
                <c:pt idx="112">
                  <c:v>101.7</c:v>
                </c:pt>
                <c:pt idx="113">
                  <c:v>101.7</c:v>
                </c:pt>
                <c:pt idx="114">
                  <c:v>101.7</c:v>
                </c:pt>
                <c:pt idx="115">
                  <c:v>101.7</c:v>
                </c:pt>
                <c:pt idx="116">
                  <c:v>101</c:v>
                </c:pt>
                <c:pt idx="117">
                  <c:v>101</c:v>
                </c:pt>
                <c:pt idx="118">
                  <c:v>100.4</c:v>
                </c:pt>
                <c:pt idx="119">
                  <c:v>100.4</c:v>
                </c:pt>
                <c:pt idx="120">
                  <c:v>100.4</c:v>
                </c:pt>
                <c:pt idx="121">
                  <c:v>99.7</c:v>
                </c:pt>
                <c:pt idx="122">
                  <c:v>99.7</c:v>
                </c:pt>
                <c:pt idx="123">
                  <c:v>99</c:v>
                </c:pt>
                <c:pt idx="124">
                  <c:v>99</c:v>
                </c:pt>
                <c:pt idx="125">
                  <c:v>98.3</c:v>
                </c:pt>
                <c:pt idx="126">
                  <c:v>98.3</c:v>
                </c:pt>
                <c:pt idx="127">
                  <c:v>97.6</c:v>
                </c:pt>
                <c:pt idx="128">
                  <c:v>97.6</c:v>
                </c:pt>
                <c:pt idx="129">
                  <c:v>97.6</c:v>
                </c:pt>
                <c:pt idx="130">
                  <c:v>97</c:v>
                </c:pt>
                <c:pt idx="131">
                  <c:v>97</c:v>
                </c:pt>
                <c:pt idx="132">
                  <c:v>96.3</c:v>
                </c:pt>
                <c:pt idx="133">
                  <c:v>96.3</c:v>
                </c:pt>
                <c:pt idx="134">
                  <c:v>95.6</c:v>
                </c:pt>
                <c:pt idx="135">
                  <c:v>95.6</c:v>
                </c:pt>
                <c:pt idx="136">
                  <c:v>94.9</c:v>
                </c:pt>
                <c:pt idx="137">
                  <c:v>94.9</c:v>
                </c:pt>
                <c:pt idx="138">
                  <c:v>94.3</c:v>
                </c:pt>
                <c:pt idx="139">
                  <c:v>94.3</c:v>
                </c:pt>
                <c:pt idx="140">
                  <c:v>94.3</c:v>
                </c:pt>
                <c:pt idx="141">
                  <c:v>93.6</c:v>
                </c:pt>
                <c:pt idx="142">
                  <c:v>92.9</c:v>
                </c:pt>
                <c:pt idx="143">
                  <c:v>92.9</c:v>
                </c:pt>
                <c:pt idx="144">
                  <c:v>92.9</c:v>
                </c:pt>
                <c:pt idx="145">
                  <c:v>92.2</c:v>
                </c:pt>
                <c:pt idx="146">
                  <c:v>92.2</c:v>
                </c:pt>
                <c:pt idx="147">
                  <c:v>91.6</c:v>
                </c:pt>
                <c:pt idx="148">
                  <c:v>90.9</c:v>
                </c:pt>
                <c:pt idx="149">
                  <c:v>90.9</c:v>
                </c:pt>
                <c:pt idx="150">
                  <c:v>90.9</c:v>
                </c:pt>
                <c:pt idx="151">
                  <c:v>90.2</c:v>
                </c:pt>
                <c:pt idx="152">
                  <c:v>89.5</c:v>
                </c:pt>
                <c:pt idx="153">
                  <c:v>89.5</c:v>
                </c:pt>
                <c:pt idx="154">
                  <c:v>89.5</c:v>
                </c:pt>
                <c:pt idx="155">
                  <c:v>88.9</c:v>
                </c:pt>
                <c:pt idx="156">
                  <c:v>88.9</c:v>
                </c:pt>
                <c:pt idx="157">
                  <c:v>88.2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86.8</c:v>
                </c:pt>
                <c:pt idx="162">
                  <c:v>86.2</c:v>
                </c:pt>
                <c:pt idx="163">
                  <c:v>86.2</c:v>
                </c:pt>
                <c:pt idx="164">
                  <c:v>86.2</c:v>
                </c:pt>
                <c:pt idx="165">
                  <c:v>85.5</c:v>
                </c:pt>
                <c:pt idx="166">
                  <c:v>84.8</c:v>
                </c:pt>
                <c:pt idx="167">
                  <c:v>84.8</c:v>
                </c:pt>
                <c:pt idx="168">
                  <c:v>84.1</c:v>
                </c:pt>
                <c:pt idx="169">
                  <c:v>83.5</c:v>
                </c:pt>
                <c:pt idx="170">
                  <c:v>83.5</c:v>
                </c:pt>
                <c:pt idx="171">
                  <c:v>82.8</c:v>
                </c:pt>
                <c:pt idx="172">
                  <c:v>82.8</c:v>
                </c:pt>
                <c:pt idx="173">
                  <c:v>82.1</c:v>
                </c:pt>
                <c:pt idx="174">
                  <c:v>82.1</c:v>
                </c:pt>
                <c:pt idx="175">
                  <c:v>81.400000000000006</c:v>
                </c:pt>
                <c:pt idx="176">
                  <c:v>81.400000000000006</c:v>
                </c:pt>
                <c:pt idx="177">
                  <c:v>80.8</c:v>
                </c:pt>
                <c:pt idx="178">
                  <c:v>80.8</c:v>
                </c:pt>
                <c:pt idx="179">
                  <c:v>80.099999999999994</c:v>
                </c:pt>
                <c:pt idx="180">
                  <c:v>79.400000000000006</c:v>
                </c:pt>
                <c:pt idx="181">
                  <c:v>79.400000000000006</c:v>
                </c:pt>
                <c:pt idx="182">
                  <c:v>78.7</c:v>
                </c:pt>
                <c:pt idx="183">
                  <c:v>78.7</c:v>
                </c:pt>
                <c:pt idx="184">
                  <c:v>78.099999999999994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76.7</c:v>
                </c:pt>
                <c:pt idx="188">
                  <c:v>76</c:v>
                </c:pt>
                <c:pt idx="189">
                  <c:v>76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74.7</c:v>
                </c:pt>
                <c:pt idx="193">
                  <c:v>74.7</c:v>
                </c:pt>
                <c:pt idx="194">
                  <c:v>74</c:v>
                </c:pt>
                <c:pt idx="195">
                  <c:v>73.3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</c:v>
                </c:pt>
                <c:pt idx="199">
                  <c:v>72</c:v>
                </c:pt>
                <c:pt idx="200">
                  <c:v>71.3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69.900000000000006</c:v>
                </c:pt>
                <c:pt idx="204">
                  <c:v>69.900000000000006</c:v>
                </c:pt>
                <c:pt idx="205">
                  <c:v>68.599999999999994</c:v>
                </c:pt>
                <c:pt idx="206">
                  <c:v>68.599999999999994</c:v>
                </c:pt>
                <c:pt idx="207">
                  <c:v>67.900000000000006</c:v>
                </c:pt>
                <c:pt idx="208">
                  <c:v>67.900000000000006</c:v>
                </c:pt>
                <c:pt idx="209">
                  <c:v>67.2</c:v>
                </c:pt>
                <c:pt idx="210">
                  <c:v>66.599999999999994</c:v>
                </c:pt>
                <c:pt idx="211">
                  <c:v>66.599999999999994</c:v>
                </c:pt>
                <c:pt idx="212">
                  <c:v>65.900000000000006</c:v>
                </c:pt>
                <c:pt idx="213">
                  <c:v>65.2</c:v>
                </c:pt>
                <c:pt idx="214">
                  <c:v>65.2</c:v>
                </c:pt>
                <c:pt idx="215">
                  <c:v>64.5</c:v>
                </c:pt>
                <c:pt idx="216">
                  <c:v>63.9</c:v>
                </c:pt>
                <c:pt idx="217">
                  <c:v>63.9</c:v>
                </c:pt>
                <c:pt idx="218">
                  <c:v>63.2</c:v>
                </c:pt>
                <c:pt idx="219">
                  <c:v>62.5</c:v>
                </c:pt>
                <c:pt idx="220">
                  <c:v>62.5</c:v>
                </c:pt>
                <c:pt idx="221">
                  <c:v>61.8</c:v>
                </c:pt>
                <c:pt idx="222">
                  <c:v>61.2</c:v>
                </c:pt>
                <c:pt idx="223">
                  <c:v>61.2</c:v>
                </c:pt>
                <c:pt idx="224">
                  <c:v>60.5</c:v>
                </c:pt>
                <c:pt idx="225">
                  <c:v>59.8</c:v>
                </c:pt>
                <c:pt idx="226">
                  <c:v>59.8</c:v>
                </c:pt>
                <c:pt idx="227">
                  <c:v>59.1</c:v>
                </c:pt>
                <c:pt idx="228">
                  <c:v>58.5</c:v>
                </c:pt>
                <c:pt idx="229">
                  <c:v>58.5</c:v>
                </c:pt>
                <c:pt idx="230">
                  <c:v>57.8</c:v>
                </c:pt>
                <c:pt idx="231">
                  <c:v>57.1</c:v>
                </c:pt>
                <c:pt idx="232">
                  <c:v>56.4</c:v>
                </c:pt>
                <c:pt idx="233">
                  <c:v>55.8</c:v>
                </c:pt>
                <c:pt idx="234">
                  <c:v>55.8</c:v>
                </c:pt>
                <c:pt idx="235">
                  <c:v>55.1</c:v>
                </c:pt>
                <c:pt idx="236">
                  <c:v>55.1</c:v>
                </c:pt>
                <c:pt idx="237">
                  <c:v>54.4</c:v>
                </c:pt>
                <c:pt idx="238">
                  <c:v>53.7</c:v>
                </c:pt>
                <c:pt idx="239">
                  <c:v>53.1</c:v>
                </c:pt>
                <c:pt idx="240">
                  <c:v>53.1</c:v>
                </c:pt>
                <c:pt idx="241">
                  <c:v>52.4</c:v>
                </c:pt>
                <c:pt idx="242">
                  <c:v>51.7</c:v>
                </c:pt>
                <c:pt idx="243">
                  <c:v>51</c:v>
                </c:pt>
                <c:pt idx="244">
                  <c:v>51</c:v>
                </c:pt>
                <c:pt idx="245">
                  <c:v>50.4</c:v>
                </c:pt>
                <c:pt idx="246">
                  <c:v>49.7</c:v>
                </c:pt>
                <c:pt idx="247">
                  <c:v>49.7</c:v>
                </c:pt>
                <c:pt idx="248">
                  <c:v>49</c:v>
                </c:pt>
                <c:pt idx="249">
                  <c:v>48.3</c:v>
                </c:pt>
                <c:pt idx="250">
                  <c:v>48.3</c:v>
                </c:pt>
                <c:pt idx="251">
                  <c:v>47.6</c:v>
                </c:pt>
                <c:pt idx="252">
                  <c:v>47</c:v>
                </c:pt>
                <c:pt idx="253">
                  <c:v>46.3</c:v>
                </c:pt>
                <c:pt idx="254">
                  <c:v>46.3</c:v>
                </c:pt>
                <c:pt idx="255">
                  <c:v>45.6</c:v>
                </c:pt>
                <c:pt idx="256">
                  <c:v>44.9</c:v>
                </c:pt>
                <c:pt idx="257">
                  <c:v>44.9</c:v>
                </c:pt>
                <c:pt idx="258">
                  <c:v>44.3</c:v>
                </c:pt>
                <c:pt idx="259">
                  <c:v>43.6</c:v>
                </c:pt>
                <c:pt idx="260">
                  <c:v>42.9</c:v>
                </c:pt>
                <c:pt idx="261">
                  <c:v>42.9</c:v>
                </c:pt>
                <c:pt idx="262">
                  <c:v>42.2</c:v>
                </c:pt>
                <c:pt idx="263">
                  <c:v>41.6</c:v>
                </c:pt>
                <c:pt idx="264">
                  <c:v>40.9</c:v>
                </c:pt>
                <c:pt idx="265">
                  <c:v>40.9</c:v>
                </c:pt>
                <c:pt idx="266">
                  <c:v>40.200000000000003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38.9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37.5</c:v>
                </c:pt>
                <c:pt idx="273">
                  <c:v>36.799999999999997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35.5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34.1</c:v>
                </c:pt>
                <c:pt idx="280">
                  <c:v>33.5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32.1</c:v>
                </c:pt>
                <c:pt idx="284">
                  <c:v>32.1</c:v>
                </c:pt>
                <c:pt idx="285">
                  <c:v>31.4</c:v>
                </c:pt>
                <c:pt idx="286">
                  <c:v>30.8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29.4</c:v>
                </c:pt>
                <c:pt idx="291">
                  <c:v>28.7</c:v>
                </c:pt>
                <c:pt idx="292">
                  <c:v>28.7</c:v>
                </c:pt>
                <c:pt idx="293">
                  <c:v>28.1</c:v>
                </c:pt>
                <c:pt idx="294">
                  <c:v>27.4</c:v>
                </c:pt>
                <c:pt idx="295">
                  <c:v>27.4</c:v>
                </c:pt>
                <c:pt idx="296">
                  <c:v>26.7</c:v>
                </c:pt>
                <c:pt idx="297">
                  <c:v>26.7</c:v>
                </c:pt>
                <c:pt idx="298">
                  <c:v>26</c:v>
                </c:pt>
                <c:pt idx="299">
                  <c:v>25.4</c:v>
                </c:pt>
                <c:pt idx="300">
                  <c:v>25.4</c:v>
                </c:pt>
                <c:pt idx="301">
                  <c:v>24.7</c:v>
                </c:pt>
                <c:pt idx="302">
                  <c:v>24.7</c:v>
                </c:pt>
                <c:pt idx="303">
                  <c:v>24</c:v>
                </c:pt>
                <c:pt idx="304">
                  <c:v>24</c:v>
                </c:pt>
                <c:pt idx="305">
                  <c:v>23.3</c:v>
                </c:pt>
                <c:pt idx="306">
                  <c:v>23.3</c:v>
                </c:pt>
                <c:pt idx="307">
                  <c:v>22.6</c:v>
                </c:pt>
                <c:pt idx="308">
                  <c:v>22.6</c:v>
                </c:pt>
                <c:pt idx="309">
                  <c:v>22</c:v>
                </c:pt>
                <c:pt idx="310">
                  <c:v>21.3</c:v>
                </c:pt>
                <c:pt idx="311">
                  <c:v>21.3</c:v>
                </c:pt>
                <c:pt idx="312">
                  <c:v>20.6</c:v>
                </c:pt>
                <c:pt idx="313">
                  <c:v>20.6</c:v>
                </c:pt>
                <c:pt idx="314">
                  <c:v>19.899999999999999</c:v>
                </c:pt>
                <c:pt idx="315">
                  <c:v>19.899999999999999</c:v>
                </c:pt>
                <c:pt idx="316">
                  <c:v>19.3</c:v>
                </c:pt>
                <c:pt idx="317">
                  <c:v>19.3</c:v>
                </c:pt>
                <c:pt idx="318">
                  <c:v>19.3</c:v>
                </c:pt>
                <c:pt idx="319">
                  <c:v>18.600000000000001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17.2</c:v>
                </c:pt>
                <c:pt idx="324">
                  <c:v>16.600000000000001</c:v>
                </c:pt>
                <c:pt idx="325">
                  <c:v>16.600000000000001</c:v>
                </c:pt>
                <c:pt idx="326">
                  <c:v>16.600000000000001</c:v>
                </c:pt>
                <c:pt idx="327">
                  <c:v>15.9</c:v>
                </c:pt>
                <c:pt idx="328">
                  <c:v>15.9</c:v>
                </c:pt>
                <c:pt idx="329">
                  <c:v>15.2</c:v>
                </c:pt>
                <c:pt idx="330">
                  <c:v>15.2</c:v>
                </c:pt>
                <c:pt idx="331">
                  <c:v>14.5</c:v>
                </c:pt>
                <c:pt idx="332">
                  <c:v>14.5</c:v>
                </c:pt>
                <c:pt idx="333">
                  <c:v>13.9</c:v>
                </c:pt>
                <c:pt idx="334">
                  <c:v>13.9</c:v>
                </c:pt>
                <c:pt idx="335">
                  <c:v>13.2</c:v>
                </c:pt>
                <c:pt idx="336">
                  <c:v>13.2</c:v>
                </c:pt>
                <c:pt idx="337">
                  <c:v>12.5</c:v>
                </c:pt>
                <c:pt idx="338">
                  <c:v>12.5</c:v>
                </c:pt>
                <c:pt idx="339">
                  <c:v>12.5</c:v>
                </c:pt>
                <c:pt idx="340">
                  <c:v>11.8</c:v>
                </c:pt>
                <c:pt idx="341">
                  <c:v>11.8</c:v>
                </c:pt>
                <c:pt idx="342">
                  <c:v>11.2</c:v>
                </c:pt>
                <c:pt idx="343">
                  <c:v>11.2</c:v>
                </c:pt>
                <c:pt idx="344">
                  <c:v>10.5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9.8000000000000007</c:v>
                </c:pt>
                <c:pt idx="348">
                  <c:v>9.1</c:v>
                </c:pt>
                <c:pt idx="349">
                  <c:v>9.1</c:v>
                </c:pt>
                <c:pt idx="350">
                  <c:v>9.1</c:v>
                </c:pt>
                <c:pt idx="351">
                  <c:v>8.5</c:v>
                </c:pt>
                <c:pt idx="352">
                  <c:v>8.5</c:v>
                </c:pt>
                <c:pt idx="353">
                  <c:v>7.8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6.4</c:v>
                </c:pt>
                <c:pt idx="358">
                  <c:v>6.4</c:v>
                </c:pt>
                <c:pt idx="359">
                  <c:v>6.4</c:v>
                </c:pt>
                <c:pt idx="360">
                  <c:v>5.8</c:v>
                </c:pt>
                <c:pt idx="361">
                  <c:v>5.0999999999999996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4.4000000000000004</c:v>
                </c:pt>
                <c:pt idx="365">
                  <c:v>4.4000000000000004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3.1</c:v>
                </c:pt>
                <c:pt idx="370">
                  <c:v>3.1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1.7</c:v>
                </c:pt>
                <c:pt idx="375">
                  <c:v>1.7</c:v>
                </c:pt>
                <c:pt idx="376">
                  <c:v>1.7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</c:v>
                </c:pt>
                <c:pt idx="386">
                  <c:v>0</c:v>
                </c:pt>
                <c:pt idx="387">
                  <c:v>0.4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1.3</c:v>
                </c:pt>
                <c:pt idx="5">
                  <c:v>0.7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2.6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5.8</c:v>
                </c:pt>
                <c:pt idx="45">
                  <c:v>5.8</c:v>
                </c:pt>
                <c:pt idx="46">
                  <c:v>5.8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9.6</c:v>
                </c:pt>
                <c:pt idx="63">
                  <c:v>9.6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14.7</c:v>
                </c:pt>
                <c:pt idx="81">
                  <c:v>14.7</c:v>
                </c:pt>
                <c:pt idx="82">
                  <c:v>15.3</c:v>
                </c:pt>
                <c:pt idx="83">
                  <c:v>15.3</c:v>
                </c:pt>
                <c:pt idx="84">
                  <c:v>15.9</c:v>
                </c:pt>
                <c:pt idx="85">
                  <c:v>15.9</c:v>
                </c:pt>
                <c:pt idx="86">
                  <c:v>16.600000000000001</c:v>
                </c:pt>
                <c:pt idx="87">
                  <c:v>16.600000000000001</c:v>
                </c:pt>
                <c:pt idx="88">
                  <c:v>17.2</c:v>
                </c:pt>
                <c:pt idx="89">
                  <c:v>17.2</c:v>
                </c:pt>
                <c:pt idx="90">
                  <c:v>17.8</c:v>
                </c:pt>
                <c:pt idx="91">
                  <c:v>17.8</c:v>
                </c:pt>
                <c:pt idx="92">
                  <c:v>18.5</c:v>
                </c:pt>
                <c:pt idx="93">
                  <c:v>18.5</c:v>
                </c:pt>
                <c:pt idx="94">
                  <c:v>19.100000000000001</c:v>
                </c:pt>
                <c:pt idx="95">
                  <c:v>19.100000000000001</c:v>
                </c:pt>
                <c:pt idx="96">
                  <c:v>19.7</c:v>
                </c:pt>
                <c:pt idx="97">
                  <c:v>19.7</c:v>
                </c:pt>
                <c:pt idx="98">
                  <c:v>20.399999999999999</c:v>
                </c:pt>
                <c:pt idx="99">
                  <c:v>21</c:v>
                </c:pt>
                <c:pt idx="100">
                  <c:v>21</c:v>
                </c:pt>
                <c:pt idx="101">
                  <c:v>21.6</c:v>
                </c:pt>
                <c:pt idx="102">
                  <c:v>21.6</c:v>
                </c:pt>
                <c:pt idx="103">
                  <c:v>22.3</c:v>
                </c:pt>
                <c:pt idx="104">
                  <c:v>22.9</c:v>
                </c:pt>
                <c:pt idx="105">
                  <c:v>22.9</c:v>
                </c:pt>
                <c:pt idx="106">
                  <c:v>23.5</c:v>
                </c:pt>
                <c:pt idx="107">
                  <c:v>23.5</c:v>
                </c:pt>
                <c:pt idx="108">
                  <c:v>24.2</c:v>
                </c:pt>
                <c:pt idx="109">
                  <c:v>24.8</c:v>
                </c:pt>
                <c:pt idx="110">
                  <c:v>24.8</c:v>
                </c:pt>
                <c:pt idx="111">
                  <c:v>25.5</c:v>
                </c:pt>
                <c:pt idx="112">
                  <c:v>25.5</c:v>
                </c:pt>
                <c:pt idx="113">
                  <c:v>26.1</c:v>
                </c:pt>
                <c:pt idx="114">
                  <c:v>26.7</c:v>
                </c:pt>
                <c:pt idx="115">
                  <c:v>26.7</c:v>
                </c:pt>
                <c:pt idx="116">
                  <c:v>27.4</c:v>
                </c:pt>
                <c:pt idx="117">
                  <c:v>28</c:v>
                </c:pt>
                <c:pt idx="118">
                  <c:v>28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29.9</c:v>
                </c:pt>
                <c:pt idx="123">
                  <c:v>29.9</c:v>
                </c:pt>
                <c:pt idx="124">
                  <c:v>30.5</c:v>
                </c:pt>
                <c:pt idx="125">
                  <c:v>31.2</c:v>
                </c:pt>
                <c:pt idx="126">
                  <c:v>31.8</c:v>
                </c:pt>
                <c:pt idx="127">
                  <c:v>31.8</c:v>
                </c:pt>
                <c:pt idx="128">
                  <c:v>32.4</c:v>
                </c:pt>
                <c:pt idx="129">
                  <c:v>33.1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34.299999999999997</c:v>
                </c:pt>
                <c:pt idx="133">
                  <c:v>35</c:v>
                </c:pt>
                <c:pt idx="134">
                  <c:v>35.6</c:v>
                </c:pt>
                <c:pt idx="135">
                  <c:v>35.6</c:v>
                </c:pt>
                <c:pt idx="136">
                  <c:v>36.200000000000003</c:v>
                </c:pt>
                <c:pt idx="137">
                  <c:v>36.9</c:v>
                </c:pt>
                <c:pt idx="138">
                  <c:v>37.5</c:v>
                </c:pt>
                <c:pt idx="139">
                  <c:v>37.5</c:v>
                </c:pt>
                <c:pt idx="140">
                  <c:v>38.200000000000003</c:v>
                </c:pt>
                <c:pt idx="141">
                  <c:v>38.799999999999997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40.1</c:v>
                </c:pt>
                <c:pt idx="145">
                  <c:v>40.700000000000003</c:v>
                </c:pt>
                <c:pt idx="146">
                  <c:v>41.3</c:v>
                </c:pt>
                <c:pt idx="147">
                  <c:v>41.3</c:v>
                </c:pt>
                <c:pt idx="148">
                  <c:v>42</c:v>
                </c:pt>
                <c:pt idx="149">
                  <c:v>42.6</c:v>
                </c:pt>
                <c:pt idx="150">
                  <c:v>43.2</c:v>
                </c:pt>
                <c:pt idx="151">
                  <c:v>43.9</c:v>
                </c:pt>
                <c:pt idx="152">
                  <c:v>44.5</c:v>
                </c:pt>
                <c:pt idx="153">
                  <c:v>44.5</c:v>
                </c:pt>
                <c:pt idx="154">
                  <c:v>45.1</c:v>
                </c:pt>
                <c:pt idx="155">
                  <c:v>45.8</c:v>
                </c:pt>
                <c:pt idx="156">
                  <c:v>46.4</c:v>
                </c:pt>
                <c:pt idx="157">
                  <c:v>47</c:v>
                </c:pt>
                <c:pt idx="158">
                  <c:v>47</c:v>
                </c:pt>
                <c:pt idx="159">
                  <c:v>47.7</c:v>
                </c:pt>
                <c:pt idx="160">
                  <c:v>48.3</c:v>
                </c:pt>
                <c:pt idx="161">
                  <c:v>48.9</c:v>
                </c:pt>
                <c:pt idx="162">
                  <c:v>49.6</c:v>
                </c:pt>
                <c:pt idx="163">
                  <c:v>50.2</c:v>
                </c:pt>
                <c:pt idx="164">
                  <c:v>50.2</c:v>
                </c:pt>
                <c:pt idx="165">
                  <c:v>50.8</c:v>
                </c:pt>
                <c:pt idx="166">
                  <c:v>51.5</c:v>
                </c:pt>
                <c:pt idx="167">
                  <c:v>52.1</c:v>
                </c:pt>
                <c:pt idx="168">
                  <c:v>52.8</c:v>
                </c:pt>
                <c:pt idx="169">
                  <c:v>53.4</c:v>
                </c:pt>
                <c:pt idx="170">
                  <c:v>54</c:v>
                </c:pt>
                <c:pt idx="171">
                  <c:v>54.7</c:v>
                </c:pt>
                <c:pt idx="172">
                  <c:v>54.7</c:v>
                </c:pt>
                <c:pt idx="173">
                  <c:v>55.3</c:v>
                </c:pt>
                <c:pt idx="174">
                  <c:v>55.9</c:v>
                </c:pt>
                <c:pt idx="175">
                  <c:v>56.6</c:v>
                </c:pt>
                <c:pt idx="176">
                  <c:v>57.2</c:v>
                </c:pt>
                <c:pt idx="177">
                  <c:v>57.8</c:v>
                </c:pt>
                <c:pt idx="178">
                  <c:v>58.5</c:v>
                </c:pt>
                <c:pt idx="179">
                  <c:v>59.1</c:v>
                </c:pt>
                <c:pt idx="180">
                  <c:v>59.7</c:v>
                </c:pt>
                <c:pt idx="181">
                  <c:v>59.7</c:v>
                </c:pt>
                <c:pt idx="182">
                  <c:v>60.4</c:v>
                </c:pt>
                <c:pt idx="183">
                  <c:v>61</c:v>
                </c:pt>
                <c:pt idx="184">
                  <c:v>61.6</c:v>
                </c:pt>
                <c:pt idx="185">
                  <c:v>62.3</c:v>
                </c:pt>
                <c:pt idx="186">
                  <c:v>62.9</c:v>
                </c:pt>
                <c:pt idx="187">
                  <c:v>63.5</c:v>
                </c:pt>
                <c:pt idx="188">
                  <c:v>64.2</c:v>
                </c:pt>
                <c:pt idx="189">
                  <c:v>64.8</c:v>
                </c:pt>
                <c:pt idx="190">
                  <c:v>65.5</c:v>
                </c:pt>
                <c:pt idx="191">
                  <c:v>66.099999999999994</c:v>
                </c:pt>
                <c:pt idx="192">
                  <c:v>66.7</c:v>
                </c:pt>
                <c:pt idx="193">
                  <c:v>67.400000000000006</c:v>
                </c:pt>
                <c:pt idx="194">
                  <c:v>68</c:v>
                </c:pt>
                <c:pt idx="195">
                  <c:v>68.599999999999994</c:v>
                </c:pt>
                <c:pt idx="196">
                  <c:v>69.3</c:v>
                </c:pt>
                <c:pt idx="197">
                  <c:v>69.900000000000006</c:v>
                </c:pt>
                <c:pt idx="198">
                  <c:v>69.900000000000006</c:v>
                </c:pt>
                <c:pt idx="199">
                  <c:v>71.2</c:v>
                </c:pt>
                <c:pt idx="200">
                  <c:v>71.2</c:v>
                </c:pt>
                <c:pt idx="201">
                  <c:v>71.8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73.7</c:v>
                </c:pt>
                <c:pt idx="205">
                  <c:v>74.3</c:v>
                </c:pt>
                <c:pt idx="206">
                  <c:v>75</c:v>
                </c:pt>
                <c:pt idx="207">
                  <c:v>75.599999999999994</c:v>
                </c:pt>
                <c:pt idx="208">
                  <c:v>76.2</c:v>
                </c:pt>
                <c:pt idx="209">
                  <c:v>76.900000000000006</c:v>
                </c:pt>
                <c:pt idx="210">
                  <c:v>77.5</c:v>
                </c:pt>
                <c:pt idx="211">
                  <c:v>78.2</c:v>
                </c:pt>
                <c:pt idx="212">
                  <c:v>79.400000000000006</c:v>
                </c:pt>
                <c:pt idx="213">
                  <c:v>79.400000000000006</c:v>
                </c:pt>
                <c:pt idx="214">
                  <c:v>80.099999999999994</c:v>
                </c:pt>
                <c:pt idx="215">
                  <c:v>80.7</c:v>
                </c:pt>
                <c:pt idx="216">
                  <c:v>81.3</c:v>
                </c:pt>
                <c:pt idx="217">
                  <c:v>82</c:v>
                </c:pt>
                <c:pt idx="218">
                  <c:v>82.6</c:v>
                </c:pt>
                <c:pt idx="219">
                  <c:v>83.2</c:v>
                </c:pt>
                <c:pt idx="220">
                  <c:v>83.9</c:v>
                </c:pt>
                <c:pt idx="221">
                  <c:v>84.5</c:v>
                </c:pt>
                <c:pt idx="222">
                  <c:v>85.1</c:v>
                </c:pt>
                <c:pt idx="223">
                  <c:v>85.8</c:v>
                </c:pt>
                <c:pt idx="224">
                  <c:v>87</c:v>
                </c:pt>
                <c:pt idx="225">
                  <c:v>87</c:v>
                </c:pt>
                <c:pt idx="226">
                  <c:v>88.3</c:v>
                </c:pt>
                <c:pt idx="227">
                  <c:v>88.3</c:v>
                </c:pt>
                <c:pt idx="228">
                  <c:v>88.9</c:v>
                </c:pt>
                <c:pt idx="229">
                  <c:v>90.2</c:v>
                </c:pt>
                <c:pt idx="230">
                  <c:v>90.8</c:v>
                </c:pt>
                <c:pt idx="231">
                  <c:v>91.5</c:v>
                </c:pt>
                <c:pt idx="232">
                  <c:v>92.1</c:v>
                </c:pt>
                <c:pt idx="233">
                  <c:v>92.8</c:v>
                </c:pt>
                <c:pt idx="234">
                  <c:v>93.4</c:v>
                </c:pt>
                <c:pt idx="235">
                  <c:v>94</c:v>
                </c:pt>
                <c:pt idx="236">
                  <c:v>94.7</c:v>
                </c:pt>
                <c:pt idx="237">
                  <c:v>95.3</c:v>
                </c:pt>
                <c:pt idx="238">
                  <c:v>95.9</c:v>
                </c:pt>
                <c:pt idx="239">
                  <c:v>96.6</c:v>
                </c:pt>
                <c:pt idx="240">
                  <c:v>97.2</c:v>
                </c:pt>
                <c:pt idx="241">
                  <c:v>97.8</c:v>
                </c:pt>
                <c:pt idx="242">
                  <c:v>98.5</c:v>
                </c:pt>
                <c:pt idx="243">
                  <c:v>99.1</c:v>
                </c:pt>
                <c:pt idx="244">
                  <c:v>100.4</c:v>
                </c:pt>
                <c:pt idx="245">
                  <c:v>100.4</c:v>
                </c:pt>
                <c:pt idx="246">
                  <c:v>101.6</c:v>
                </c:pt>
                <c:pt idx="247">
                  <c:v>101.6</c:v>
                </c:pt>
                <c:pt idx="248">
                  <c:v>102.3</c:v>
                </c:pt>
                <c:pt idx="249">
                  <c:v>102.9</c:v>
                </c:pt>
                <c:pt idx="250">
                  <c:v>104.2</c:v>
                </c:pt>
                <c:pt idx="251">
                  <c:v>104.2</c:v>
                </c:pt>
                <c:pt idx="252">
                  <c:v>105.5</c:v>
                </c:pt>
                <c:pt idx="253">
                  <c:v>106.1</c:v>
                </c:pt>
                <c:pt idx="254">
                  <c:v>106.7</c:v>
                </c:pt>
                <c:pt idx="255">
                  <c:v>107.4</c:v>
                </c:pt>
                <c:pt idx="256">
                  <c:v>108</c:v>
                </c:pt>
                <c:pt idx="257">
                  <c:v>108.6</c:v>
                </c:pt>
                <c:pt idx="258">
                  <c:v>109.3</c:v>
                </c:pt>
                <c:pt idx="259">
                  <c:v>109.9</c:v>
                </c:pt>
                <c:pt idx="260">
                  <c:v>110.5</c:v>
                </c:pt>
                <c:pt idx="261">
                  <c:v>111.2</c:v>
                </c:pt>
                <c:pt idx="262">
                  <c:v>111.8</c:v>
                </c:pt>
                <c:pt idx="263">
                  <c:v>112.4</c:v>
                </c:pt>
                <c:pt idx="264">
                  <c:v>113.1</c:v>
                </c:pt>
                <c:pt idx="265">
                  <c:v>113.7</c:v>
                </c:pt>
                <c:pt idx="266">
                  <c:v>114.3</c:v>
                </c:pt>
                <c:pt idx="267">
                  <c:v>115.6</c:v>
                </c:pt>
                <c:pt idx="268">
                  <c:v>115.6</c:v>
                </c:pt>
                <c:pt idx="269">
                  <c:v>116.9</c:v>
                </c:pt>
                <c:pt idx="270">
                  <c:v>117.5</c:v>
                </c:pt>
                <c:pt idx="271">
                  <c:v>118.2</c:v>
                </c:pt>
                <c:pt idx="272">
                  <c:v>118.8</c:v>
                </c:pt>
                <c:pt idx="273">
                  <c:v>119.4</c:v>
                </c:pt>
                <c:pt idx="274">
                  <c:v>120.1</c:v>
                </c:pt>
                <c:pt idx="275">
                  <c:v>120.7</c:v>
                </c:pt>
                <c:pt idx="276">
                  <c:v>121.3</c:v>
                </c:pt>
                <c:pt idx="277">
                  <c:v>122</c:v>
                </c:pt>
                <c:pt idx="278">
                  <c:v>122.6</c:v>
                </c:pt>
                <c:pt idx="279">
                  <c:v>123.2</c:v>
                </c:pt>
                <c:pt idx="280">
                  <c:v>123.9</c:v>
                </c:pt>
                <c:pt idx="281">
                  <c:v>124.5</c:v>
                </c:pt>
                <c:pt idx="282">
                  <c:v>125.1</c:v>
                </c:pt>
                <c:pt idx="283">
                  <c:v>125.8</c:v>
                </c:pt>
                <c:pt idx="284">
                  <c:v>126.4</c:v>
                </c:pt>
                <c:pt idx="285">
                  <c:v>127</c:v>
                </c:pt>
                <c:pt idx="286">
                  <c:v>127.7</c:v>
                </c:pt>
                <c:pt idx="287">
                  <c:v>128.30000000000001</c:v>
                </c:pt>
                <c:pt idx="288">
                  <c:v>128.9</c:v>
                </c:pt>
                <c:pt idx="289">
                  <c:v>129.6</c:v>
                </c:pt>
                <c:pt idx="290">
                  <c:v>130.19999999999999</c:v>
                </c:pt>
                <c:pt idx="291">
                  <c:v>130.80000000000001</c:v>
                </c:pt>
                <c:pt idx="292">
                  <c:v>131.5</c:v>
                </c:pt>
                <c:pt idx="293">
                  <c:v>132.1</c:v>
                </c:pt>
                <c:pt idx="294">
                  <c:v>132.80000000000001</c:v>
                </c:pt>
                <c:pt idx="295">
                  <c:v>133.4</c:v>
                </c:pt>
                <c:pt idx="296">
                  <c:v>134</c:v>
                </c:pt>
                <c:pt idx="297">
                  <c:v>134.69999999999999</c:v>
                </c:pt>
                <c:pt idx="298">
                  <c:v>135.30000000000001</c:v>
                </c:pt>
                <c:pt idx="299">
                  <c:v>135.9</c:v>
                </c:pt>
                <c:pt idx="300">
                  <c:v>136.6</c:v>
                </c:pt>
                <c:pt idx="301">
                  <c:v>137.19999999999999</c:v>
                </c:pt>
                <c:pt idx="302">
                  <c:v>137.80000000000001</c:v>
                </c:pt>
                <c:pt idx="303">
                  <c:v>138.5</c:v>
                </c:pt>
                <c:pt idx="304">
                  <c:v>139.1</c:v>
                </c:pt>
                <c:pt idx="305">
                  <c:v>139.69999999999999</c:v>
                </c:pt>
                <c:pt idx="306">
                  <c:v>140.4</c:v>
                </c:pt>
                <c:pt idx="307">
                  <c:v>141</c:v>
                </c:pt>
                <c:pt idx="308">
                  <c:v>141.6</c:v>
                </c:pt>
                <c:pt idx="309">
                  <c:v>142.30000000000001</c:v>
                </c:pt>
                <c:pt idx="310">
                  <c:v>142.9</c:v>
                </c:pt>
                <c:pt idx="311">
                  <c:v>143.5</c:v>
                </c:pt>
                <c:pt idx="312">
                  <c:v>144.19999999999999</c:v>
                </c:pt>
                <c:pt idx="313">
                  <c:v>144.19999999999999</c:v>
                </c:pt>
                <c:pt idx="314">
                  <c:v>145.5</c:v>
                </c:pt>
                <c:pt idx="315">
                  <c:v>146.1</c:v>
                </c:pt>
                <c:pt idx="316">
                  <c:v>146.1</c:v>
                </c:pt>
                <c:pt idx="317">
                  <c:v>147.4</c:v>
                </c:pt>
                <c:pt idx="318">
                  <c:v>147.4</c:v>
                </c:pt>
                <c:pt idx="319">
                  <c:v>148</c:v>
                </c:pt>
                <c:pt idx="320">
                  <c:v>148.6</c:v>
                </c:pt>
                <c:pt idx="321">
                  <c:v>149.30000000000001</c:v>
                </c:pt>
                <c:pt idx="322">
                  <c:v>149.9</c:v>
                </c:pt>
                <c:pt idx="323">
                  <c:v>150.5</c:v>
                </c:pt>
                <c:pt idx="324">
                  <c:v>151.19999999999999</c:v>
                </c:pt>
                <c:pt idx="325">
                  <c:v>151.19999999999999</c:v>
                </c:pt>
                <c:pt idx="326">
                  <c:v>151.80000000000001</c:v>
                </c:pt>
                <c:pt idx="327">
                  <c:v>152.4</c:v>
                </c:pt>
                <c:pt idx="328">
                  <c:v>153.1</c:v>
                </c:pt>
                <c:pt idx="329">
                  <c:v>153.69999999999999</c:v>
                </c:pt>
                <c:pt idx="330">
                  <c:v>154.30000000000001</c:v>
                </c:pt>
                <c:pt idx="331">
                  <c:v>155</c:v>
                </c:pt>
                <c:pt idx="332">
                  <c:v>155.6</c:v>
                </c:pt>
                <c:pt idx="333">
                  <c:v>155.6</c:v>
                </c:pt>
                <c:pt idx="334">
                  <c:v>156.19999999999999</c:v>
                </c:pt>
                <c:pt idx="335">
                  <c:v>156.9</c:v>
                </c:pt>
                <c:pt idx="336">
                  <c:v>157.5</c:v>
                </c:pt>
                <c:pt idx="337">
                  <c:v>158.19999999999999</c:v>
                </c:pt>
                <c:pt idx="338">
                  <c:v>158.80000000000001</c:v>
                </c:pt>
                <c:pt idx="339">
                  <c:v>158.80000000000001</c:v>
                </c:pt>
                <c:pt idx="340">
                  <c:v>159.4</c:v>
                </c:pt>
                <c:pt idx="341">
                  <c:v>160.1</c:v>
                </c:pt>
                <c:pt idx="342">
                  <c:v>160.69999999999999</c:v>
                </c:pt>
                <c:pt idx="343">
                  <c:v>160.69999999999999</c:v>
                </c:pt>
                <c:pt idx="344">
                  <c:v>162</c:v>
                </c:pt>
                <c:pt idx="345">
                  <c:v>162.6</c:v>
                </c:pt>
                <c:pt idx="346">
                  <c:v>162.6</c:v>
                </c:pt>
                <c:pt idx="347">
                  <c:v>163.19999999999999</c:v>
                </c:pt>
                <c:pt idx="348">
                  <c:v>163.9</c:v>
                </c:pt>
                <c:pt idx="349">
                  <c:v>164.5</c:v>
                </c:pt>
                <c:pt idx="350">
                  <c:v>164.5</c:v>
                </c:pt>
                <c:pt idx="351">
                  <c:v>165.1</c:v>
                </c:pt>
                <c:pt idx="352">
                  <c:v>165.1</c:v>
                </c:pt>
                <c:pt idx="353">
                  <c:v>166.4</c:v>
                </c:pt>
                <c:pt idx="354">
                  <c:v>166.4</c:v>
                </c:pt>
                <c:pt idx="355">
                  <c:v>167</c:v>
                </c:pt>
                <c:pt idx="356">
                  <c:v>167.7</c:v>
                </c:pt>
                <c:pt idx="357">
                  <c:v>167.7</c:v>
                </c:pt>
                <c:pt idx="358">
                  <c:v>168.3</c:v>
                </c:pt>
                <c:pt idx="359">
                  <c:v>168.9</c:v>
                </c:pt>
                <c:pt idx="360">
                  <c:v>169.6</c:v>
                </c:pt>
                <c:pt idx="361">
                  <c:v>169.6</c:v>
                </c:pt>
                <c:pt idx="362">
                  <c:v>170.2</c:v>
                </c:pt>
                <c:pt idx="363">
                  <c:v>170.2</c:v>
                </c:pt>
                <c:pt idx="364">
                  <c:v>170.8</c:v>
                </c:pt>
                <c:pt idx="365">
                  <c:v>171.5</c:v>
                </c:pt>
                <c:pt idx="366">
                  <c:v>171.5</c:v>
                </c:pt>
                <c:pt idx="367">
                  <c:v>171.5</c:v>
                </c:pt>
                <c:pt idx="368">
                  <c:v>172.1</c:v>
                </c:pt>
                <c:pt idx="369">
                  <c:v>172.1</c:v>
                </c:pt>
                <c:pt idx="370">
                  <c:v>172.8</c:v>
                </c:pt>
                <c:pt idx="371">
                  <c:v>173.4</c:v>
                </c:pt>
                <c:pt idx="372">
                  <c:v>173.4</c:v>
                </c:pt>
                <c:pt idx="373">
                  <c:v>173.4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174.7</c:v>
                </c:pt>
                <c:pt idx="378">
                  <c:v>174.7</c:v>
                </c:pt>
                <c:pt idx="379">
                  <c:v>174.7</c:v>
                </c:pt>
                <c:pt idx="380">
                  <c:v>174.7</c:v>
                </c:pt>
                <c:pt idx="381">
                  <c:v>175.3</c:v>
                </c:pt>
                <c:pt idx="382">
                  <c:v>175.3</c:v>
                </c:pt>
                <c:pt idx="383">
                  <c:v>175.3</c:v>
                </c:pt>
                <c:pt idx="384">
                  <c:v>175.3</c:v>
                </c:pt>
                <c:pt idx="385">
                  <c:v>175.3</c:v>
                </c:pt>
                <c:pt idx="386">
                  <c:v>175.3</c:v>
                </c:pt>
                <c:pt idx="387">
                  <c:v>175.3</c:v>
                </c:pt>
                <c:pt idx="388">
                  <c:v>175.9</c:v>
                </c:pt>
                <c:pt idx="389">
                  <c:v>175.9</c:v>
                </c:pt>
                <c:pt idx="390">
                  <c:v>175.9</c:v>
                </c:pt>
                <c:pt idx="391">
                  <c:v>175.9</c:v>
                </c:pt>
                <c:pt idx="392">
                  <c:v>175.9</c:v>
                </c:pt>
                <c:pt idx="393">
                  <c:v>175.9</c:v>
                </c:pt>
                <c:pt idx="394">
                  <c:v>175.9</c:v>
                </c:pt>
                <c:pt idx="395">
                  <c:v>175.9</c:v>
                </c:pt>
                <c:pt idx="396">
                  <c:v>175.9</c:v>
                </c:pt>
                <c:pt idx="397">
                  <c:v>175.9</c:v>
                </c:pt>
                <c:pt idx="398">
                  <c:v>175.3</c:v>
                </c:pt>
                <c:pt idx="399">
                  <c:v>175.9</c:v>
                </c:pt>
                <c:pt idx="400">
                  <c:v>175.3</c:v>
                </c:pt>
                <c:pt idx="401">
                  <c:v>175.9</c:v>
                </c:pt>
                <c:pt idx="402">
                  <c:v>175.9</c:v>
                </c:pt>
                <c:pt idx="403">
                  <c:v>175.9</c:v>
                </c:pt>
                <c:pt idx="404">
                  <c:v>175.9</c:v>
                </c:pt>
                <c:pt idx="405">
                  <c:v>175.3</c:v>
                </c:pt>
                <c:pt idx="406">
                  <c:v>175.9</c:v>
                </c:pt>
                <c:pt idx="407">
                  <c:v>175.3</c:v>
                </c:pt>
                <c:pt idx="408">
                  <c:v>175.3</c:v>
                </c:pt>
                <c:pt idx="409">
                  <c:v>175.3</c:v>
                </c:pt>
                <c:pt idx="410">
                  <c:v>175.3</c:v>
                </c:pt>
                <c:pt idx="411">
                  <c:v>175.3</c:v>
                </c:pt>
                <c:pt idx="412">
                  <c:v>175.3</c:v>
                </c:pt>
                <c:pt idx="413">
                  <c:v>174.7</c:v>
                </c:pt>
                <c:pt idx="414">
                  <c:v>174.7</c:v>
                </c:pt>
                <c:pt idx="415">
                  <c:v>174.7</c:v>
                </c:pt>
                <c:pt idx="416">
                  <c:v>174.7</c:v>
                </c:pt>
                <c:pt idx="417">
                  <c:v>174.7</c:v>
                </c:pt>
                <c:pt idx="418">
                  <c:v>174.7</c:v>
                </c:pt>
                <c:pt idx="419">
                  <c:v>174.7</c:v>
                </c:pt>
                <c:pt idx="420">
                  <c:v>174.7</c:v>
                </c:pt>
                <c:pt idx="421">
                  <c:v>174.7</c:v>
                </c:pt>
                <c:pt idx="422">
                  <c:v>174.7</c:v>
                </c:pt>
                <c:pt idx="423">
                  <c:v>174.7</c:v>
                </c:pt>
                <c:pt idx="424">
                  <c:v>174.7</c:v>
                </c:pt>
                <c:pt idx="425">
                  <c:v>175.3</c:v>
                </c:pt>
                <c:pt idx="426">
                  <c:v>174.7</c:v>
                </c:pt>
                <c:pt idx="427">
                  <c:v>174.7</c:v>
                </c:pt>
                <c:pt idx="428">
                  <c:v>174.7</c:v>
                </c:pt>
                <c:pt idx="429">
                  <c:v>174.7</c:v>
                </c:pt>
                <c:pt idx="430">
                  <c:v>174.7</c:v>
                </c:pt>
                <c:pt idx="431">
                  <c:v>174.7</c:v>
                </c:pt>
                <c:pt idx="432">
                  <c:v>174</c:v>
                </c:pt>
                <c:pt idx="433">
                  <c:v>174</c:v>
                </c:pt>
                <c:pt idx="434">
                  <c:v>174</c:v>
                </c:pt>
                <c:pt idx="435">
                  <c:v>174</c:v>
                </c:pt>
                <c:pt idx="436">
                  <c:v>174</c:v>
                </c:pt>
                <c:pt idx="437">
                  <c:v>174</c:v>
                </c:pt>
                <c:pt idx="438">
                  <c:v>174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174</c:v>
                </c:pt>
                <c:pt idx="443">
                  <c:v>174</c:v>
                </c:pt>
                <c:pt idx="444">
                  <c:v>174</c:v>
                </c:pt>
                <c:pt idx="445">
                  <c:v>174</c:v>
                </c:pt>
                <c:pt idx="446">
                  <c:v>174</c:v>
                </c:pt>
                <c:pt idx="447">
                  <c:v>174</c:v>
                </c:pt>
                <c:pt idx="448">
                  <c:v>174</c:v>
                </c:pt>
                <c:pt idx="449">
                  <c:v>173.4</c:v>
                </c:pt>
                <c:pt idx="450">
                  <c:v>173.4</c:v>
                </c:pt>
                <c:pt idx="451">
                  <c:v>173.4</c:v>
                </c:pt>
                <c:pt idx="452">
                  <c:v>173.4</c:v>
                </c:pt>
                <c:pt idx="453">
                  <c:v>173.4</c:v>
                </c:pt>
                <c:pt idx="454">
                  <c:v>173.4</c:v>
                </c:pt>
                <c:pt idx="455">
                  <c:v>173.4</c:v>
                </c:pt>
                <c:pt idx="456">
                  <c:v>173.4</c:v>
                </c:pt>
                <c:pt idx="457">
                  <c:v>173.4</c:v>
                </c:pt>
                <c:pt idx="458">
                  <c:v>173.4</c:v>
                </c:pt>
                <c:pt idx="459">
                  <c:v>173.4</c:v>
                </c:pt>
                <c:pt idx="460">
                  <c:v>173.4</c:v>
                </c:pt>
                <c:pt idx="461">
                  <c:v>173.4</c:v>
                </c:pt>
                <c:pt idx="462">
                  <c:v>172.8</c:v>
                </c:pt>
                <c:pt idx="463">
                  <c:v>173.4</c:v>
                </c:pt>
                <c:pt idx="464">
                  <c:v>172.8</c:v>
                </c:pt>
                <c:pt idx="465">
                  <c:v>172.8</c:v>
                </c:pt>
                <c:pt idx="466">
                  <c:v>172.8</c:v>
                </c:pt>
                <c:pt idx="467">
                  <c:v>172.8</c:v>
                </c:pt>
                <c:pt idx="468">
                  <c:v>172.8</c:v>
                </c:pt>
                <c:pt idx="469">
                  <c:v>172.8</c:v>
                </c:pt>
                <c:pt idx="470">
                  <c:v>172.8</c:v>
                </c:pt>
                <c:pt idx="471">
                  <c:v>172.8</c:v>
                </c:pt>
                <c:pt idx="472">
                  <c:v>172.8</c:v>
                </c:pt>
                <c:pt idx="473">
                  <c:v>172.8</c:v>
                </c:pt>
                <c:pt idx="474">
                  <c:v>172.8</c:v>
                </c:pt>
                <c:pt idx="475">
                  <c:v>172.8</c:v>
                </c:pt>
                <c:pt idx="476">
                  <c:v>172.8</c:v>
                </c:pt>
                <c:pt idx="477">
                  <c:v>172.8</c:v>
                </c:pt>
                <c:pt idx="478">
                  <c:v>172.1</c:v>
                </c:pt>
                <c:pt idx="479">
                  <c:v>172.1</c:v>
                </c:pt>
                <c:pt idx="480">
                  <c:v>172.1</c:v>
                </c:pt>
                <c:pt idx="481">
                  <c:v>172.1</c:v>
                </c:pt>
                <c:pt idx="482">
                  <c:v>172.1</c:v>
                </c:pt>
                <c:pt idx="483">
                  <c:v>172.1</c:v>
                </c:pt>
                <c:pt idx="484">
                  <c:v>172.1</c:v>
                </c:pt>
                <c:pt idx="485">
                  <c:v>171.5</c:v>
                </c:pt>
                <c:pt idx="486">
                  <c:v>171.5</c:v>
                </c:pt>
                <c:pt idx="487">
                  <c:v>171.5</c:v>
                </c:pt>
                <c:pt idx="488">
                  <c:v>171.5</c:v>
                </c:pt>
                <c:pt idx="489">
                  <c:v>172.1</c:v>
                </c:pt>
                <c:pt idx="490">
                  <c:v>172.1</c:v>
                </c:pt>
                <c:pt idx="491">
                  <c:v>172.1</c:v>
                </c:pt>
                <c:pt idx="492">
                  <c:v>171.5</c:v>
                </c:pt>
                <c:pt idx="493">
                  <c:v>171.5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171.5</c:v>
                </c:pt>
                <c:pt idx="499">
                  <c:v>171.5</c:v>
                </c:pt>
                <c:pt idx="500">
                  <c:v>171.5</c:v>
                </c:pt>
                <c:pt idx="501">
                  <c:v>171.5</c:v>
                </c:pt>
                <c:pt idx="502">
                  <c:v>171.5</c:v>
                </c:pt>
                <c:pt idx="503">
                  <c:v>171.5</c:v>
                </c:pt>
                <c:pt idx="504">
                  <c:v>171.5</c:v>
                </c:pt>
                <c:pt idx="505">
                  <c:v>171.5</c:v>
                </c:pt>
                <c:pt idx="506">
                  <c:v>171.5</c:v>
                </c:pt>
                <c:pt idx="507">
                  <c:v>171.5</c:v>
                </c:pt>
                <c:pt idx="508">
                  <c:v>170.8</c:v>
                </c:pt>
                <c:pt idx="509">
                  <c:v>170.8</c:v>
                </c:pt>
                <c:pt idx="510">
                  <c:v>170.8</c:v>
                </c:pt>
                <c:pt idx="511">
                  <c:v>170.8</c:v>
                </c:pt>
                <c:pt idx="512">
                  <c:v>170.8</c:v>
                </c:pt>
                <c:pt idx="513">
                  <c:v>170.8</c:v>
                </c:pt>
                <c:pt idx="514">
                  <c:v>170.2</c:v>
                </c:pt>
                <c:pt idx="515">
                  <c:v>170.8</c:v>
                </c:pt>
                <c:pt idx="516">
                  <c:v>170.8</c:v>
                </c:pt>
                <c:pt idx="517">
                  <c:v>170.2</c:v>
                </c:pt>
                <c:pt idx="518">
                  <c:v>170.2</c:v>
                </c:pt>
                <c:pt idx="519">
                  <c:v>170.2</c:v>
                </c:pt>
                <c:pt idx="520">
                  <c:v>170.2</c:v>
                </c:pt>
                <c:pt idx="521">
                  <c:v>170.2</c:v>
                </c:pt>
                <c:pt idx="522">
                  <c:v>170.2</c:v>
                </c:pt>
                <c:pt idx="523">
                  <c:v>170.2</c:v>
                </c:pt>
                <c:pt idx="524">
                  <c:v>170.2</c:v>
                </c:pt>
                <c:pt idx="525">
                  <c:v>170.2</c:v>
                </c:pt>
                <c:pt idx="526">
                  <c:v>170.2</c:v>
                </c:pt>
                <c:pt idx="527">
                  <c:v>170.2</c:v>
                </c:pt>
                <c:pt idx="528">
                  <c:v>170.2</c:v>
                </c:pt>
                <c:pt idx="529">
                  <c:v>170.2</c:v>
                </c:pt>
                <c:pt idx="530">
                  <c:v>170.2</c:v>
                </c:pt>
                <c:pt idx="531">
                  <c:v>170.2</c:v>
                </c:pt>
                <c:pt idx="532">
                  <c:v>170.2</c:v>
                </c:pt>
                <c:pt idx="533">
                  <c:v>170.2</c:v>
                </c:pt>
                <c:pt idx="534">
                  <c:v>170.2</c:v>
                </c:pt>
                <c:pt idx="535">
                  <c:v>169.6</c:v>
                </c:pt>
                <c:pt idx="536">
                  <c:v>169.6</c:v>
                </c:pt>
                <c:pt idx="537">
                  <c:v>170.2</c:v>
                </c:pt>
                <c:pt idx="538">
                  <c:v>169.6</c:v>
                </c:pt>
                <c:pt idx="539">
                  <c:v>169.6</c:v>
                </c:pt>
                <c:pt idx="540">
                  <c:v>169.6</c:v>
                </c:pt>
                <c:pt idx="541">
                  <c:v>169.6</c:v>
                </c:pt>
                <c:pt idx="542">
                  <c:v>169.6</c:v>
                </c:pt>
                <c:pt idx="543">
                  <c:v>169.6</c:v>
                </c:pt>
                <c:pt idx="544">
                  <c:v>169.6</c:v>
                </c:pt>
                <c:pt idx="545">
                  <c:v>169.6</c:v>
                </c:pt>
                <c:pt idx="546">
                  <c:v>168.9</c:v>
                </c:pt>
                <c:pt idx="547">
                  <c:v>168.9</c:v>
                </c:pt>
                <c:pt idx="548">
                  <c:v>169.6</c:v>
                </c:pt>
                <c:pt idx="549">
                  <c:v>168.9</c:v>
                </c:pt>
                <c:pt idx="550">
                  <c:v>168.9</c:v>
                </c:pt>
                <c:pt idx="551">
                  <c:v>168.9</c:v>
                </c:pt>
                <c:pt idx="552">
                  <c:v>168.9</c:v>
                </c:pt>
                <c:pt idx="553">
                  <c:v>168.9</c:v>
                </c:pt>
                <c:pt idx="554">
                  <c:v>168.9</c:v>
                </c:pt>
                <c:pt idx="555">
                  <c:v>168.9</c:v>
                </c:pt>
                <c:pt idx="556">
                  <c:v>168.9</c:v>
                </c:pt>
                <c:pt idx="557">
                  <c:v>168.9</c:v>
                </c:pt>
                <c:pt idx="558">
                  <c:v>168.9</c:v>
                </c:pt>
                <c:pt idx="559">
                  <c:v>168.9</c:v>
                </c:pt>
                <c:pt idx="560">
                  <c:v>168.9</c:v>
                </c:pt>
                <c:pt idx="561">
                  <c:v>168.9</c:v>
                </c:pt>
                <c:pt idx="562">
                  <c:v>168.9</c:v>
                </c:pt>
                <c:pt idx="563">
                  <c:v>168.3</c:v>
                </c:pt>
                <c:pt idx="564">
                  <c:v>168.3</c:v>
                </c:pt>
                <c:pt idx="565">
                  <c:v>168.3</c:v>
                </c:pt>
                <c:pt idx="566">
                  <c:v>168.3</c:v>
                </c:pt>
                <c:pt idx="567">
                  <c:v>168.3</c:v>
                </c:pt>
                <c:pt idx="568">
                  <c:v>168.3</c:v>
                </c:pt>
                <c:pt idx="569">
                  <c:v>168.3</c:v>
                </c:pt>
                <c:pt idx="570">
                  <c:v>168.3</c:v>
                </c:pt>
                <c:pt idx="571">
                  <c:v>168.3</c:v>
                </c:pt>
                <c:pt idx="572">
                  <c:v>168.3</c:v>
                </c:pt>
                <c:pt idx="573">
                  <c:v>168.3</c:v>
                </c:pt>
                <c:pt idx="574">
                  <c:v>168.3</c:v>
                </c:pt>
                <c:pt idx="575">
                  <c:v>168.3</c:v>
                </c:pt>
                <c:pt idx="576">
                  <c:v>168.3</c:v>
                </c:pt>
                <c:pt idx="577">
                  <c:v>167.7</c:v>
                </c:pt>
                <c:pt idx="578">
                  <c:v>168.3</c:v>
                </c:pt>
                <c:pt idx="579">
                  <c:v>167.7</c:v>
                </c:pt>
                <c:pt idx="580">
                  <c:v>167.7</c:v>
                </c:pt>
                <c:pt idx="581">
                  <c:v>167.7</c:v>
                </c:pt>
                <c:pt idx="582">
                  <c:v>167.7</c:v>
                </c:pt>
                <c:pt idx="583">
                  <c:v>167.7</c:v>
                </c:pt>
                <c:pt idx="584">
                  <c:v>167.7</c:v>
                </c:pt>
                <c:pt idx="585">
                  <c:v>167.7</c:v>
                </c:pt>
                <c:pt idx="586">
                  <c:v>167.7</c:v>
                </c:pt>
                <c:pt idx="587">
                  <c:v>167</c:v>
                </c:pt>
                <c:pt idx="588">
                  <c:v>167.7</c:v>
                </c:pt>
                <c:pt idx="589">
                  <c:v>167.7</c:v>
                </c:pt>
                <c:pt idx="590">
                  <c:v>167</c:v>
                </c:pt>
                <c:pt idx="591">
                  <c:v>167</c:v>
                </c:pt>
                <c:pt idx="592">
                  <c:v>167</c:v>
                </c:pt>
                <c:pt idx="593">
                  <c:v>167</c:v>
                </c:pt>
                <c:pt idx="594">
                  <c:v>167</c:v>
                </c:pt>
                <c:pt idx="595">
                  <c:v>167</c:v>
                </c:pt>
                <c:pt idx="596">
                  <c:v>167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166.4</c:v>
                </c:pt>
                <c:pt idx="604">
                  <c:v>166.4</c:v>
                </c:pt>
                <c:pt idx="605">
                  <c:v>166.4</c:v>
                </c:pt>
                <c:pt idx="606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0.02</c:v>
                </c:pt>
                <c:pt idx="71">
                  <c:v>0.02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2.1999999999999999E-2</c:v>
                </c:pt>
                <c:pt idx="75">
                  <c:v>2.1999999999999999E-2</c:v>
                </c:pt>
                <c:pt idx="76">
                  <c:v>2.3E-2</c:v>
                </c:pt>
                <c:pt idx="77">
                  <c:v>2.3E-2</c:v>
                </c:pt>
                <c:pt idx="78">
                  <c:v>2.4E-2</c:v>
                </c:pt>
                <c:pt idx="79">
                  <c:v>2.4E-2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2.7E-2</c:v>
                </c:pt>
                <c:pt idx="85">
                  <c:v>2.7E-2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0.03</c:v>
                </c:pt>
                <c:pt idx="91">
                  <c:v>3.1E-2</c:v>
                </c:pt>
                <c:pt idx="92">
                  <c:v>3.1E-2</c:v>
                </c:pt>
                <c:pt idx="93">
                  <c:v>3.2000000000000001E-2</c:v>
                </c:pt>
                <c:pt idx="94">
                  <c:v>3.2000000000000001E-2</c:v>
                </c:pt>
                <c:pt idx="95">
                  <c:v>3.3000000000000002E-2</c:v>
                </c:pt>
                <c:pt idx="96">
                  <c:v>3.4000000000000002E-2</c:v>
                </c:pt>
                <c:pt idx="97">
                  <c:v>3.4000000000000002E-2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3.5999999999999997E-2</c:v>
                </c:pt>
                <c:pt idx="101">
                  <c:v>3.5999999999999997E-2</c:v>
                </c:pt>
                <c:pt idx="102">
                  <c:v>3.6999999999999998E-2</c:v>
                </c:pt>
                <c:pt idx="103">
                  <c:v>3.7999999999999999E-2</c:v>
                </c:pt>
                <c:pt idx="104">
                  <c:v>3.7999999999999999E-2</c:v>
                </c:pt>
                <c:pt idx="105">
                  <c:v>3.9E-2</c:v>
                </c:pt>
                <c:pt idx="106">
                  <c:v>3.9E-2</c:v>
                </c:pt>
                <c:pt idx="107">
                  <c:v>0.04</c:v>
                </c:pt>
                <c:pt idx="108">
                  <c:v>4.1000000000000002E-2</c:v>
                </c:pt>
                <c:pt idx="109">
                  <c:v>4.1000000000000002E-2</c:v>
                </c:pt>
                <c:pt idx="110">
                  <c:v>4.2000000000000003E-2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4.3999999999999997E-2</c:v>
                </c:pt>
                <c:pt idx="114">
                  <c:v>4.4999999999999998E-2</c:v>
                </c:pt>
                <c:pt idx="115">
                  <c:v>4.4999999999999998E-2</c:v>
                </c:pt>
                <c:pt idx="116">
                  <c:v>4.5999999999999999E-2</c:v>
                </c:pt>
                <c:pt idx="117">
                  <c:v>4.7E-2</c:v>
                </c:pt>
                <c:pt idx="118">
                  <c:v>4.7E-2</c:v>
                </c:pt>
                <c:pt idx="119">
                  <c:v>4.8000000000000001E-2</c:v>
                </c:pt>
                <c:pt idx="120">
                  <c:v>4.9000000000000002E-2</c:v>
                </c:pt>
                <c:pt idx="121">
                  <c:v>4.9000000000000002E-2</c:v>
                </c:pt>
                <c:pt idx="122">
                  <c:v>0.05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5.1999999999999998E-2</c:v>
                </c:pt>
                <c:pt idx="126">
                  <c:v>5.2999999999999999E-2</c:v>
                </c:pt>
                <c:pt idx="127">
                  <c:v>5.3999999999999999E-2</c:v>
                </c:pt>
                <c:pt idx="128">
                  <c:v>5.3999999999999999E-2</c:v>
                </c:pt>
                <c:pt idx="129">
                  <c:v>5.5E-2</c:v>
                </c:pt>
                <c:pt idx="130">
                  <c:v>5.6000000000000001E-2</c:v>
                </c:pt>
                <c:pt idx="131">
                  <c:v>5.7000000000000002E-2</c:v>
                </c:pt>
                <c:pt idx="132">
                  <c:v>5.7000000000000002E-2</c:v>
                </c:pt>
                <c:pt idx="133">
                  <c:v>5.8000000000000003E-2</c:v>
                </c:pt>
                <c:pt idx="134">
                  <c:v>5.8999999999999997E-2</c:v>
                </c:pt>
                <c:pt idx="135">
                  <c:v>0.06</c:v>
                </c:pt>
                <c:pt idx="136">
                  <c:v>0.06</c:v>
                </c:pt>
                <c:pt idx="137">
                  <c:v>6.0999999999999999E-2</c:v>
                </c:pt>
                <c:pt idx="138">
                  <c:v>6.2E-2</c:v>
                </c:pt>
                <c:pt idx="139">
                  <c:v>6.3E-2</c:v>
                </c:pt>
                <c:pt idx="140">
                  <c:v>6.3E-2</c:v>
                </c:pt>
                <c:pt idx="141">
                  <c:v>6.4000000000000001E-2</c:v>
                </c:pt>
                <c:pt idx="142">
                  <c:v>6.5000000000000002E-2</c:v>
                </c:pt>
                <c:pt idx="143">
                  <c:v>6.6000000000000003E-2</c:v>
                </c:pt>
                <c:pt idx="144">
                  <c:v>6.7000000000000004E-2</c:v>
                </c:pt>
                <c:pt idx="145">
                  <c:v>6.7000000000000004E-2</c:v>
                </c:pt>
                <c:pt idx="146">
                  <c:v>6.8000000000000005E-2</c:v>
                </c:pt>
                <c:pt idx="147">
                  <c:v>6.9000000000000006E-2</c:v>
                </c:pt>
                <c:pt idx="148">
                  <c:v>7.0000000000000007E-2</c:v>
                </c:pt>
                <c:pt idx="149">
                  <c:v>7.0999999999999994E-2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7.2999999999999995E-2</c:v>
                </c:pt>
                <c:pt idx="153">
                  <c:v>7.3999999999999996E-2</c:v>
                </c:pt>
                <c:pt idx="154">
                  <c:v>7.4999999999999997E-2</c:v>
                </c:pt>
                <c:pt idx="155">
                  <c:v>7.5999999999999998E-2</c:v>
                </c:pt>
                <c:pt idx="156">
                  <c:v>7.6999999999999999E-2</c:v>
                </c:pt>
                <c:pt idx="157">
                  <c:v>7.6999999999999999E-2</c:v>
                </c:pt>
                <c:pt idx="158">
                  <c:v>7.8E-2</c:v>
                </c:pt>
                <c:pt idx="159">
                  <c:v>7.9000000000000001E-2</c:v>
                </c:pt>
                <c:pt idx="160">
                  <c:v>0.08</c:v>
                </c:pt>
                <c:pt idx="161">
                  <c:v>8.1000000000000003E-2</c:v>
                </c:pt>
                <c:pt idx="162">
                  <c:v>8.2000000000000003E-2</c:v>
                </c:pt>
                <c:pt idx="163">
                  <c:v>8.3000000000000004E-2</c:v>
                </c:pt>
                <c:pt idx="164">
                  <c:v>8.4000000000000005E-2</c:v>
                </c:pt>
                <c:pt idx="165">
                  <c:v>8.5000000000000006E-2</c:v>
                </c:pt>
                <c:pt idx="166">
                  <c:v>8.5000000000000006E-2</c:v>
                </c:pt>
                <c:pt idx="167">
                  <c:v>8.5999999999999993E-2</c:v>
                </c:pt>
                <c:pt idx="168">
                  <c:v>8.6999999999999994E-2</c:v>
                </c:pt>
                <c:pt idx="169">
                  <c:v>8.7999999999999995E-2</c:v>
                </c:pt>
                <c:pt idx="170">
                  <c:v>8.8999999999999996E-2</c:v>
                </c:pt>
                <c:pt idx="171">
                  <c:v>0.09</c:v>
                </c:pt>
                <c:pt idx="172">
                  <c:v>9.0999999999999998E-2</c:v>
                </c:pt>
                <c:pt idx="173">
                  <c:v>9.1999999999999998E-2</c:v>
                </c:pt>
                <c:pt idx="174">
                  <c:v>9.2999999999999999E-2</c:v>
                </c:pt>
                <c:pt idx="175">
                  <c:v>9.4E-2</c:v>
                </c:pt>
                <c:pt idx="176">
                  <c:v>9.5000000000000001E-2</c:v>
                </c:pt>
                <c:pt idx="177">
                  <c:v>9.6000000000000002E-2</c:v>
                </c:pt>
                <c:pt idx="178">
                  <c:v>9.7000000000000003E-2</c:v>
                </c:pt>
                <c:pt idx="179">
                  <c:v>9.8000000000000004E-2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0.1</c:v>
                </c:pt>
                <c:pt idx="183">
                  <c:v>0.10100000000000001</c:v>
                </c:pt>
                <c:pt idx="184">
                  <c:v>0.10199999999999999</c:v>
                </c:pt>
                <c:pt idx="185">
                  <c:v>0.10299999999999999</c:v>
                </c:pt>
                <c:pt idx="186">
                  <c:v>0.104</c:v>
                </c:pt>
                <c:pt idx="187">
                  <c:v>0.105</c:v>
                </c:pt>
                <c:pt idx="188">
                  <c:v>0.106</c:v>
                </c:pt>
                <c:pt idx="189">
                  <c:v>0.107</c:v>
                </c:pt>
                <c:pt idx="190">
                  <c:v>0.108</c:v>
                </c:pt>
                <c:pt idx="191">
                  <c:v>0.109</c:v>
                </c:pt>
                <c:pt idx="192">
                  <c:v>0.11</c:v>
                </c:pt>
                <c:pt idx="193">
                  <c:v>0.111</c:v>
                </c:pt>
                <c:pt idx="194">
                  <c:v>0.112</c:v>
                </c:pt>
                <c:pt idx="195">
                  <c:v>0.113</c:v>
                </c:pt>
                <c:pt idx="196">
                  <c:v>0.114</c:v>
                </c:pt>
                <c:pt idx="197">
                  <c:v>0.11600000000000001</c:v>
                </c:pt>
                <c:pt idx="198">
                  <c:v>0.11700000000000001</c:v>
                </c:pt>
                <c:pt idx="199">
                  <c:v>0.11799999999999999</c:v>
                </c:pt>
                <c:pt idx="200">
                  <c:v>0.11899999999999999</c:v>
                </c:pt>
                <c:pt idx="201">
                  <c:v>0.12</c:v>
                </c:pt>
                <c:pt idx="202">
                  <c:v>0.121</c:v>
                </c:pt>
                <c:pt idx="203">
                  <c:v>0.122</c:v>
                </c:pt>
                <c:pt idx="204">
                  <c:v>0.123</c:v>
                </c:pt>
                <c:pt idx="205">
                  <c:v>0.124</c:v>
                </c:pt>
                <c:pt idx="206">
                  <c:v>0.125</c:v>
                </c:pt>
                <c:pt idx="207">
                  <c:v>0.126</c:v>
                </c:pt>
                <c:pt idx="208">
                  <c:v>0.127</c:v>
                </c:pt>
                <c:pt idx="209">
                  <c:v>0.129</c:v>
                </c:pt>
                <c:pt idx="210">
                  <c:v>0.13</c:v>
                </c:pt>
                <c:pt idx="211">
                  <c:v>0.13100000000000001</c:v>
                </c:pt>
                <c:pt idx="212">
                  <c:v>0.13200000000000001</c:v>
                </c:pt>
                <c:pt idx="213">
                  <c:v>0.13300000000000001</c:v>
                </c:pt>
                <c:pt idx="214">
                  <c:v>0.13400000000000001</c:v>
                </c:pt>
                <c:pt idx="215">
                  <c:v>0.13500000000000001</c:v>
                </c:pt>
                <c:pt idx="216">
                  <c:v>0.13600000000000001</c:v>
                </c:pt>
                <c:pt idx="217">
                  <c:v>0.13700000000000001</c:v>
                </c:pt>
                <c:pt idx="218">
                  <c:v>0.13800000000000001</c:v>
                </c:pt>
                <c:pt idx="219">
                  <c:v>0.14000000000000001</c:v>
                </c:pt>
                <c:pt idx="220">
                  <c:v>0.14099999999999999</c:v>
                </c:pt>
                <c:pt idx="221">
                  <c:v>0.14199999999999999</c:v>
                </c:pt>
                <c:pt idx="222">
                  <c:v>0.14299999999999999</c:v>
                </c:pt>
                <c:pt idx="223">
                  <c:v>0.14399999999999999</c:v>
                </c:pt>
                <c:pt idx="224">
                  <c:v>0.14499999999999999</c:v>
                </c:pt>
                <c:pt idx="225">
                  <c:v>0.14699999999999999</c:v>
                </c:pt>
                <c:pt idx="226">
                  <c:v>0.14799999999999999</c:v>
                </c:pt>
                <c:pt idx="227">
                  <c:v>0.14899999999999999</c:v>
                </c:pt>
                <c:pt idx="228">
                  <c:v>0.15</c:v>
                </c:pt>
                <c:pt idx="229">
                  <c:v>0.151</c:v>
                </c:pt>
                <c:pt idx="230">
                  <c:v>0.152</c:v>
                </c:pt>
                <c:pt idx="231">
                  <c:v>0.154</c:v>
                </c:pt>
                <c:pt idx="232">
                  <c:v>0.155</c:v>
                </c:pt>
                <c:pt idx="233">
                  <c:v>0.156</c:v>
                </c:pt>
                <c:pt idx="234">
                  <c:v>0.157</c:v>
                </c:pt>
                <c:pt idx="235">
                  <c:v>0.158</c:v>
                </c:pt>
                <c:pt idx="236">
                  <c:v>0.159</c:v>
                </c:pt>
                <c:pt idx="237">
                  <c:v>0.161</c:v>
                </c:pt>
                <c:pt idx="238">
                  <c:v>0.16200000000000001</c:v>
                </c:pt>
                <c:pt idx="239">
                  <c:v>0.16300000000000001</c:v>
                </c:pt>
                <c:pt idx="240">
                  <c:v>0.16400000000000001</c:v>
                </c:pt>
                <c:pt idx="241">
                  <c:v>0.16500000000000001</c:v>
                </c:pt>
                <c:pt idx="242">
                  <c:v>0.16700000000000001</c:v>
                </c:pt>
                <c:pt idx="243">
                  <c:v>0.16800000000000001</c:v>
                </c:pt>
                <c:pt idx="244">
                  <c:v>0.16900000000000001</c:v>
                </c:pt>
                <c:pt idx="245">
                  <c:v>0.17</c:v>
                </c:pt>
                <c:pt idx="246">
                  <c:v>0.17199999999999999</c:v>
                </c:pt>
                <c:pt idx="247">
                  <c:v>0.17299999999999999</c:v>
                </c:pt>
                <c:pt idx="248">
                  <c:v>0.17399999999999999</c:v>
                </c:pt>
                <c:pt idx="249">
                  <c:v>0.17499999999999999</c:v>
                </c:pt>
                <c:pt idx="250">
                  <c:v>0.17699999999999999</c:v>
                </c:pt>
                <c:pt idx="251">
                  <c:v>0.17799999999999999</c:v>
                </c:pt>
                <c:pt idx="252">
                  <c:v>0.17899999999999999</c:v>
                </c:pt>
                <c:pt idx="253">
                  <c:v>0.18</c:v>
                </c:pt>
                <c:pt idx="254">
                  <c:v>0.182</c:v>
                </c:pt>
                <c:pt idx="255">
                  <c:v>0.183</c:v>
                </c:pt>
                <c:pt idx="256">
                  <c:v>0.184</c:v>
                </c:pt>
                <c:pt idx="257">
                  <c:v>0.185</c:v>
                </c:pt>
                <c:pt idx="258">
                  <c:v>0.187</c:v>
                </c:pt>
                <c:pt idx="259">
                  <c:v>0.188</c:v>
                </c:pt>
                <c:pt idx="260">
                  <c:v>0.189</c:v>
                </c:pt>
                <c:pt idx="261">
                  <c:v>0.19</c:v>
                </c:pt>
                <c:pt idx="262">
                  <c:v>0.192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0.19700000000000001</c:v>
                </c:pt>
                <c:pt idx="267">
                  <c:v>0.19800000000000001</c:v>
                </c:pt>
                <c:pt idx="268">
                  <c:v>0.19900000000000001</c:v>
                </c:pt>
                <c:pt idx="269">
                  <c:v>0.20100000000000001</c:v>
                </c:pt>
                <c:pt idx="270">
                  <c:v>0.20200000000000001</c:v>
                </c:pt>
                <c:pt idx="271">
                  <c:v>0.20300000000000001</c:v>
                </c:pt>
                <c:pt idx="272">
                  <c:v>0.20499999999999999</c:v>
                </c:pt>
                <c:pt idx="273">
                  <c:v>0.20599999999999999</c:v>
                </c:pt>
                <c:pt idx="274">
                  <c:v>0.20699999999999999</c:v>
                </c:pt>
                <c:pt idx="275">
                  <c:v>0.20899999999999999</c:v>
                </c:pt>
                <c:pt idx="276">
                  <c:v>0.21</c:v>
                </c:pt>
                <c:pt idx="277">
                  <c:v>0.21099999999999999</c:v>
                </c:pt>
                <c:pt idx="278">
                  <c:v>0.21299999999999999</c:v>
                </c:pt>
                <c:pt idx="279">
                  <c:v>0.214</c:v>
                </c:pt>
                <c:pt idx="280">
                  <c:v>0.215</c:v>
                </c:pt>
                <c:pt idx="281">
                  <c:v>0.217</c:v>
                </c:pt>
                <c:pt idx="282">
                  <c:v>0.218</c:v>
                </c:pt>
                <c:pt idx="283">
                  <c:v>0.219</c:v>
                </c:pt>
                <c:pt idx="284">
                  <c:v>0.221</c:v>
                </c:pt>
                <c:pt idx="285">
                  <c:v>0.222</c:v>
                </c:pt>
                <c:pt idx="286">
                  <c:v>0.223</c:v>
                </c:pt>
                <c:pt idx="287">
                  <c:v>0.22500000000000001</c:v>
                </c:pt>
                <c:pt idx="288">
                  <c:v>0.22600000000000001</c:v>
                </c:pt>
                <c:pt idx="289">
                  <c:v>0.22700000000000001</c:v>
                </c:pt>
                <c:pt idx="290">
                  <c:v>0.22900000000000001</c:v>
                </c:pt>
                <c:pt idx="291">
                  <c:v>0.23</c:v>
                </c:pt>
                <c:pt idx="292">
                  <c:v>0.23100000000000001</c:v>
                </c:pt>
                <c:pt idx="293">
                  <c:v>0.23300000000000001</c:v>
                </c:pt>
                <c:pt idx="294">
                  <c:v>0.23400000000000001</c:v>
                </c:pt>
                <c:pt idx="295">
                  <c:v>0.23499999999999999</c:v>
                </c:pt>
                <c:pt idx="296">
                  <c:v>0.23699999999999999</c:v>
                </c:pt>
                <c:pt idx="297">
                  <c:v>0.23799999999999999</c:v>
                </c:pt>
                <c:pt idx="298">
                  <c:v>0.23899999999999999</c:v>
                </c:pt>
                <c:pt idx="299">
                  <c:v>0.24099999999999999</c:v>
                </c:pt>
                <c:pt idx="300">
                  <c:v>0.24199999999999999</c:v>
                </c:pt>
                <c:pt idx="301">
                  <c:v>0.24299999999999999</c:v>
                </c:pt>
                <c:pt idx="302">
                  <c:v>0.245</c:v>
                </c:pt>
                <c:pt idx="303">
                  <c:v>0.246</c:v>
                </c:pt>
                <c:pt idx="304">
                  <c:v>0.247</c:v>
                </c:pt>
                <c:pt idx="305">
                  <c:v>0.249</c:v>
                </c:pt>
                <c:pt idx="306">
                  <c:v>0.25</c:v>
                </c:pt>
                <c:pt idx="307">
                  <c:v>0.251</c:v>
                </c:pt>
                <c:pt idx="308">
                  <c:v>0.253</c:v>
                </c:pt>
                <c:pt idx="309">
                  <c:v>0.254</c:v>
                </c:pt>
                <c:pt idx="310">
                  <c:v>0.255</c:v>
                </c:pt>
                <c:pt idx="311">
                  <c:v>0.25700000000000001</c:v>
                </c:pt>
                <c:pt idx="312">
                  <c:v>0.25800000000000001</c:v>
                </c:pt>
                <c:pt idx="313">
                  <c:v>0.25900000000000001</c:v>
                </c:pt>
                <c:pt idx="314">
                  <c:v>0.26100000000000001</c:v>
                </c:pt>
                <c:pt idx="315">
                  <c:v>0.26200000000000001</c:v>
                </c:pt>
                <c:pt idx="316">
                  <c:v>0.26300000000000001</c:v>
                </c:pt>
                <c:pt idx="317">
                  <c:v>0.26500000000000001</c:v>
                </c:pt>
                <c:pt idx="318">
                  <c:v>0.26600000000000001</c:v>
                </c:pt>
                <c:pt idx="319">
                  <c:v>0.26700000000000002</c:v>
                </c:pt>
                <c:pt idx="320">
                  <c:v>0.26900000000000002</c:v>
                </c:pt>
                <c:pt idx="321">
                  <c:v>0.27</c:v>
                </c:pt>
                <c:pt idx="322">
                  <c:v>0.27100000000000002</c:v>
                </c:pt>
                <c:pt idx="323">
                  <c:v>0.27300000000000002</c:v>
                </c:pt>
                <c:pt idx="324">
                  <c:v>0.27400000000000002</c:v>
                </c:pt>
                <c:pt idx="325">
                  <c:v>0.27500000000000002</c:v>
                </c:pt>
                <c:pt idx="326">
                  <c:v>0.27700000000000002</c:v>
                </c:pt>
                <c:pt idx="327">
                  <c:v>0.27800000000000002</c:v>
                </c:pt>
                <c:pt idx="328">
                  <c:v>0.27900000000000003</c:v>
                </c:pt>
                <c:pt idx="329">
                  <c:v>0.28100000000000003</c:v>
                </c:pt>
                <c:pt idx="330">
                  <c:v>0.28199999999999997</c:v>
                </c:pt>
                <c:pt idx="331">
                  <c:v>0.28299999999999997</c:v>
                </c:pt>
                <c:pt idx="332">
                  <c:v>0.28499999999999998</c:v>
                </c:pt>
                <c:pt idx="333">
                  <c:v>0.28599999999999998</c:v>
                </c:pt>
                <c:pt idx="334">
                  <c:v>0.28699999999999998</c:v>
                </c:pt>
                <c:pt idx="335">
                  <c:v>0.28899999999999998</c:v>
                </c:pt>
                <c:pt idx="336">
                  <c:v>0.28999999999999998</c:v>
                </c:pt>
                <c:pt idx="337">
                  <c:v>0.29099999999999998</c:v>
                </c:pt>
                <c:pt idx="338">
                  <c:v>0.29299999999999998</c:v>
                </c:pt>
                <c:pt idx="339">
                  <c:v>0.29399999999999998</c:v>
                </c:pt>
                <c:pt idx="340">
                  <c:v>0.29499999999999998</c:v>
                </c:pt>
                <c:pt idx="341">
                  <c:v>0.29599999999999999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0.30299999999999999</c:v>
                </c:pt>
                <c:pt idx="347">
                  <c:v>0.30399999999999999</c:v>
                </c:pt>
                <c:pt idx="348">
                  <c:v>0.30499999999999999</c:v>
                </c:pt>
                <c:pt idx="349">
                  <c:v>0.30599999999999999</c:v>
                </c:pt>
                <c:pt idx="350">
                  <c:v>0.308</c:v>
                </c:pt>
                <c:pt idx="351">
                  <c:v>0.309</c:v>
                </c:pt>
                <c:pt idx="352">
                  <c:v>0.31</c:v>
                </c:pt>
                <c:pt idx="353">
                  <c:v>0.311</c:v>
                </c:pt>
                <c:pt idx="354">
                  <c:v>0.313</c:v>
                </c:pt>
                <c:pt idx="355">
                  <c:v>0.314</c:v>
                </c:pt>
                <c:pt idx="356">
                  <c:v>0.315</c:v>
                </c:pt>
                <c:pt idx="357">
                  <c:v>0.316</c:v>
                </c:pt>
                <c:pt idx="358">
                  <c:v>0.317</c:v>
                </c:pt>
                <c:pt idx="359">
                  <c:v>0.318</c:v>
                </c:pt>
                <c:pt idx="360">
                  <c:v>0.32</c:v>
                </c:pt>
                <c:pt idx="361">
                  <c:v>0.32100000000000001</c:v>
                </c:pt>
                <c:pt idx="362">
                  <c:v>0.32200000000000001</c:v>
                </c:pt>
                <c:pt idx="363">
                  <c:v>0.32300000000000001</c:v>
                </c:pt>
                <c:pt idx="364">
                  <c:v>0.32400000000000001</c:v>
                </c:pt>
                <c:pt idx="365">
                  <c:v>0.32500000000000001</c:v>
                </c:pt>
                <c:pt idx="366">
                  <c:v>0.32600000000000001</c:v>
                </c:pt>
                <c:pt idx="367">
                  <c:v>0.32700000000000001</c:v>
                </c:pt>
                <c:pt idx="368">
                  <c:v>0.32800000000000001</c:v>
                </c:pt>
                <c:pt idx="369">
                  <c:v>0.32900000000000001</c:v>
                </c:pt>
                <c:pt idx="370">
                  <c:v>0.33</c:v>
                </c:pt>
                <c:pt idx="371">
                  <c:v>0.33100000000000002</c:v>
                </c:pt>
                <c:pt idx="372">
                  <c:v>0.33200000000000002</c:v>
                </c:pt>
                <c:pt idx="373">
                  <c:v>0.33300000000000002</c:v>
                </c:pt>
                <c:pt idx="374">
                  <c:v>0.33300000000000002</c:v>
                </c:pt>
                <c:pt idx="375">
                  <c:v>0.33400000000000002</c:v>
                </c:pt>
                <c:pt idx="376">
                  <c:v>0.33500000000000002</c:v>
                </c:pt>
                <c:pt idx="377">
                  <c:v>0.33600000000000002</c:v>
                </c:pt>
                <c:pt idx="378">
                  <c:v>0.33600000000000002</c:v>
                </c:pt>
                <c:pt idx="379">
                  <c:v>0.33700000000000002</c:v>
                </c:pt>
                <c:pt idx="380">
                  <c:v>0.33800000000000002</c:v>
                </c:pt>
                <c:pt idx="381">
                  <c:v>0.33800000000000002</c:v>
                </c:pt>
                <c:pt idx="382">
                  <c:v>0.33900000000000002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</c:v>
                </c:pt>
                <c:pt idx="386">
                  <c:v>0.34100000000000003</c:v>
                </c:pt>
                <c:pt idx="387">
                  <c:v>0.34100000000000003</c:v>
                </c:pt>
                <c:pt idx="388">
                  <c:v>0.34200000000000003</c:v>
                </c:pt>
                <c:pt idx="389">
                  <c:v>0.34200000000000003</c:v>
                </c:pt>
                <c:pt idx="390">
                  <c:v>0.34200000000000003</c:v>
                </c:pt>
                <c:pt idx="391">
                  <c:v>0.34300000000000003</c:v>
                </c:pt>
                <c:pt idx="392">
                  <c:v>0.34300000000000003</c:v>
                </c:pt>
                <c:pt idx="393">
                  <c:v>0.34300000000000003</c:v>
                </c:pt>
                <c:pt idx="394">
                  <c:v>0.34399999999999997</c:v>
                </c:pt>
                <c:pt idx="395">
                  <c:v>0.34399999999999997</c:v>
                </c:pt>
                <c:pt idx="396">
                  <c:v>0.34399999999999997</c:v>
                </c:pt>
                <c:pt idx="397">
                  <c:v>0.34499999999999997</c:v>
                </c:pt>
                <c:pt idx="398">
                  <c:v>0.34499999999999997</c:v>
                </c:pt>
                <c:pt idx="399">
                  <c:v>0.34499999999999997</c:v>
                </c:pt>
                <c:pt idx="400">
                  <c:v>0.34499999999999997</c:v>
                </c:pt>
                <c:pt idx="401">
                  <c:v>0.34599999999999997</c:v>
                </c:pt>
                <c:pt idx="402">
                  <c:v>0.34599999999999997</c:v>
                </c:pt>
                <c:pt idx="403">
                  <c:v>0.34599999999999997</c:v>
                </c:pt>
                <c:pt idx="404">
                  <c:v>0.34599999999999997</c:v>
                </c:pt>
                <c:pt idx="405">
                  <c:v>0.34699999999999998</c:v>
                </c:pt>
                <c:pt idx="406">
                  <c:v>0.34699999999999998</c:v>
                </c:pt>
                <c:pt idx="407">
                  <c:v>0.34699999999999998</c:v>
                </c:pt>
                <c:pt idx="408">
                  <c:v>0.34699999999999998</c:v>
                </c:pt>
                <c:pt idx="409">
                  <c:v>0.34799999999999998</c:v>
                </c:pt>
                <c:pt idx="410">
                  <c:v>0.34799999999999998</c:v>
                </c:pt>
                <c:pt idx="411">
                  <c:v>0.34799999999999998</c:v>
                </c:pt>
                <c:pt idx="412">
                  <c:v>0.34799999999999998</c:v>
                </c:pt>
                <c:pt idx="413">
                  <c:v>0.34799999999999998</c:v>
                </c:pt>
                <c:pt idx="414">
                  <c:v>0.34799999999999998</c:v>
                </c:pt>
                <c:pt idx="415">
                  <c:v>0.34899999999999998</c:v>
                </c:pt>
                <c:pt idx="416">
                  <c:v>0.34899999999999998</c:v>
                </c:pt>
                <c:pt idx="417">
                  <c:v>0.34899999999999998</c:v>
                </c:pt>
                <c:pt idx="418">
                  <c:v>0.34899999999999998</c:v>
                </c:pt>
                <c:pt idx="419">
                  <c:v>0.34899999999999998</c:v>
                </c:pt>
                <c:pt idx="420">
                  <c:v>0.34899999999999998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0.35099999999999998</c:v>
                </c:pt>
                <c:pt idx="428">
                  <c:v>0.35099999999999998</c:v>
                </c:pt>
                <c:pt idx="429">
                  <c:v>0.35099999999999998</c:v>
                </c:pt>
                <c:pt idx="430">
                  <c:v>0.35099999999999998</c:v>
                </c:pt>
                <c:pt idx="431">
                  <c:v>0.35099999999999998</c:v>
                </c:pt>
                <c:pt idx="432">
                  <c:v>0.35099999999999998</c:v>
                </c:pt>
                <c:pt idx="433">
                  <c:v>0.35199999999999998</c:v>
                </c:pt>
                <c:pt idx="434">
                  <c:v>0.35199999999999998</c:v>
                </c:pt>
                <c:pt idx="435">
                  <c:v>0.35199999999999998</c:v>
                </c:pt>
                <c:pt idx="436">
                  <c:v>0.35199999999999998</c:v>
                </c:pt>
                <c:pt idx="437">
                  <c:v>0.35199999999999998</c:v>
                </c:pt>
                <c:pt idx="438">
                  <c:v>0.35199999999999998</c:v>
                </c:pt>
                <c:pt idx="439">
                  <c:v>0.35299999999999998</c:v>
                </c:pt>
                <c:pt idx="440">
                  <c:v>0.35299999999999998</c:v>
                </c:pt>
                <c:pt idx="441">
                  <c:v>0.35299999999999998</c:v>
                </c:pt>
                <c:pt idx="442">
                  <c:v>0.35299999999999998</c:v>
                </c:pt>
                <c:pt idx="443">
                  <c:v>0.35299999999999998</c:v>
                </c:pt>
                <c:pt idx="444">
                  <c:v>0.35299999999999998</c:v>
                </c:pt>
                <c:pt idx="445">
                  <c:v>0.35399999999999998</c:v>
                </c:pt>
                <c:pt idx="446">
                  <c:v>0.35399999999999998</c:v>
                </c:pt>
                <c:pt idx="447">
                  <c:v>0.35399999999999998</c:v>
                </c:pt>
                <c:pt idx="448">
                  <c:v>0.35399999999999998</c:v>
                </c:pt>
                <c:pt idx="449">
                  <c:v>0.35399999999999998</c:v>
                </c:pt>
                <c:pt idx="450">
                  <c:v>0.35399999999999998</c:v>
                </c:pt>
                <c:pt idx="451">
                  <c:v>0.35499999999999998</c:v>
                </c:pt>
                <c:pt idx="452">
                  <c:v>0.35499999999999998</c:v>
                </c:pt>
                <c:pt idx="453">
                  <c:v>0.35499999999999998</c:v>
                </c:pt>
                <c:pt idx="454">
                  <c:v>0.35499999999999998</c:v>
                </c:pt>
                <c:pt idx="455">
                  <c:v>0.35499999999999998</c:v>
                </c:pt>
                <c:pt idx="456">
                  <c:v>0.35499999999999998</c:v>
                </c:pt>
                <c:pt idx="457">
                  <c:v>0.35599999999999998</c:v>
                </c:pt>
                <c:pt idx="458">
                  <c:v>0.35599999999999998</c:v>
                </c:pt>
                <c:pt idx="459">
                  <c:v>0.35599999999999998</c:v>
                </c:pt>
                <c:pt idx="460">
                  <c:v>0.35599999999999998</c:v>
                </c:pt>
                <c:pt idx="461">
                  <c:v>0.35599999999999998</c:v>
                </c:pt>
                <c:pt idx="462">
                  <c:v>0.35599999999999998</c:v>
                </c:pt>
                <c:pt idx="463">
                  <c:v>0.35699999999999998</c:v>
                </c:pt>
                <c:pt idx="464">
                  <c:v>0.35699999999999998</c:v>
                </c:pt>
                <c:pt idx="465">
                  <c:v>0.35699999999999998</c:v>
                </c:pt>
                <c:pt idx="466">
                  <c:v>0.35699999999999998</c:v>
                </c:pt>
                <c:pt idx="467">
                  <c:v>0.35699999999999998</c:v>
                </c:pt>
                <c:pt idx="468">
                  <c:v>0.35699999999999998</c:v>
                </c:pt>
                <c:pt idx="469">
                  <c:v>0.35799999999999998</c:v>
                </c:pt>
                <c:pt idx="470">
                  <c:v>0.35799999999999998</c:v>
                </c:pt>
                <c:pt idx="471">
                  <c:v>0.35799999999999998</c:v>
                </c:pt>
                <c:pt idx="472">
                  <c:v>0.35799999999999998</c:v>
                </c:pt>
                <c:pt idx="473">
                  <c:v>0.35799999999999998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0.35899999999999999</c:v>
                </c:pt>
                <c:pt idx="477">
                  <c:v>0.35899999999999999</c:v>
                </c:pt>
                <c:pt idx="478">
                  <c:v>0.35899999999999999</c:v>
                </c:pt>
                <c:pt idx="479">
                  <c:v>0.35899999999999999</c:v>
                </c:pt>
                <c:pt idx="480">
                  <c:v>0.35899999999999999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0.36099999999999999</c:v>
                </c:pt>
                <c:pt idx="488">
                  <c:v>0.36099999999999999</c:v>
                </c:pt>
                <c:pt idx="489">
                  <c:v>0.36099999999999999</c:v>
                </c:pt>
                <c:pt idx="490">
                  <c:v>0.36099999999999999</c:v>
                </c:pt>
                <c:pt idx="491">
                  <c:v>0.36099999999999999</c:v>
                </c:pt>
                <c:pt idx="492">
                  <c:v>0.36099999999999999</c:v>
                </c:pt>
                <c:pt idx="493">
                  <c:v>0.36199999999999999</c:v>
                </c:pt>
                <c:pt idx="494">
                  <c:v>0.36199999999999999</c:v>
                </c:pt>
                <c:pt idx="495">
                  <c:v>0.36199999999999999</c:v>
                </c:pt>
                <c:pt idx="496">
                  <c:v>0.36199999999999999</c:v>
                </c:pt>
                <c:pt idx="497">
                  <c:v>0.36199999999999999</c:v>
                </c:pt>
                <c:pt idx="498">
                  <c:v>0.36199999999999999</c:v>
                </c:pt>
                <c:pt idx="499">
                  <c:v>0.36299999999999999</c:v>
                </c:pt>
                <c:pt idx="500">
                  <c:v>0.36299999999999999</c:v>
                </c:pt>
                <c:pt idx="501">
                  <c:v>0.36299999999999999</c:v>
                </c:pt>
                <c:pt idx="502">
                  <c:v>0.36299999999999999</c:v>
                </c:pt>
                <c:pt idx="503">
                  <c:v>0.36299999999999999</c:v>
                </c:pt>
                <c:pt idx="504">
                  <c:v>0.36299999999999999</c:v>
                </c:pt>
                <c:pt idx="505">
                  <c:v>0.36399999999999999</c:v>
                </c:pt>
                <c:pt idx="506">
                  <c:v>0.36399999999999999</c:v>
                </c:pt>
                <c:pt idx="507">
                  <c:v>0.36399999999999999</c:v>
                </c:pt>
                <c:pt idx="508">
                  <c:v>0.36399999999999999</c:v>
                </c:pt>
                <c:pt idx="509">
                  <c:v>0.36399999999999999</c:v>
                </c:pt>
                <c:pt idx="510">
                  <c:v>0.36399999999999999</c:v>
                </c:pt>
                <c:pt idx="511">
                  <c:v>0.36499999999999999</c:v>
                </c:pt>
                <c:pt idx="512">
                  <c:v>0.36499999999999999</c:v>
                </c:pt>
                <c:pt idx="513">
                  <c:v>0.36499999999999999</c:v>
                </c:pt>
                <c:pt idx="514">
                  <c:v>0.36499999999999999</c:v>
                </c:pt>
                <c:pt idx="515">
                  <c:v>0.36499999999999999</c:v>
                </c:pt>
                <c:pt idx="516">
                  <c:v>0.36499999999999999</c:v>
                </c:pt>
                <c:pt idx="517">
                  <c:v>0.36599999999999999</c:v>
                </c:pt>
                <c:pt idx="518">
                  <c:v>0.36599999999999999</c:v>
                </c:pt>
                <c:pt idx="519">
                  <c:v>0.36599999999999999</c:v>
                </c:pt>
                <c:pt idx="520">
                  <c:v>0.36599999999999999</c:v>
                </c:pt>
                <c:pt idx="521">
                  <c:v>0.36599999999999999</c:v>
                </c:pt>
                <c:pt idx="522">
                  <c:v>0.36599999999999999</c:v>
                </c:pt>
                <c:pt idx="523">
                  <c:v>0.36699999999999999</c:v>
                </c:pt>
                <c:pt idx="524">
                  <c:v>0.36699999999999999</c:v>
                </c:pt>
                <c:pt idx="525">
                  <c:v>0.36699999999999999</c:v>
                </c:pt>
                <c:pt idx="526">
                  <c:v>0.36699999999999999</c:v>
                </c:pt>
                <c:pt idx="527">
                  <c:v>0.36699999999999999</c:v>
                </c:pt>
                <c:pt idx="528">
                  <c:v>0.36699999999999999</c:v>
                </c:pt>
                <c:pt idx="529">
                  <c:v>0.36799999999999999</c:v>
                </c:pt>
                <c:pt idx="530">
                  <c:v>0.36799999999999999</c:v>
                </c:pt>
                <c:pt idx="531">
                  <c:v>0.36799999999999999</c:v>
                </c:pt>
                <c:pt idx="532">
                  <c:v>0.36799999999999999</c:v>
                </c:pt>
                <c:pt idx="533">
                  <c:v>0.36799999999999999</c:v>
                </c:pt>
                <c:pt idx="534">
                  <c:v>0.36799999999999999</c:v>
                </c:pt>
                <c:pt idx="535">
                  <c:v>0.36899999999999999</c:v>
                </c:pt>
                <c:pt idx="536">
                  <c:v>0.36899999999999999</c:v>
                </c:pt>
                <c:pt idx="537">
                  <c:v>0.36899999999999999</c:v>
                </c:pt>
                <c:pt idx="538">
                  <c:v>0.36899999999999999</c:v>
                </c:pt>
                <c:pt idx="539">
                  <c:v>0.36899999999999999</c:v>
                </c:pt>
                <c:pt idx="540">
                  <c:v>0.36899999999999999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0.371</c:v>
                </c:pt>
                <c:pt idx="548">
                  <c:v>0.371</c:v>
                </c:pt>
                <c:pt idx="549">
                  <c:v>0.371</c:v>
                </c:pt>
                <c:pt idx="550">
                  <c:v>0.371</c:v>
                </c:pt>
                <c:pt idx="551">
                  <c:v>0.371</c:v>
                </c:pt>
                <c:pt idx="552">
                  <c:v>0.371</c:v>
                </c:pt>
                <c:pt idx="553">
                  <c:v>0.372</c:v>
                </c:pt>
                <c:pt idx="554">
                  <c:v>0.372</c:v>
                </c:pt>
                <c:pt idx="555">
                  <c:v>0.372</c:v>
                </c:pt>
                <c:pt idx="556">
                  <c:v>0.372</c:v>
                </c:pt>
                <c:pt idx="557">
                  <c:v>0.372</c:v>
                </c:pt>
                <c:pt idx="558">
                  <c:v>0.372</c:v>
                </c:pt>
                <c:pt idx="559">
                  <c:v>0.373</c:v>
                </c:pt>
                <c:pt idx="560">
                  <c:v>0.373</c:v>
                </c:pt>
                <c:pt idx="561">
                  <c:v>0.373</c:v>
                </c:pt>
                <c:pt idx="562">
                  <c:v>0.373</c:v>
                </c:pt>
                <c:pt idx="563">
                  <c:v>0.373</c:v>
                </c:pt>
                <c:pt idx="564">
                  <c:v>0.373</c:v>
                </c:pt>
                <c:pt idx="565">
                  <c:v>0.374</c:v>
                </c:pt>
                <c:pt idx="566">
                  <c:v>0.374</c:v>
                </c:pt>
                <c:pt idx="567">
                  <c:v>0.374</c:v>
                </c:pt>
                <c:pt idx="568">
                  <c:v>0.374</c:v>
                </c:pt>
                <c:pt idx="569">
                  <c:v>0.374</c:v>
                </c:pt>
                <c:pt idx="570">
                  <c:v>0.374</c:v>
                </c:pt>
                <c:pt idx="571">
                  <c:v>0.375</c:v>
                </c:pt>
                <c:pt idx="572">
                  <c:v>0.375</c:v>
                </c:pt>
                <c:pt idx="573">
                  <c:v>0.375</c:v>
                </c:pt>
                <c:pt idx="574">
                  <c:v>0.375</c:v>
                </c:pt>
                <c:pt idx="575">
                  <c:v>0.375</c:v>
                </c:pt>
                <c:pt idx="576">
                  <c:v>0.375</c:v>
                </c:pt>
                <c:pt idx="577">
                  <c:v>0.376</c:v>
                </c:pt>
                <c:pt idx="578">
                  <c:v>0.376</c:v>
                </c:pt>
                <c:pt idx="579">
                  <c:v>0.376</c:v>
                </c:pt>
                <c:pt idx="580">
                  <c:v>0.376</c:v>
                </c:pt>
                <c:pt idx="581">
                  <c:v>0.376</c:v>
                </c:pt>
                <c:pt idx="582">
                  <c:v>0.376</c:v>
                </c:pt>
                <c:pt idx="583">
                  <c:v>0.377</c:v>
                </c:pt>
                <c:pt idx="584">
                  <c:v>0.377</c:v>
                </c:pt>
                <c:pt idx="585">
                  <c:v>0.377</c:v>
                </c:pt>
                <c:pt idx="586">
                  <c:v>0.377</c:v>
                </c:pt>
                <c:pt idx="587">
                  <c:v>0.377</c:v>
                </c:pt>
                <c:pt idx="588">
                  <c:v>0.377</c:v>
                </c:pt>
                <c:pt idx="589">
                  <c:v>0.378</c:v>
                </c:pt>
                <c:pt idx="590">
                  <c:v>0.378</c:v>
                </c:pt>
                <c:pt idx="591">
                  <c:v>0.378</c:v>
                </c:pt>
                <c:pt idx="592">
                  <c:v>0.378</c:v>
                </c:pt>
                <c:pt idx="593">
                  <c:v>0.378</c:v>
                </c:pt>
                <c:pt idx="594">
                  <c:v>0.378</c:v>
                </c:pt>
                <c:pt idx="595">
                  <c:v>0.379</c:v>
                </c:pt>
                <c:pt idx="596">
                  <c:v>0.379</c:v>
                </c:pt>
                <c:pt idx="597">
                  <c:v>0.379</c:v>
                </c:pt>
                <c:pt idx="598">
                  <c:v>0.379</c:v>
                </c:pt>
                <c:pt idx="599">
                  <c:v>0.379</c:v>
                </c:pt>
                <c:pt idx="600">
                  <c:v>0.379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1.3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0.8</c:v>
                </c:pt>
                <c:pt idx="379">
                  <c:v>0.8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0.02</c:v>
                </c:pt>
                <c:pt idx="71">
                  <c:v>0.02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2.1999999999999999E-2</c:v>
                </c:pt>
                <c:pt idx="75">
                  <c:v>2.1999999999999999E-2</c:v>
                </c:pt>
                <c:pt idx="76">
                  <c:v>2.3E-2</c:v>
                </c:pt>
                <c:pt idx="77">
                  <c:v>2.3E-2</c:v>
                </c:pt>
                <c:pt idx="78">
                  <c:v>2.4E-2</c:v>
                </c:pt>
                <c:pt idx="79">
                  <c:v>2.4E-2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2.7E-2</c:v>
                </c:pt>
                <c:pt idx="85">
                  <c:v>2.7E-2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0.03</c:v>
                </c:pt>
                <c:pt idx="91">
                  <c:v>3.1E-2</c:v>
                </c:pt>
                <c:pt idx="92">
                  <c:v>3.1E-2</c:v>
                </c:pt>
                <c:pt idx="93">
                  <c:v>3.2000000000000001E-2</c:v>
                </c:pt>
                <c:pt idx="94">
                  <c:v>3.2000000000000001E-2</c:v>
                </c:pt>
                <c:pt idx="95">
                  <c:v>3.3000000000000002E-2</c:v>
                </c:pt>
                <c:pt idx="96">
                  <c:v>3.4000000000000002E-2</c:v>
                </c:pt>
                <c:pt idx="97">
                  <c:v>3.4000000000000002E-2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3.5999999999999997E-2</c:v>
                </c:pt>
                <c:pt idx="101">
                  <c:v>3.5999999999999997E-2</c:v>
                </c:pt>
                <c:pt idx="102">
                  <c:v>3.6999999999999998E-2</c:v>
                </c:pt>
                <c:pt idx="103">
                  <c:v>3.7999999999999999E-2</c:v>
                </c:pt>
                <c:pt idx="104">
                  <c:v>3.7999999999999999E-2</c:v>
                </c:pt>
                <c:pt idx="105">
                  <c:v>3.9E-2</c:v>
                </c:pt>
                <c:pt idx="106">
                  <c:v>3.9E-2</c:v>
                </c:pt>
                <c:pt idx="107">
                  <c:v>0.04</c:v>
                </c:pt>
                <c:pt idx="108">
                  <c:v>4.1000000000000002E-2</c:v>
                </c:pt>
                <c:pt idx="109">
                  <c:v>4.1000000000000002E-2</c:v>
                </c:pt>
                <c:pt idx="110">
                  <c:v>4.2000000000000003E-2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4.3999999999999997E-2</c:v>
                </c:pt>
                <c:pt idx="114">
                  <c:v>4.4999999999999998E-2</c:v>
                </c:pt>
                <c:pt idx="115">
                  <c:v>4.4999999999999998E-2</c:v>
                </c:pt>
                <c:pt idx="116">
                  <c:v>4.5999999999999999E-2</c:v>
                </c:pt>
                <c:pt idx="117">
                  <c:v>4.7E-2</c:v>
                </c:pt>
                <c:pt idx="118">
                  <c:v>4.7E-2</c:v>
                </c:pt>
                <c:pt idx="119">
                  <c:v>4.8000000000000001E-2</c:v>
                </c:pt>
                <c:pt idx="120">
                  <c:v>4.9000000000000002E-2</c:v>
                </c:pt>
                <c:pt idx="121">
                  <c:v>4.9000000000000002E-2</c:v>
                </c:pt>
                <c:pt idx="122">
                  <c:v>0.05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5.1999999999999998E-2</c:v>
                </c:pt>
                <c:pt idx="126">
                  <c:v>5.2999999999999999E-2</c:v>
                </c:pt>
                <c:pt idx="127">
                  <c:v>5.3999999999999999E-2</c:v>
                </c:pt>
                <c:pt idx="128">
                  <c:v>5.3999999999999999E-2</c:v>
                </c:pt>
                <c:pt idx="129">
                  <c:v>5.5E-2</c:v>
                </c:pt>
                <c:pt idx="130">
                  <c:v>5.6000000000000001E-2</c:v>
                </c:pt>
                <c:pt idx="131">
                  <c:v>5.7000000000000002E-2</c:v>
                </c:pt>
                <c:pt idx="132">
                  <c:v>5.7000000000000002E-2</c:v>
                </c:pt>
                <c:pt idx="133">
                  <c:v>5.8000000000000003E-2</c:v>
                </c:pt>
                <c:pt idx="134">
                  <c:v>5.8999999999999997E-2</c:v>
                </c:pt>
                <c:pt idx="135">
                  <c:v>0.06</c:v>
                </c:pt>
                <c:pt idx="136">
                  <c:v>0.06</c:v>
                </c:pt>
                <c:pt idx="137">
                  <c:v>6.0999999999999999E-2</c:v>
                </c:pt>
                <c:pt idx="138">
                  <c:v>6.2E-2</c:v>
                </c:pt>
                <c:pt idx="139">
                  <c:v>6.3E-2</c:v>
                </c:pt>
                <c:pt idx="140">
                  <c:v>6.3E-2</c:v>
                </c:pt>
                <c:pt idx="141">
                  <c:v>6.4000000000000001E-2</c:v>
                </c:pt>
                <c:pt idx="142">
                  <c:v>6.5000000000000002E-2</c:v>
                </c:pt>
                <c:pt idx="143">
                  <c:v>6.6000000000000003E-2</c:v>
                </c:pt>
                <c:pt idx="144">
                  <c:v>6.7000000000000004E-2</c:v>
                </c:pt>
                <c:pt idx="145">
                  <c:v>6.7000000000000004E-2</c:v>
                </c:pt>
                <c:pt idx="146">
                  <c:v>6.8000000000000005E-2</c:v>
                </c:pt>
                <c:pt idx="147">
                  <c:v>6.9000000000000006E-2</c:v>
                </c:pt>
                <c:pt idx="148">
                  <c:v>7.0000000000000007E-2</c:v>
                </c:pt>
                <c:pt idx="149">
                  <c:v>7.0999999999999994E-2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7.2999999999999995E-2</c:v>
                </c:pt>
                <c:pt idx="153">
                  <c:v>7.3999999999999996E-2</c:v>
                </c:pt>
                <c:pt idx="154">
                  <c:v>7.4999999999999997E-2</c:v>
                </c:pt>
                <c:pt idx="155">
                  <c:v>7.5999999999999998E-2</c:v>
                </c:pt>
                <c:pt idx="156">
                  <c:v>7.6999999999999999E-2</c:v>
                </c:pt>
                <c:pt idx="157">
                  <c:v>7.6999999999999999E-2</c:v>
                </c:pt>
                <c:pt idx="158">
                  <c:v>7.8E-2</c:v>
                </c:pt>
                <c:pt idx="159">
                  <c:v>7.9000000000000001E-2</c:v>
                </c:pt>
                <c:pt idx="160">
                  <c:v>0.08</c:v>
                </c:pt>
                <c:pt idx="161">
                  <c:v>8.1000000000000003E-2</c:v>
                </c:pt>
                <c:pt idx="162">
                  <c:v>8.2000000000000003E-2</c:v>
                </c:pt>
                <c:pt idx="163">
                  <c:v>8.3000000000000004E-2</c:v>
                </c:pt>
                <c:pt idx="164">
                  <c:v>8.4000000000000005E-2</c:v>
                </c:pt>
                <c:pt idx="165">
                  <c:v>8.5000000000000006E-2</c:v>
                </c:pt>
                <c:pt idx="166">
                  <c:v>8.5000000000000006E-2</c:v>
                </c:pt>
                <c:pt idx="167">
                  <c:v>8.5999999999999993E-2</c:v>
                </c:pt>
                <c:pt idx="168">
                  <c:v>8.6999999999999994E-2</c:v>
                </c:pt>
                <c:pt idx="169">
                  <c:v>8.7999999999999995E-2</c:v>
                </c:pt>
                <c:pt idx="170">
                  <c:v>8.8999999999999996E-2</c:v>
                </c:pt>
                <c:pt idx="171">
                  <c:v>0.09</c:v>
                </c:pt>
                <c:pt idx="172">
                  <c:v>9.0999999999999998E-2</c:v>
                </c:pt>
                <c:pt idx="173">
                  <c:v>9.1999999999999998E-2</c:v>
                </c:pt>
                <c:pt idx="174">
                  <c:v>9.2999999999999999E-2</c:v>
                </c:pt>
                <c:pt idx="175">
                  <c:v>9.4E-2</c:v>
                </c:pt>
                <c:pt idx="176">
                  <c:v>9.5000000000000001E-2</c:v>
                </c:pt>
                <c:pt idx="177">
                  <c:v>9.6000000000000002E-2</c:v>
                </c:pt>
                <c:pt idx="178">
                  <c:v>9.7000000000000003E-2</c:v>
                </c:pt>
                <c:pt idx="179">
                  <c:v>9.8000000000000004E-2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0.1</c:v>
                </c:pt>
                <c:pt idx="183">
                  <c:v>0.10100000000000001</c:v>
                </c:pt>
                <c:pt idx="184">
                  <c:v>0.10199999999999999</c:v>
                </c:pt>
                <c:pt idx="185">
                  <c:v>0.10299999999999999</c:v>
                </c:pt>
                <c:pt idx="186">
                  <c:v>0.104</c:v>
                </c:pt>
                <c:pt idx="187">
                  <c:v>0.105</c:v>
                </c:pt>
                <c:pt idx="188">
                  <c:v>0.106</c:v>
                </c:pt>
                <c:pt idx="189">
                  <c:v>0.107</c:v>
                </c:pt>
                <c:pt idx="190">
                  <c:v>0.108</c:v>
                </c:pt>
                <c:pt idx="191">
                  <c:v>0.109</c:v>
                </c:pt>
                <c:pt idx="192">
                  <c:v>0.11</c:v>
                </c:pt>
                <c:pt idx="193">
                  <c:v>0.111</c:v>
                </c:pt>
                <c:pt idx="194">
                  <c:v>0.112</c:v>
                </c:pt>
                <c:pt idx="195">
                  <c:v>0.113</c:v>
                </c:pt>
                <c:pt idx="196">
                  <c:v>0.114</c:v>
                </c:pt>
                <c:pt idx="197">
                  <c:v>0.11600000000000001</c:v>
                </c:pt>
                <c:pt idx="198">
                  <c:v>0.11700000000000001</c:v>
                </c:pt>
                <c:pt idx="199">
                  <c:v>0.11799999999999999</c:v>
                </c:pt>
                <c:pt idx="200">
                  <c:v>0.11899999999999999</c:v>
                </c:pt>
                <c:pt idx="201">
                  <c:v>0.12</c:v>
                </c:pt>
                <c:pt idx="202">
                  <c:v>0.121</c:v>
                </c:pt>
                <c:pt idx="203">
                  <c:v>0.122</c:v>
                </c:pt>
                <c:pt idx="204">
                  <c:v>0.123</c:v>
                </c:pt>
                <c:pt idx="205">
                  <c:v>0.124</c:v>
                </c:pt>
                <c:pt idx="206">
                  <c:v>0.125</c:v>
                </c:pt>
                <c:pt idx="207">
                  <c:v>0.126</c:v>
                </c:pt>
                <c:pt idx="208">
                  <c:v>0.127</c:v>
                </c:pt>
                <c:pt idx="209">
                  <c:v>0.129</c:v>
                </c:pt>
                <c:pt idx="210">
                  <c:v>0.13</c:v>
                </c:pt>
                <c:pt idx="211">
                  <c:v>0.13100000000000001</c:v>
                </c:pt>
                <c:pt idx="212">
                  <c:v>0.13200000000000001</c:v>
                </c:pt>
                <c:pt idx="213">
                  <c:v>0.13300000000000001</c:v>
                </c:pt>
                <c:pt idx="214">
                  <c:v>0.13400000000000001</c:v>
                </c:pt>
                <c:pt idx="215">
                  <c:v>0.13500000000000001</c:v>
                </c:pt>
                <c:pt idx="216">
                  <c:v>0.13600000000000001</c:v>
                </c:pt>
                <c:pt idx="217">
                  <c:v>0.13700000000000001</c:v>
                </c:pt>
                <c:pt idx="218">
                  <c:v>0.13800000000000001</c:v>
                </c:pt>
                <c:pt idx="219">
                  <c:v>0.14000000000000001</c:v>
                </c:pt>
                <c:pt idx="220">
                  <c:v>0.14099999999999999</c:v>
                </c:pt>
                <c:pt idx="221">
                  <c:v>0.14199999999999999</c:v>
                </c:pt>
                <c:pt idx="222">
                  <c:v>0.14299999999999999</c:v>
                </c:pt>
                <c:pt idx="223">
                  <c:v>0.14399999999999999</c:v>
                </c:pt>
                <c:pt idx="224">
                  <c:v>0.14499999999999999</c:v>
                </c:pt>
                <c:pt idx="225">
                  <c:v>0.14699999999999999</c:v>
                </c:pt>
                <c:pt idx="226">
                  <c:v>0.14799999999999999</c:v>
                </c:pt>
                <c:pt idx="227">
                  <c:v>0.14899999999999999</c:v>
                </c:pt>
                <c:pt idx="228">
                  <c:v>0.15</c:v>
                </c:pt>
                <c:pt idx="229">
                  <c:v>0.151</c:v>
                </c:pt>
                <c:pt idx="230">
                  <c:v>0.152</c:v>
                </c:pt>
                <c:pt idx="231">
                  <c:v>0.154</c:v>
                </c:pt>
                <c:pt idx="232">
                  <c:v>0.155</c:v>
                </c:pt>
                <c:pt idx="233">
                  <c:v>0.156</c:v>
                </c:pt>
                <c:pt idx="234">
                  <c:v>0.157</c:v>
                </c:pt>
                <c:pt idx="235">
                  <c:v>0.158</c:v>
                </c:pt>
                <c:pt idx="236">
                  <c:v>0.159</c:v>
                </c:pt>
                <c:pt idx="237">
                  <c:v>0.161</c:v>
                </c:pt>
                <c:pt idx="238">
                  <c:v>0.16200000000000001</c:v>
                </c:pt>
                <c:pt idx="239">
                  <c:v>0.16300000000000001</c:v>
                </c:pt>
                <c:pt idx="240">
                  <c:v>0.16400000000000001</c:v>
                </c:pt>
                <c:pt idx="241">
                  <c:v>0.16500000000000001</c:v>
                </c:pt>
                <c:pt idx="242">
                  <c:v>0.16700000000000001</c:v>
                </c:pt>
                <c:pt idx="243">
                  <c:v>0.16800000000000001</c:v>
                </c:pt>
                <c:pt idx="244">
                  <c:v>0.16900000000000001</c:v>
                </c:pt>
                <c:pt idx="245">
                  <c:v>0.17</c:v>
                </c:pt>
                <c:pt idx="246">
                  <c:v>0.17199999999999999</c:v>
                </c:pt>
                <c:pt idx="247">
                  <c:v>0.17299999999999999</c:v>
                </c:pt>
                <c:pt idx="248">
                  <c:v>0.17399999999999999</c:v>
                </c:pt>
                <c:pt idx="249">
                  <c:v>0.17499999999999999</c:v>
                </c:pt>
                <c:pt idx="250">
                  <c:v>0.17699999999999999</c:v>
                </c:pt>
                <c:pt idx="251">
                  <c:v>0.17799999999999999</c:v>
                </c:pt>
                <c:pt idx="252">
                  <c:v>0.17899999999999999</c:v>
                </c:pt>
                <c:pt idx="253">
                  <c:v>0.18</c:v>
                </c:pt>
                <c:pt idx="254">
                  <c:v>0.182</c:v>
                </c:pt>
                <c:pt idx="255">
                  <c:v>0.183</c:v>
                </c:pt>
                <c:pt idx="256">
                  <c:v>0.184</c:v>
                </c:pt>
                <c:pt idx="257">
                  <c:v>0.185</c:v>
                </c:pt>
                <c:pt idx="258">
                  <c:v>0.187</c:v>
                </c:pt>
                <c:pt idx="259">
                  <c:v>0.188</c:v>
                </c:pt>
                <c:pt idx="260">
                  <c:v>0.189</c:v>
                </c:pt>
                <c:pt idx="261">
                  <c:v>0.19</c:v>
                </c:pt>
                <c:pt idx="262">
                  <c:v>0.192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0.19700000000000001</c:v>
                </c:pt>
                <c:pt idx="267">
                  <c:v>0.19800000000000001</c:v>
                </c:pt>
                <c:pt idx="268">
                  <c:v>0.19900000000000001</c:v>
                </c:pt>
                <c:pt idx="269">
                  <c:v>0.20100000000000001</c:v>
                </c:pt>
                <c:pt idx="270">
                  <c:v>0.20200000000000001</c:v>
                </c:pt>
                <c:pt idx="271">
                  <c:v>0.20300000000000001</c:v>
                </c:pt>
                <c:pt idx="272">
                  <c:v>0.20499999999999999</c:v>
                </c:pt>
                <c:pt idx="273">
                  <c:v>0.20599999999999999</c:v>
                </c:pt>
                <c:pt idx="274">
                  <c:v>0.20699999999999999</c:v>
                </c:pt>
                <c:pt idx="275">
                  <c:v>0.20899999999999999</c:v>
                </c:pt>
                <c:pt idx="276">
                  <c:v>0.21</c:v>
                </c:pt>
                <c:pt idx="277">
                  <c:v>0.21099999999999999</c:v>
                </c:pt>
                <c:pt idx="278">
                  <c:v>0.21299999999999999</c:v>
                </c:pt>
                <c:pt idx="279">
                  <c:v>0.214</c:v>
                </c:pt>
                <c:pt idx="280">
                  <c:v>0.215</c:v>
                </c:pt>
                <c:pt idx="281">
                  <c:v>0.217</c:v>
                </c:pt>
                <c:pt idx="282">
                  <c:v>0.218</c:v>
                </c:pt>
                <c:pt idx="283">
                  <c:v>0.219</c:v>
                </c:pt>
                <c:pt idx="284">
                  <c:v>0.221</c:v>
                </c:pt>
                <c:pt idx="285">
                  <c:v>0.222</c:v>
                </c:pt>
                <c:pt idx="286">
                  <c:v>0.223</c:v>
                </c:pt>
                <c:pt idx="287">
                  <c:v>0.22500000000000001</c:v>
                </c:pt>
                <c:pt idx="288">
                  <c:v>0.22600000000000001</c:v>
                </c:pt>
                <c:pt idx="289">
                  <c:v>0.22700000000000001</c:v>
                </c:pt>
                <c:pt idx="290">
                  <c:v>0.22900000000000001</c:v>
                </c:pt>
                <c:pt idx="291">
                  <c:v>0.23</c:v>
                </c:pt>
                <c:pt idx="292">
                  <c:v>0.23100000000000001</c:v>
                </c:pt>
                <c:pt idx="293">
                  <c:v>0.23300000000000001</c:v>
                </c:pt>
                <c:pt idx="294">
                  <c:v>0.23400000000000001</c:v>
                </c:pt>
                <c:pt idx="295">
                  <c:v>0.23499999999999999</c:v>
                </c:pt>
                <c:pt idx="296">
                  <c:v>0.23699999999999999</c:v>
                </c:pt>
                <c:pt idx="297">
                  <c:v>0.23799999999999999</c:v>
                </c:pt>
                <c:pt idx="298">
                  <c:v>0.23899999999999999</c:v>
                </c:pt>
                <c:pt idx="299">
                  <c:v>0.24099999999999999</c:v>
                </c:pt>
                <c:pt idx="300">
                  <c:v>0.24199999999999999</c:v>
                </c:pt>
                <c:pt idx="301">
                  <c:v>0.24299999999999999</c:v>
                </c:pt>
                <c:pt idx="302">
                  <c:v>0.245</c:v>
                </c:pt>
                <c:pt idx="303">
                  <c:v>0.246</c:v>
                </c:pt>
                <c:pt idx="304">
                  <c:v>0.247</c:v>
                </c:pt>
                <c:pt idx="305">
                  <c:v>0.249</c:v>
                </c:pt>
                <c:pt idx="306">
                  <c:v>0.25</c:v>
                </c:pt>
                <c:pt idx="307">
                  <c:v>0.251</c:v>
                </c:pt>
                <c:pt idx="308">
                  <c:v>0.253</c:v>
                </c:pt>
                <c:pt idx="309">
                  <c:v>0.254</c:v>
                </c:pt>
                <c:pt idx="310">
                  <c:v>0.255</c:v>
                </c:pt>
                <c:pt idx="311">
                  <c:v>0.25700000000000001</c:v>
                </c:pt>
                <c:pt idx="312">
                  <c:v>0.25800000000000001</c:v>
                </c:pt>
                <c:pt idx="313">
                  <c:v>0.25900000000000001</c:v>
                </c:pt>
                <c:pt idx="314">
                  <c:v>0.26100000000000001</c:v>
                </c:pt>
                <c:pt idx="315">
                  <c:v>0.26200000000000001</c:v>
                </c:pt>
                <c:pt idx="316">
                  <c:v>0.26300000000000001</c:v>
                </c:pt>
                <c:pt idx="317">
                  <c:v>0.26500000000000001</c:v>
                </c:pt>
                <c:pt idx="318">
                  <c:v>0.26600000000000001</c:v>
                </c:pt>
                <c:pt idx="319">
                  <c:v>0.26700000000000002</c:v>
                </c:pt>
                <c:pt idx="320">
                  <c:v>0.26900000000000002</c:v>
                </c:pt>
                <c:pt idx="321">
                  <c:v>0.27</c:v>
                </c:pt>
                <c:pt idx="322">
                  <c:v>0.27100000000000002</c:v>
                </c:pt>
                <c:pt idx="323">
                  <c:v>0.27300000000000002</c:v>
                </c:pt>
                <c:pt idx="324">
                  <c:v>0.27400000000000002</c:v>
                </c:pt>
                <c:pt idx="325">
                  <c:v>0.27500000000000002</c:v>
                </c:pt>
                <c:pt idx="326">
                  <c:v>0.27700000000000002</c:v>
                </c:pt>
                <c:pt idx="327">
                  <c:v>0.27800000000000002</c:v>
                </c:pt>
                <c:pt idx="328">
                  <c:v>0.27900000000000003</c:v>
                </c:pt>
                <c:pt idx="329">
                  <c:v>0.28100000000000003</c:v>
                </c:pt>
                <c:pt idx="330">
                  <c:v>0.28199999999999997</c:v>
                </c:pt>
                <c:pt idx="331">
                  <c:v>0.28299999999999997</c:v>
                </c:pt>
                <c:pt idx="332">
                  <c:v>0.28499999999999998</c:v>
                </c:pt>
                <c:pt idx="333">
                  <c:v>0.28599999999999998</c:v>
                </c:pt>
                <c:pt idx="334">
                  <c:v>0.28699999999999998</c:v>
                </c:pt>
                <c:pt idx="335">
                  <c:v>0.28899999999999998</c:v>
                </c:pt>
                <c:pt idx="336">
                  <c:v>0.28999999999999998</c:v>
                </c:pt>
                <c:pt idx="337">
                  <c:v>0.29099999999999998</c:v>
                </c:pt>
                <c:pt idx="338">
                  <c:v>0.29299999999999998</c:v>
                </c:pt>
                <c:pt idx="339">
                  <c:v>0.29399999999999998</c:v>
                </c:pt>
                <c:pt idx="340">
                  <c:v>0.29499999999999998</c:v>
                </c:pt>
                <c:pt idx="341">
                  <c:v>0.29599999999999999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0.30299999999999999</c:v>
                </c:pt>
                <c:pt idx="347">
                  <c:v>0.30399999999999999</c:v>
                </c:pt>
                <c:pt idx="348">
                  <c:v>0.30499999999999999</c:v>
                </c:pt>
                <c:pt idx="349">
                  <c:v>0.30599999999999999</c:v>
                </c:pt>
                <c:pt idx="350">
                  <c:v>0.308</c:v>
                </c:pt>
                <c:pt idx="351">
                  <c:v>0.309</c:v>
                </c:pt>
                <c:pt idx="352">
                  <c:v>0.31</c:v>
                </c:pt>
                <c:pt idx="353">
                  <c:v>0.311</c:v>
                </c:pt>
                <c:pt idx="354">
                  <c:v>0.313</c:v>
                </c:pt>
                <c:pt idx="355">
                  <c:v>0.314</c:v>
                </c:pt>
                <c:pt idx="356">
                  <c:v>0.315</c:v>
                </c:pt>
                <c:pt idx="357">
                  <c:v>0.316</c:v>
                </c:pt>
                <c:pt idx="358">
                  <c:v>0.317</c:v>
                </c:pt>
                <c:pt idx="359">
                  <c:v>0.318</c:v>
                </c:pt>
                <c:pt idx="360">
                  <c:v>0.32</c:v>
                </c:pt>
                <c:pt idx="361">
                  <c:v>0.32100000000000001</c:v>
                </c:pt>
                <c:pt idx="362">
                  <c:v>0.32200000000000001</c:v>
                </c:pt>
                <c:pt idx="363">
                  <c:v>0.32300000000000001</c:v>
                </c:pt>
                <c:pt idx="364">
                  <c:v>0.32400000000000001</c:v>
                </c:pt>
                <c:pt idx="365">
                  <c:v>0.32500000000000001</c:v>
                </c:pt>
                <c:pt idx="366">
                  <c:v>0.32600000000000001</c:v>
                </c:pt>
                <c:pt idx="367">
                  <c:v>0.32700000000000001</c:v>
                </c:pt>
                <c:pt idx="368">
                  <c:v>0.32800000000000001</c:v>
                </c:pt>
                <c:pt idx="369">
                  <c:v>0.32900000000000001</c:v>
                </c:pt>
                <c:pt idx="370">
                  <c:v>0.33</c:v>
                </c:pt>
                <c:pt idx="371">
                  <c:v>0.33100000000000002</c:v>
                </c:pt>
                <c:pt idx="372">
                  <c:v>0.33200000000000002</c:v>
                </c:pt>
                <c:pt idx="373">
                  <c:v>0.33300000000000002</c:v>
                </c:pt>
                <c:pt idx="374">
                  <c:v>0.33300000000000002</c:v>
                </c:pt>
                <c:pt idx="375">
                  <c:v>0.33400000000000002</c:v>
                </c:pt>
                <c:pt idx="376">
                  <c:v>0.33500000000000002</c:v>
                </c:pt>
                <c:pt idx="377">
                  <c:v>0.33600000000000002</c:v>
                </c:pt>
                <c:pt idx="378">
                  <c:v>0.33600000000000002</c:v>
                </c:pt>
                <c:pt idx="379">
                  <c:v>0.33700000000000002</c:v>
                </c:pt>
                <c:pt idx="380">
                  <c:v>0.33800000000000002</c:v>
                </c:pt>
                <c:pt idx="381">
                  <c:v>0.33800000000000002</c:v>
                </c:pt>
                <c:pt idx="382">
                  <c:v>0.33900000000000002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</c:v>
                </c:pt>
                <c:pt idx="386">
                  <c:v>0.34100000000000003</c:v>
                </c:pt>
                <c:pt idx="387">
                  <c:v>0.34100000000000003</c:v>
                </c:pt>
                <c:pt idx="388">
                  <c:v>0.34200000000000003</c:v>
                </c:pt>
                <c:pt idx="389">
                  <c:v>0.34200000000000003</c:v>
                </c:pt>
                <c:pt idx="390">
                  <c:v>0.34200000000000003</c:v>
                </c:pt>
                <c:pt idx="391">
                  <c:v>0.34300000000000003</c:v>
                </c:pt>
                <c:pt idx="392">
                  <c:v>0.34300000000000003</c:v>
                </c:pt>
                <c:pt idx="393">
                  <c:v>0.34300000000000003</c:v>
                </c:pt>
                <c:pt idx="394">
                  <c:v>0.34399999999999997</c:v>
                </c:pt>
                <c:pt idx="395">
                  <c:v>0.34399999999999997</c:v>
                </c:pt>
                <c:pt idx="396">
                  <c:v>0.34399999999999997</c:v>
                </c:pt>
                <c:pt idx="397">
                  <c:v>0.34499999999999997</c:v>
                </c:pt>
                <c:pt idx="398">
                  <c:v>0.34499999999999997</c:v>
                </c:pt>
                <c:pt idx="399">
                  <c:v>0.34499999999999997</c:v>
                </c:pt>
                <c:pt idx="400">
                  <c:v>0.34499999999999997</c:v>
                </c:pt>
                <c:pt idx="401">
                  <c:v>0.34599999999999997</c:v>
                </c:pt>
                <c:pt idx="402">
                  <c:v>0.34599999999999997</c:v>
                </c:pt>
                <c:pt idx="403">
                  <c:v>0.34599999999999997</c:v>
                </c:pt>
                <c:pt idx="404">
                  <c:v>0.34599999999999997</c:v>
                </c:pt>
                <c:pt idx="405">
                  <c:v>0.34699999999999998</c:v>
                </c:pt>
                <c:pt idx="406">
                  <c:v>0.34699999999999998</c:v>
                </c:pt>
                <c:pt idx="407">
                  <c:v>0.34699999999999998</c:v>
                </c:pt>
                <c:pt idx="408">
                  <c:v>0.34699999999999998</c:v>
                </c:pt>
                <c:pt idx="409">
                  <c:v>0.34799999999999998</c:v>
                </c:pt>
                <c:pt idx="410">
                  <c:v>0.34799999999999998</c:v>
                </c:pt>
                <c:pt idx="411">
                  <c:v>0.34799999999999998</c:v>
                </c:pt>
                <c:pt idx="412">
                  <c:v>0.34799999999999998</c:v>
                </c:pt>
                <c:pt idx="413">
                  <c:v>0.34799999999999998</c:v>
                </c:pt>
                <c:pt idx="414">
                  <c:v>0.34799999999999998</c:v>
                </c:pt>
                <c:pt idx="415">
                  <c:v>0.34899999999999998</c:v>
                </c:pt>
                <c:pt idx="416">
                  <c:v>0.34899999999999998</c:v>
                </c:pt>
                <c:pt idx="417">
                  <c:v>0.34899999999999998</c:v>
                </c:pt>
                <c:pt idx="418">
                  <c:v>0.34899999999999998</c:v>
                </c:pt>
                <c:pt idx="419">
                  <c:v>0.34899999999999998</c:v>
                </c:pt>
                <c:pt idx="420">
                  <c:v>0.34899999999999998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0.35099999999999998</c:v>
                </c:pt>
                <c:pt idx="428">
                  <c:v>0.35099999999999998</c:v>
                </c:pt>
                <c:pt idx="429">
                  <c:v>0.35099999999999998</c:v>
                </c:pt>
                <c:pt idx="430">
                  <c:v>0.35099999999999998</c:v>
                </c:pt>
                <c:pt idx="431">
                  <c:v>0.35099999999999998</c:v>
                </c:pt>
                <c:pt idx="432">
                  <c:v>0.35099999999999998</c:v>
                </c:pt>
                <c:pt idx="433">
                  <c:v>0.35199999999999998</c:v>
                </c:pt>
                <c:pt idx="434">
                  <c:v>0.35199999999999998</c:v>
                </c:pt>
                <c:pt idx="435">
                  <c:v>0.35199999999999998</c:v>
                </c:pt>
                <c:pt idx="436">
                  <c:v>0.35199999999999998</c:v>
                </c:pt>
                <c:pt idx="437">
                  <c:v>0.35199999999999998</c:v>
                </c:pt>
                <c:pt idx="438">
                  <c:v>0.35199999999999998</c:v>
                </c:pt>
                <c:pt idx="439">
                  <c:v>0.35299999999999998</c:v>
                </c:pt>
                <c:pt idx="440">
                  <c:v>0.35299999999999998</c:v>
                </c:pt>
                <c:pt idx="441">
                  <c:v>0.35299999999999998</c:v>
                </c:pt>
                <c:pt idx="442">
                  <c:v>0.35299999999999998</c:v>
                </c:pt>
                <c:pt idx="443">
                  <c:v>0.35299999999999998</c:v>
                </c:pt>
                <c:pt idx="444">
                  <c:v>0.35299999999999998</c:v>
                </c:pt>
                <c:pt idx="445">
                  <c:v>0.35399999999999998</c:v>
                </c:pt>
                <c:pt idx="446">
                  <c:v>0.35399999999999998</c:v>
                </c:pt>
                <c:pt idx="447">
                  <c:v>0.35399999999999998</c:v>
                </c:pt>
                <c:pt idx="448">
                  <c:v>0.35399999999999998</c:v>
                </c:pt>
                <c:pt idx="449">
                  <c:v>0.35399999999999998</c:v>
                </c:pt>
                <c:pt idx="450">
                  <c:v>0.35399999999999998</c:v>
                </c:pt>
                <c:pt idx="451">
                  <c:v>0.35499999999999998</c:v>
                </c:pt>
                <c:pt idx="452">
                  <c:v>0.35499999999999998</c:v>
                </c:pt>
                <c:pt idx="453">
                  <c:v>0.35499999999999998</c:v>
                </c:pt>
                <c:pt idx="454">
                  <c:v>0.35499999999999998</c:v>
                </c:pt>
                <c:pt idx="455">
                  <c:v>0.35499999999999998</c:v>
                </c:pt>
                <c:pt idx="456">
                  <c:v>0.35499999999999998</c:v>
                </c:pt>
                <c:pt idx="457">
                  <c:v>0.35599999999999998</c:v>
                </c:pt>
                <c:pt idx="458">
                  <c:v>0.35599999999999998</c:v>
                </c:pt>
                <c:pt idx="459">
                  <c:v>0.35599999999999998</c:v>
                </c:pt>
                <c:pt idx="460">
                  <c:v>0.35599999999999998</c:v>
                </c:pt>
                <c:pt idx="461">
                  <c:v>0.35599999999999998</c:v>
                </c:pt>
                <c:pt idx="462">
                  <c:v>0.35599999999999998</c:v>
                </c:pt>
                <c:pt idx="463">
                  <c:v>0.35699999999999998</c:v>
                </c:pt>
                <c:pt idx="464">
                  <c:v>0.35699999999999998</c:v>
                </c:pt>
                <c:pt idx="465">
                  <c:v>0.35699999999999998</c:v>
                </c:pt>
                <c:pt idx="466">
                  <c:v>0.35699999999999998</c:v>
                </c:pt>
                <c:pt idx="467">
                  <c:v>0.35699999999999998</c:v>
                </c:pt>
                <c:pt idx="468">
                  <c:v>0.35699999999999998</c:v>
                </c:pt>
                <c:pt idx="469">
                  <c:v>0.35799999999999998</c:v>
                </c:pt>
                <c:pt idx="470">
                  <c:v>0.35799999999999998</c:v>
                </c:pt>
                <c:pt idx="471">
                  <c:v>0.35799999999999998</c:v>
                </c:pt>
                <c:pt idx="472">
                  <c:v>0.35799999999999998</c:v>
                </c:pt>
                <c:pt idx="473">
                  <c:v>0.35799999999999998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0.35899999999999999</c:v>
                </c:pt>
                <c:pt idx="477">
                  <c:v>0.35899999999999999</c:v>
                </c:pt>
                <c:pt idx="478">
                  <c:v>0.35899999999999999</c:v>
                </c:pt>
                <c:pt idx="479">
                  <c:v>0.35899999999999999</c:v>
                </c:pt>
                <c:pt idx="480">
                  <c:v>0.35899999999999999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0.36099999999999999</c:v>
                </c:pt>
                <c:pt idx="488">
                  <c:v>0.36099999999999999</c:v>
                </c:pt>
                <c:pt idx="489">
                  <c:v>0.36099999999999999</c:v>
                </c:pt>
                <c:pt idx="490">
                  <c:v>0.36099999999999999</c:v>
                </c:pt>
                <c:pt idx="491">
                  <c:v>0.36099999999999999</c:v>
                </c:pt>
                <c:pt idx="492">
                  <c:v>0.36099999999999999</c:v>
                </c:pt>
                <c:pt idx="493">
                  <c:v>0.36199999999999999</c:v>
                </c:pt>
                <c:pt idx="494">
                  <c:v>0.36199999999999999</c:v>
                </c:pt>
                <c:pt idx="495">
                  <c:v>0.36199999999999999</c:v>
                </c:pt>
                <c:pt idx="496">
                  <c:v>0.36199999999999999</c:v>
                </c:pt>
                <c:pt idx="497">
                  <c:v>0.36199999999999999</c:v>
                </c:pt>
                <c:pt idx="498">
                  <c:v>0.36199999999999999</c:v>
                </c:pt>
                <c:pt idx="499">
                  <c:v>0.36299999999999999</c:v>
                </c:pt>
                <c:pt idx="500">
                  <c:v>0.36299999999999999</c:v>
                </c:pt>
                <c:pt idx="501">
                  <c:v>0.36299999999999999</c:v>
                </c:pt>
                <c:pt idx="502">
                  <c:v>0.36299999999999999</c:v>
                </c:pt>
                <c:pt idx="503">
                  <c:v>0.36299999999999999</c:v>
                </c:pt>
                <c:pt idx="504">
                  <c:v>0.36299999999999999</c:v>
                </c:pt>
                <c:pt idx="505">
                  <c:v>0.36399999999999999</c:v>
                </c:pt>
                <c:pt idx="506">
                  <c:v>0.36399999999999999</c:v>
                </c:pt>
                <c:pt idx="507">
                  <c:v>0.36399999999999999</c:v>
                </c:pt>
                <c:pt idx="508">
                  <c:v>0.36399999999999999</c:v>
                </c:pt>
                <c:pt idx="509">
                  <c:v>0.36399999999999999</c:v>
                </c:pt>
                <c:pt idx="510">
                  <c:v>0.36399999999999999</c:v>
                </c:pt>
                <c:pt idx="511">
                  <c:v>0.36499999999999999</c:v>
                </c:pt>
                <c:pt idx="512">
                  <c:v>0.36499999999999999</c:v>
                </c:pt>
                <c:pt idx="513">
                  <c:v>0.36499999999999999</c:v>
                </c:pt>
                <c:pt idx="514">
                  <c:v>0.36499999999999999</c:v>
                </c:pt>
                <c:pt idx="515">
                  <c:v>0.36499999999999999</c:v>
                </c:pt>
                <c:pt idx="516">
                  <c:v>0.36499999999999999</c:v>
                </c:pt>
                <c:pt idx="517">
                  <c:v>0.36599999999999999</c:v>
                </c:pt>
                <c:pt idx="518">
                  <c:v>0.36599999999999999</c:v>
                </c:pt>
                <c:pt idx="519">
                  <c:v>0.36599999999999999</c:v>
                </c:pt>
                <c:pt idx="520">
                  <c:v>0.36599999999999999</c:v>
                </c:pt>
                <c:pt idx="521">
                  <c:v>0.36599999999999999</c:v>
                </c:pt>
                <c:pt idx="522">
                  <c:v>0.36599999999999999</c:v>
                </c:pt>
                <c:pt idx="523">
                  <c:v>0.36699999999999999</c:v>
                </c:pt>
                <c:pt idx="524">
                  <c:v>0.36699999999999999</c:v>
                </c:pt>
                <c:pt idx="525">
                  <c:v>0.36699999999999999</c:v>
                </c:pt>
                <c:pt idx="526">
                  <c:v>0.36699999999999999</c:v>
                </c:pt>
                <c:pt idx="527">
                  <c:v>0.36699999999999999</c:v>
                </c:pt>
                <c:pt idx="528">
                  <c:v>0.36699999999999999</c:v>
                </c:pt>
                <c:pt idx="529">
                  <c:v>0.36799999999999999</c:v>
                </c:pt>
                <c:pt idx="530">
                  <c:v>0.36799999999999999</c:v>
                </c:pt>
                <c:pt idx="531">
                  <c:v>0.36799999999999999</c:v>
                </c:pt>
                <c:pt idx="532">
                  <c:v>0.36799999999999999</c:v>
                </c:pt>
                <c:pt idx="533">
                  <c:v>0.36799999999999999</c:v>
                </c:pt>
                <c:pt idx="534">
                  <c:v>0.36799999999999999</c:v>
                </c:pt>
                <c:pt idx="535">
                  <c:v>0.36899999999999999</c:v>
                </c:pt>
                <c:pt idx="536">
                  <c:v>0.36899999999999999</c:v>
                </c:pt>
                <c:pt idx="537">
                  <c:v>0.36899999999999999</c:v>
                </c:pt>
                <c:pt idx="538">
                  <c:v>0.36899999999999999</c:v>
                </c:pt>
                <c:pt idx="539">
                  <c:v>0.36899999999999999</c:v>
                </c:pt>
                <c:pt idx="540">
                  <c:v>0.36899999999999999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0.371</c:v>
                </c:pt>
                <c:pt idx="548">
                  <c:v>0.371</c:v>
                </c:pt>
                <c:pt idx="549">
                  <c:v>0.371</c:v>
                </c:pt>
                <c:pt idx="550">
                  <c:v>0.371</c:v>
                </c:pt>
                <c:pt idx="551">
                  <c:v>0.371</c:v>
                </c:pt>
                <c:pt idx="552">
                  <c:v>0.371</c:v>
                </c:pt>
                <c:pt idx="553">
                  <c:v>0.372</c:v>
                </c:pt>
                <c:pt idx="554">
                  <c:v>0.372</c:v>
                </c:pt>
                <c:pt idx="555">
                  <c:v>0.372</c:v>
                </c:pt>
                <c:pt idx="556">
                  <c:v>0.372</c:v>
                </c:pt>
                <c:pt idx="557">
                  <c:v>0.372</c:v>
                </c:pt>
                <c:pt idx="558">
                  <c:v>0.372</c:v>
                </c:pt>
                <c:pt idx="559">
                  <c:v>0.373</c:v>
                </c:pt>
                <c:pt idx="560">
                  <c:v>0.373</c:v>
                </c:pt>
                <c:pt idx="561">
                  <c:v>0.373</c:v>
                </c:pt>
                <c:pt idx="562">
                  <c:v>0.373</c:v>
                </c:pt>
                <c:pt idx="563">
                  <c:v>0.373</c:v>
                </c:pt>
                <c:pt idx="564">
                  <c:v>0.373</c:v>
                </c:pt>
                <c:pt idx="565">
                  <c:v>0.374</c:v>
                </c:pt>
                <c:pt idx="566">
                  <c:v>0.374</c:v>
                </c:pt>
                <c:pt idx="567">
                  <c:v>0.374</c:v>
                </c:pt>
                <c:pt idx="568">
                  <c:v>0.374</c:v>
                </c:pt>
                <c:pt idx="569">
                  <c:v>0.374</c:v>
                </c:pt>
                <c:pt idx="570">
                  <c:v>0.374</c:v>
                </c:pt>
                <c:pt idx="571">
                  <c:v>0.375</c:v>
                </c:pt>
                <c:pt idx="572">
                  <c:v>0.375</c:v>
                </c:pt>
                <c:pt idx="573">
                  <c:v>0.375</c:v>
                </c:pt>
                <c:pt idx="574">
                  <c:v>0.375</c:v>
                </c:pt>
                <c:pt idx="575">
                  <c:v>0.375</c:v>
                </c:pt>
                <c:pt idx="576">
                  <c:v>0.375</c:v>
                </c:pt>
                <c:pt idx="577">
                  <c:v>0.376</c:v>
                </c:pt>
                <c:pt idx="578">
                  <c:v>0.376</c:v>
                </c:pt>
                <c:pt idx="579">
                  <c:v>0.376</c:v>
                </c:pt>
                <c:pt idx="580">
                  <c:v>0.376</c:v>
                </c:pt>
                <c:pt idx="581">
                  <c:v>0.376</c:v>
                </c:pt>
                <c:pt idx="582">
                  <c:v>0.376</c:v>
                </c:pt>
                <c:pt idx="583">
                  <c:v>0.377</c:v>
                </c:pt>
                <c:pt idx="584">
                  <c:v>0.377</c:v>
                </c:pt>
                <c:pt idx="585">
                  <c:v>0.377</c:v>
                </c:pt>
                <c:pt idx="586">
                  <c:v>0.377</c:v>
                </c:pt>
                <c:pt idx="587">
                  <c:v>0.377</c:v>
                </c:pt>
                <c:pt idx="588">
                  <c:v>0.377</c:v>
                </c:pt>
                <c:pt idx="589">
                  <c:v>0.378</c:v>
                </c:pt>
                <c:pt idx="590">
                  <c:v>0.378</c:v>
                </c:pt>
                <c:pt idx="591">
                  <c:v>0.378</c:v>
                </c:pt>
                <c:pt idx="592">
                  <c:v>0.378</c:v>
                </c:pt>
                <c:pt idx="593">
                  <c:v>0.378</c:v>
                </c:pt>
                <c:pt idx="594">
                  <c:v>0.378</c:v>
                </c:pt>
                <c:pt idx="595">
                  <c:v>0.379</c:v>
                </c:pt>
                <c:pt idx="596">
                  <c:v>0.379</c:v>
                </c:pt>
                <c:pt idx="597">
                  <c:v>0.379</c:v>
                </c:pt>
                <c:pt idx="598">
                  <c:v>0.379</c:v>
                </c:pt>
                <c:pt idx="599">
                  <c:v>0.379</c:v>
                </c:pt>
                <c:pt idx="600">
                  <c:v>0.379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1.3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0.8</c:v>
                </c:pt>
                <c:pt idx="379">
                  <c:v>0.8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25.6</c:v>
                </c:pt>
                <c:pt idx="15">
                  <c:v>25.7</c:v>
                </c:pt>
                <c:pt idx="16">
                  <c:v>25.7</c:v>
                </c:pt>
                <c:pt idx="17">
                  <c:v>25.7</c:v>
                </c:pt>
                <c:pt idx="18">
                  <c:v>25.7</c:v>
                </c:pt>
                <c:pt idx="19">
                  <c:v>25.7</c:v>
                </c:pt>
                <c:pt idx="20">
                  <c:v>25.7</c:v>
                </c:pt>
                <c:pt idx="21">
                  <c:v>25.7</c:v>
                </c:pt>
                <c:pt idx="22">
                  <c:v>25.8</c:v>
                </c:pt>
                <c:pt idx="23">
                  <c:v>25.7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25.7</c:v>
                </c:pt>
                <c:pt idx="28">
                  <c:v>25.7</c:v>
                </c:pt>
                <c:pt idx="29">
                  <c:v>25.7</c:v>
                </c:pt>
                <c:pt idx="30">
                  <c:v>25.7</c:v>
                </c:pt>
                <c:pt idx="31">
                  <c:v>25.7</c:v>
                </c:pt>
                <c:pt idx="32">
                  <c:v>25.6</c:v>
                </c:pt>
                <c:pt idx="33">
                  <c:v>25.7</c:v>
                </c:pt>
                <c:pt idx="34">
                  <c:v>25.7</c:v>
                </c:pt>
                <c:pt idx="35">
                  <c:v>25.6</c:v>
                </c:pt>
                <c:pt idx="36">
                  <c:v>25.6</c:v>
                </c:pt>
                <c:pt idx="37">
                  <c:v>25.7</c:v>
                </c:pt>
                <c:pt idx="38">
                  <c:v>25.6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25.6</c:v>
                </c:pt>
                <c:pt idx="45">
                  <c:v>25.7</c:v>
                </c:pt>
                <c:pt idx="46">
                  <c:v>25.6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25.4</c:v>
                </c:pt>
                <c:pt idx="58">
                  <c:v>25.4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25.2</c:v>
                </c:pt>
                <c:pt idx="63">
                  <c:v>25.3</c:v>
                </c:pt>
                <c:pt idx="64">
                  <c:v>25.3</c:v>
                </c:pt>
                <c:pt idx="65">
                  <c:v>25.3</c:v>
                </c:pt>
                <c:pt idx="66">
                  <c:v>25.2</c:v>
                </c:pt>
                <c:pt idx="67">
                  <c:v>25.3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25.2</c:v>
                </c:pt>
                <c:pt idx="72">
                  <c:v>25.2</c:v>
                </c:pt>
                <c:pt idx="73">
                  <c:v>25.2</c:v>
                </c:pt>
                <c:pt idx="74">
                  <c:v>25.2</c:v>
                </c:pt>
                <c:pt idx="75">
                  <c:v>25.1</c:v>
                </c:pt>
                <c:pt idx="76">
                  <c:v>25.1</c:v>
                </c:pt>
                <c:pt idx="77">
                  <c:v>25.2</c:v>
                </c:pt>
                <c:pt idx="78">
                  <c:v>25</c:v>
                </c:pt>
                <c:pt idx="79">
                  <c:v>25.1</c:v>
                </c:pt>
                <c:pt idx="80">
                  <c:v>25</c:v>
                </c:pt>
                <c:pt idx="81">
                  <c:v>25.1</c:v>
                </c:pt>
                <c:pt idx="82">
                  <c:v>25.1</c:v>
                </c:pt>
                <c:pt idx="83">
                  <c:v>25</c:v>
                </c:pt>
                <c:pt idx="84">
                  <c:v>25.1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24.9</c:v>
                </c:pt>
                <c:pt idx="90">
                  <c:v>25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25</c:v>
                </c:pt>
                <c:pt idx="96">
                  <c:v>24.8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24.8</c:v>
                </c:pt>
                <c:pt idx="105">
                  <c:v>24.9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24.9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24.9</c:v>
                </c:pt>
                <c:pt idx="121">
                  <c:v>24.9</c:v>
                </c:pt>
                <c:pt idx="122">
                  <c:v>24.8</c:v>
                </c:pt>
                <c:pt idx="123">
                  <c:v>24.8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24.8</c:v>
                </c:pt>
                <c:pt idx="131">
                  <c:v>24.8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25.1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25.1</c:v>
                </c:pt>
                <c:pt idx="149">
                  <c:v>25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25.1</c:v>
                </c:pt>
                <c:pt idx="156">
                  <c:v>25.1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25.1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25.1</c:v>
                </c:pt>
                <c:pt idx="165">
                  <c:v>25.1</c:v>
                </c:pt>
                <c:pt idx="166">
                  <c:v>25.1</c:v>
                </c:pt>
                <c:pt idx="167">
                  <c:v>25.2</c:v>
                </c:pt>
                <c:pt idx="168">
                  <c:v>25.2</c:v>
                </c:pt>
                <c:pt idx="169">
                  <c:v>25.2</c:v>
                </c:pt>
                <c:pt idx="170">
                  <c:v>25.2</c:v>
                </c:pt>
                <c:pt idx="171">
                  <c:v>25.2</c:v>
                </c:pt>
                <c:pt idx="172">
                  <c:v>25.2</c:v>
                </c:pt>
                <c:pt idx="173">
                  <c:v>25.2</c:v>
                </c:pt>
                <c:pt idx="174">
                  <c:v>25.3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25.3</c:v>
                </c:pt>
                <c:pt idx="180">
                  <c:v>25.2</c:v>
                </c:pt>
                <c:pt idx="181">
                  <c:v>25.3</c:v>
                </c:pt>
                <c:pt idx="182">
                  <c:v>25.3</c:v>
                </c:pt>
                <c:pt idx="183">
                  <c:v>25.3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25.3</c:v>
                </c:pt>
                <c:pt idx="188">
                  <c:v>25.3</c:v>
                </c:pt>
                <c:pt idx="189">
                  <c:v>25.3</c:v>
                </c:pt>
                <c:pt idx="190">
                  <c:v>25.4</c:v>
                </c:pt>
                <c:pt idx="191">
                  <c:v>25.4</c:v>
                </c:pt>
                <c:pt idx="192">
                  <c:v>25.3</c:v>
                </c:pt>
                <c:pt idx="193">
                  <c:v>25.4</c:v>
                </c:pt>
                <c:pt idx="194">
                  <c:v>25.4</c:v>
                </c:pt>
                <c:pt idx="195">
                  <c:v>25.3</c:v>
                </c:pt>
                <c:pt idx="196">
                  <c:v>25.3</c:v>
                </c:pt>
                <c:pt idx="197">
                  <c:v>25.4</c:v>
                </c:pt>
                <c:pt idx="198">
                  <c:v>25.4</c:v>
                </c:pt>
                <c:pt idx="199">
                  <c:v>25.5</c:v>
                </c:pt>
                <c:pt idx="200">
                  <c:v>25.4</c:v>
                </c:pt>
                <c:pt idx="201">
                  <c:v>25.5</c:v>
                </c:pt>
                <c:pt idx="202">
                  <c:v>25.4</c:v>
                </c:pt>
                <c:pt idx="203">
                  <c:v>25.4</c:v>
                </c:pt>
                <c:pt idx="204">
                  <c:v>25.5</c:v>
                </c:pt>
                <c:pt idx="205">
                  <c:v>25.5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25.5</c:v>
                </c:pt>
                <c:pt idx="210">
                  <c:v>25.5</c:v>
                </c:pt>
                <c:pt idx="211">
                  <c:v>25.6</c:v>
                </c:pt>
                <c:pt idx="212">
                  <c:v>25.6</c:v>
                </c:pt>
                <c:pt idx="213">
                  <c:v>25.5</c:v>
                </c:pt>
                <c:pt idx="214">
                  <c:v>25.6</c:v>
                </c:pt>
                <c:pt idx="215">
                  <c:v>25.6</c:v>
                </c:pt>
                <c:pt idx="216">
                  <c:v>25.6</c:v>
                </c:pt>
                <c:pt idx="217">
                  <c:v>25.6</c:v>
                </c:pt>
                <c:pt idx="218">
                  <c:v>25.6</c:v>
                </c:pt>
                <c:pt idx="219">
                  <c:v>25.6</c:v>
                </c:pt>
                <c:pt idx="220">
                  <c:v>25.7</c:v>
                </c:pt>
                <c:pt idx="221">
                  <c:v>25.6</c:v>
                </c:pt>
                <c:pt idx="222">
                  <c:v>25.7</c:v>
                </c:pt>
                <c:pt idx="223">
                  <c:v>25.7</c:v>
                </c:pt>
                <c:pt idx="224">
                  <c:v>25.7</c:v>
                </c:pt>
                <c:pt idx="225">
                  <c:v>25.7</c:v>
                </c:pt>
                <c:pt idx="226">
                  <c:v>25.7</c:v>
                </c:pt>
                <c:pt idx="227">
                  <c:v>25.7</c:v>
                </c:pt>
                <c:pt idx="228">
                  <c:v>25.8</c:v>
                </c:pt>
                <c:pt idx="229">
                  <c:v>25.8</c:v>
                </c:pt>
                <c:pt idx="230">
                  <c:v>25.8</c:v>
                </c:pt>
                <c:pt idx="231">
                  <c:v>25.8</c:v>
                </c:pt>
                <c:pt idx="232">
                  <c:v>25.8</c:v>
                </c:pt>
                <c:pt idx="233">
                  <c:v>25.8</c:v>
                </c:pt>
                <c:pt idx="234">
                  <c:v>25.9</c:v>
                </c:pt>
                <c:pt idx="235">
                  <c:v>25.9</c:v>
                </c:pt>
                <c:pt idx="236">
                  <c:v>25.8</c:v>
                </c:pt>
                <c:pt idx="237">
                  <c:v>25.9</c:v>
                </c:pt>
                <c:pt idx="238">
                  <c:v>25.9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25.9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26.1</c:v>
                </c:pt>
                <c:pt idx="251">
                  <c:v>26.1</c:v>
                </c:pt>
                <c:pt idx="252">
                  <c:v>26.1</c:v>
                </c:pt>
                <c:pt idx="253">
                  <c:v>26.1</c:v>
                </c:pt>
                <c:pt idx="254">
                  <c:v>26.1</c:v>
                </c:pt>
                <c:pt idx="255">
                  <c:v>26.2</c:v>
                </c:pt>
                <c:pt idx="256">
                  <c:v>26.2</c:v>
                </c:pt>
                <c:pt idx="257">
                  <c:v>26.2</c:v>
                </c:pt>
                <c:pt idx="258">
                  <c:v>26.2</c:v>
                </c:pt>
                <c:pt idx="259">
                  <c:v>26.2</c:v>
                </c:pt>
                <c:pt idx="260">
                  <c:v>26.2</c:v>
                </c:pt>
                <c:pt idx="261">
                  <c:v>26.2</c:v>
                </c:pt>
                <c:pt idx="262">
                  <c:v>26.3</c:v>
                </c:pt>
                <c:pt idx="263">
                  <c:v>26.3</c:v>
                </c:pt>
                <c:pt idx="264">
                  <c:v>26.3</c:v>
                </c:pt>
                <c:pt idx="265">
                  <c:v>26.4</c:v>
                </c:pt>
                <c:pt idx="266">
                  <c:v>26.3</c:v>
                </c:pt>
                <c:pt idx="267">
                  <c:v>26.3</c:v>
                </c:pt>
                <c:pt idx="268">
                  <c:v>26.4</c:v>
                </c:pt>
                <c:pt idx="269">
                  <c:v>26.3</c:v>
                </c:pt>
                <c:pt idx="270">
                  <c:v>26.4</c:v>
                </c:pt>
                <c:pt idx="271">
                  <c:v>26.5</c:v>
                </c:pt>
                <c:pt idx="272">
                  <c:v>26.5</c:v>
                </c:pt>
                <c:pt idx="273">
                  <c:v>26.4</c:v>
                </c:pt>
                <c:pt idx="274">
                  <c:v>26.4</c:v>
                </c:pt>
                <c:pt idx="275">
                  <c:v>26.4</c:v>
                </c:pt>
                <c:pt idx="276">
                  <c:v>26.5</c:v>
                </c:pt>
                <c:pt idx="277">
                  <c:v>26.4</c:v>
                </c:pt>
                <c:pt idx="278">
                  <c:v>26.4</c:v>
                </c:pt>
                <c:pt idx="279">
                  <c:v>26.5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26.5</c:v>
                </c:pt>
                <c:pt idx="285">
                  <c:v>26.6</c:v>
                </c:pt>
                <c:pt idx="286">
                  <c:v>26.6</c:v>
                </c:pt>
                <c:pt idx="287">
                  <c:v>26.5</c:v>
                </c:pt>
                <c:pt idx="288">
                  <c:v>26.6</c:v>
                </c:pt>
                <c:pt idx="289">
                  <c:v>26.6</c:v>
                </c:pt>
                <c:pt idx="290">
                  <c:v>26.6</c:v>
                </c:pt>
                <c:pt idx="291">
                  <c:v>26.6</c:v>
                </c:pt>
                <c:pt idx="292">
                  <c:v>26.6</c:v>
                </c:pt>
                <c:pt idx="293">
                  <c:v>26.7</c:v>
                </c:pt>
                <c:pt idx="294">
                  <c:v>26.6</c:v>
                </c:pt>
                <c:pt idx="295">
                  <c:v>26.7</c:v>
                </c:pt>
                <c:pt idx="296">
                  <c:v>26.7</c:v>
                </c:pt>
                <c:pt idx="297">
                  <c:v>26.7</c:v>
                </c:pt>
                <c:pt idx="298">
                  <c:v>26.7</c:v>
                </c:pt>
                <c:pt idx="299">
                  <c:v>26.7</c:v>
                </c:pt>
                <c:pt idx="300">
                  <c:v>26.7</c:v>
                </c:pt>
                <c:pt idx="301">
                  <c:v>26.7</c:v>
                </c:pt>
                <c:pt idx="302">
                  <c:v>26.7</c:v>
                </c:pt>
                <c:pt idx="303">
                  <c:v>26.7</c:v>
                </c:pt>
                <c:pt idx="304">
                  <c:v>26.7</c:v>
                </c:pt>
                <c:pt idx="305">
                  <c:v>26.8</c:v>
                </c:pt>
                <c:pt idx="306">
                  <c:v>26.8</c:v>
                </c:pt>
                <c:pt idx="307">
                  <c:v>26.8</c:v>
                </c:pt>
                <c:pt idx="308">
                  <c:v>26.8</c:v>
                </c:pt>
                <c:pt idx="309">
                  <c:v>26.8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26.8</c:v>
                </c:pt>
                <c:pt idx="315">
                  <c:v>26.7</c:v>
                </c:pt>
                <c:pt idx="316">
                  <c:v>26.8</c:v>
                </c:pt>
                <c:pt idx="317">
                  <c:v>26.8</c:v>
                </c:pt>
                <c:pt idx="318">
                  <c:v>26.8</c:v>
                </c:pt>
                <c:pt idx="319">
                  <c:v>26.9</c:v>
                </c:pt>
                <c:pt idx="320">
                  <c:v>26.9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26.9</c:v>
                </c:pt>
                <c:pt idx="325">
                  <c:v>26.8</c:v>
                </c:pt>
                <c:pt idx="326">
                  <c:v>26.9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26.9</c:v>
                </c:pt>
                <c:pt idx="331">
                  <c:v>26.8</c:v>
                </c:pt>
                <c:pt idx="332">
                  <c:v>26.9</c:v>
                </c:pt>
                <c:pt idx="333">
                  <c:v>26.8</c:v>
                </c:pt>
                <c:pt idx="334">
                  <c:v>26.9</c:v>
                </c:pt>
                <c:pt idx="335">
                  <c:v>26.9</c:v>
                </c:pt>
                <c:pt idx="336">
                  <c:v>26.8</c:v>
                </c:pt>
                <c:pt idx="337">
                  <c:v>26.9</c:v>
                </c:pt>
                <c:pt idx="338">
                  <c:v>26.9</c:v>
                </c:pt>
                <c:pt idx="339">
                  <c:v>26.9</c:v>
                </c:pt>
                <c:pt idx="340">
                  <c:v>26.9</c:v>
                </c:pt>
                <c:pt idx="341">
                  <c:v>26.9</c:v>
                </c:pt>
                <c:pt idx="342">
                  <c:v>27</c:v>
                </c:pt>
                <c:pt idx="343">
                  <c:v>26.8</c:v>
                </c:pt>
                <c:pt idx="344">
                  <c:v>26.9</c:v>
                </c:pt>
                <c:pt idx="345">
                  <c:v>26.9</c:v>
                </c:pt>
                <c:pt idx="346">
                  <c:v>26.8</c:v>
                </c:pt>
                <c:pt idx="347">
                  <c:v>26.9</c:v>
                </c:pt>
                <c:pt idx="348">
                  <c:v>26.9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26.9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26.9</c:v>
                </c:pt>
                <c:pt idx="357">
                  <c:v>27.1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27.1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27</c:v>
                </c:pt>
                <c:pt idx="372">
                  <c:v>27</c:v>
                </c:pt>
                <c:pt idx="373">
                  <c:v>26.9</c:v>
                </c:pt>
                <c:pt idx="374">
                  <c:v>26.9</c:v>
                </c:pt>
                <c:pt idx="375">
                  <c:v>26.9</c:v>
                </c:pt>
                <c:pt idx="376">
                  <c:v>26.9</c:v>
                </c:pt>
                <c:pt idx="377">
                  <c:v>26.8</c:v>
                </c:pt>
                <c:pt idx="378">
                  <c:v>26.8</c:v>
                </c:pt>
                <c:pt idx="379">
                  <c:v>26.9</c:v>
                </c:pt>
                <c:pt idx="380">
                  <c:v>26.8</c:v>
                </c:pt>
                <c:pt idx="381">
                  <c:v>26.8</c:v>
                </c:pt>
                <c:pt idx="382">
                  <c:v>26.8</c:v>
                </c:pt>
                <c:pt idx="383">
                  <c:v>26.7</c:v>
                </c:pt>
                <c:pt idx="384">
                  <c:v>26.7</c:v>
                </c:pt>
                <c:pt idx="385">
                  <c:v>26.7</c:v>
                </c:pt>
                <c:pt idx="386">
                  <c:v>26.6</c:v>
                </c:pt>
                <c:pt idx="387">
                  <c:v>26.7</c:v>
                </c:pt>
                <c:pt idx="388">
                  <c:v>26.7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26.4</c:v>
                </c:pt>
                <c:pt idx="393">
                  <c:v>26.5</c:v>
                </c:pt>
                <c:pt idx="394">
                  <c:v>26.4</c:v>
                </c:pt>
                <c:pt idx="395">
                  <c:v>26.4</c:v>
                </c:pt>
                <c:pt idx="396">
                  <c:v>26.3</c:v>
                </c:pt>
                <c:pt idx="397">
                  <c:v>26.3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25.8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25.7</c:v>
                </c:pt>
                <c:pt idx="419">
                  <c:v>25.7</c:v>
                </c:pt>
                <c:pt idx="420">
                  <c:v>25.6</c:v>
                </c:pt>
                <c:pt idx="421">
                  <c:v>25.6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25.5</c:v>
                </c:pt>
                <c:pt idx="426">
                  <c:v>25.6</c:v>
                </c:pt>
                <c:pt idx="427">
                  <c:v>25.5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25.3</c:v>
                </c:pt>
                <c:pt idx="433">
                  <c:v>25.4</c:v>
                </c:pt>
                <c:pt idx="434">
                  <c:v>25.3</c:v>
                </c:pt>
                <c:pt idx="435">
                  <c:v>25.3</c:v>
                </c:pt>
                <c:pt idx="436">
                  <c:v>25.3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25.2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25.1</c:v>
                </c:pt>
                <c:pt idx="448">
                  <c:v>25.1</c:v>
                </c:pt>
                <c:pt idx="449">
                  <c:v>25.1</c:v>
                </c:pt>
                <c:pt idx="450">
                  <c:v>25.1</c:v>
                </c:pt>
                <c:pt idx="451">
                  <c:v>25.1</c:v>
                </c:pt>
                <c:pt idx="452">
                  <c:v>25.1</c:v>
                </c:pt>
                <c:pt idx="453">
                  <c:v>25</c:v>
                </c:pt>
                <c:pt idx="454">
                  <c:v>25.1</c:v>
                </c:pt>
                <c:pt idx="455">
                  <c:v>25</c:v>
                </c:pt>
                <c:pt idx="456">
                  <c:v>25.1</c:v>
                </c:pt>
                <c:pt idx="457">
                  <c:v>25</c:v>
                </c:pt>
                <c:pt idx="458">
                  <c:v>25</c:v>
                </c:pt>
                <c:pt idx="459">
                  <c:v>24.9</c:v>
                </c:pt>
                <c:pt idx="460">
                  <c:v>25</c:v>
                </c:pt>
                <c:pt idx="461">
                  <c:v>24.9</c:v>
                </c:pt>
                <c:pt idx="462">
                  <c:v>24.9</c:v>
                </c:pt>
                <c:pt idx="463">
                  <c:v>25</c:v>
                </c:pt>
                <c:pt idx="464">
                  <c:v>24.9</c:v>
                </c:pt>
                <c:pt idx="465">
                  <c:v>24.9</c:v>
                </c:pt>
                <c:pt idx="466">
                  <c:v>24.9</c:v>
                </c:pt>
                <c:pt idx="467">
                  <c:v>24.9</c:v>
                </c:pt>
                <c:pt idx="468">
                  <c:v>24.9</c:v>
                </c:pt>
                <c:pt idx="469">
                  <c:v>24.8</c:v>
                </c:pt>
                <c:pt idx="470">
                  <c:v>24.9</c:v>
                </c:pt>
                <c:pt idx="471">
                  <c:v>24.9</c:v>
                </c:pt>
                <c:pt idx="472">
                  <c:v>24.9</c:v>
                </c:pt>
                <c:pt idx="473">
                  <c:v>24.9</c:v>
                </c:pt>
                <c:pt idx="474">
                  <c:v>24.8</c:v>
                </c:pt>
                <c:pt idx="475">
                  <c:v>24.8</c:v>
                </c:pt>
                <c:pt idx="476">
                  <c:v>24.8</c:v>
                </c:pt>
                <c:pt idx="477">
                  <c:v>24.8</c:v>
                </c:pt>
                <c:pt idx="478">
                  <c:v>24.8</c:v>
                </c:pt>
                <c:pt idx="479">
                  <c:v>24.8</c:v>
                </c:pt>
                <c:pt idx="480">
                  <c:v>24.8</c:v>
                </c:pt>
                <c:pt idx="481">
                  <c:v>24.8</c:v>
                </c:pt>
                <c:pt idx="482">
                  <c:v>24.8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24.7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24.6</c:v>
                </c:pt>
                <c:pt idx="502">
                  <c:v>24.5</c:v>
                </c:pt>
                <c:pt idx="503">
                  <c:v>24.5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24.5</c:v>
                </c:pt>
                <c:pt idx="508">
                  <c:v>24.4</c:v>
                </c:pt>
                <c:pt idx="509">
                  <c:v>24.4</c:v>
                </c:pt>
                <c:pt idx="510">
                  <c:v>24.4</c:v>
                </c:pt>
                <c:pt idx="511">
                  <c:v>24.3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24.3</c:v>
                </c:pt>
                <c:pt idx="516">
                  <c:v>24.3</c:v>
                </c:pt>
                <c:pt idx="517">
                  <c:v>24.3</c:v>
                </c:pt>
                <c:pt idx="518">
                  <c:v>24.3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24.3</c:v>
                </c:pt>
                <c:pt idx="523">
                  <c:v>24.3</c:v>
                </c:pt>
                <c:pt idx="524">
                  <c:v>24.2</c:v>
                </c:pt>
                <c:pt idx="525">
                  <c:v>24.3</c:v>
                </c:pt>
                <c:pt idx="526">
                  <c:v>24.2</c:v>
                </c:pt>
                <c:pt idx="527">
                  <c:v>24.2</c:v>
                </c:pt>
                <c:pt idx="528">
                  <c:v>24.3</c:v>
                </c:pt>
                <c:pt idx="529">
                  <c:v>24.2</c:v>
                </c:pt>
                <c:pt idx="530">
                  <c:v>24.2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</c:v>
                </c:pt>
                <c:pt idx="541">
                  <c:v>24.1</c:v>
                </c:pt>
                <c:pt idx="542">
                  <c:v>24</c:v>
                </c:pt>
                <c:pt idx="543">
                  <c:v>24.1</c:v>
                </c:pt>
                <c:pt idx="544">
                  <c:v>24</c:v>
                </c:pt>
                <c:pt idx="545">
                  <c:v>24</c:v>
                </c:pt>
                <c:pt idx="546">
                  <c:v>23.9</c:v>
                </c:pt>
                <c:pt idx="547">
                  <c:v>24</c:v>
                </c:pt>
                <c:pt idx="548">
                  <c:v>24</c:v>
                </c:pt>
                <c:pt idx="549">
                  <c:v>24.1</c:v>
                </c:pt>
                <c:pt idx="550">
                  <c:v>23.9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23.9</c:v>
                </c:pt>
                <c:pt idx="555">
                  <c:v>23.9</c:v>
                </c:pt>
                <c:pt idx="556">
                  <c:v>23.9</c:v>
                </c:pt>
                <c:pt idx="557">
                  <c:v>23.9</c:v>
                </c:pt>
                <c:pt idx="558">
                  <c:v>23.9</c:v>
                </c:pt>
                <c:pt idx="559">
                  <c:v>23.9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23.8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23.8</c:v>
                </c:pt>
                <c:pt idx="577">
                  <c:v>23.8</c:v>
                </c:pt>
                <c:pt idx="578">
                  <c:v>23.8</c:v>
                </c:pt>
                <c:pt idx="579">
                  <c:v>23.7</c:v>
                </c:pt>
                <c:pt idx="580">
                  <c:v>23.6</c:v>
                </c:pt>
                <c:pt idx="581">
                  <c:v>23.7</c:v>
                </c:pt>
                <c:pt idx="582">
                  <c:v>23.7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23.7</c:v>
                </c:pt>
                <c:pt idx="587">
                  <c:v>23.7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23.8</c:v>
                </c:pt>
                <c:pt idx="593">
                  <c:v>23.7</c:v>
                </c:pt>
                <c:pt idx="594">
                  <c:v>23.7</c:v>
                </c:pt>
                <c:pt idx="595">
                  <c:v>23.7</c:v>
                </c:pt>
                <c:pt idx="596">
                  <c:v>23.7</c:v>
                </c:pt>
                <c:pt idx="597">
                  <c:v>23.7</c:v>
                </c:pt>
                <c:pt idx="598">
                  <c:v>23.6</c:v>
                </c:pt>
                <c:pt idx="599">
                  <c:v>23.7</c:v>
                </c:pt>
                <c:pt idx="600">
                  <c:v>23.6</c:v>
                </c:pt>
                <c:pt idx="601">
                  <c:v>23.6</c:v>
                </c:pt>
                <c:pt idx="602">
                  <c:v>23.6</c:v>
                </c:pt>
                <c:pt idx="603">
                  <c:v>23.7</c:v>
                </c:pt>
                <c:pt idx="604">
                  <c:v>23.6</c:v>
                </c:pt>
                <c:pt idx="605">
                  <c:v>23.6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25.6</c:v>
                </c:pt>
                <c:pt idx="1">
                  <c:v>25.5</c:v>
                </c:pt>
                <c:pt idx="2">
                  <c:v>25.6</c:v>
                </c:pt>
                <c:pt idx="3">
                  <c:v>25.3</c:v>
                </c:pt>
                <c:pt idx="4">
                  <c:v>25.6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25.8</c:v>
                </c:pt>
                <c:pt idx="14">
                  <c:v>25.8</c:v>
                </c:pt>
                <c:pt idx="15">
                  <c:v>26</c:v>
                </c:pt>
                <c:pt idx="16">
                  <c:v>25.5</c:v>
                </c:pt>
                <c:pt idx="17">
                  <c:v>26.2</c:v>
                </c:pt>
                <c:pt idx="18">
                  <c:v>25.5</c:v>
                </c:pt>
                <c:pt idx="19">
                  <c:v>25.7</c:v>
                </c:pt>
                <c:pt idx="20">
                  <c:v>25.5</c:v>
                </c:pt>
                <c:pt idx="21">
                  <c:v>25.8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25.8</c:v>
                </c:pt>
                <c:pt idx="26">
                  <c:v>25.7</c:v>
                </c:pt>
                <c:pt idx="27">
                  <c:v>25.8</c:v>
                </c:pt>
                <c:pt idx="28">
                  <c:v>25.7</c:v>
                </c:pt>
                <c:pt idx="29">
                  <c:v>25.7</c:v>
                </c:pt>
                <c:pt idx="30">
                  <c:v>25.8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25.7</c:v>
                </c:pt>
                <c:pt idx="38">
                  <c:v>25.7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25.7</c:v>
                </c:pt>
                <c:pt idx="45">
                  <c:v>25.7</c:v>
                </c:pt>
                <c:pt idx="46">
                  <c:v>25.7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25.6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25.4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25.2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25.2</c:v>
                </c:pt>
                <c:pt idx="81">
                  <c:v>25.3</c:v>
                </c:pt>
                <c:pt idx="82">
                  <c:v>25.2</c:v>
                </c:pt>
                <c:pt idx="83">
                  <c:v>25.3</c:v>
                </c:pt>
                <c:pt idx="84">
                  <c:v>25.2</c:v>
                </c:pt>
                <c:pt idx="85">
                  <c:v>25.1</c:v>
                </c:pt>
                <c:pt idx="86">
                  <c:v>25.2</c:v>
                </c:pt>
                <c:pt idx="87">
                  <c:v>25.1</c:v>
                </c:pt>
                <c:pt idx="88">
                  <c:v>25.2</c:v>
                </c:pt>
                <c:pt idx="89">
                  <c:v>25.1</c:v>
                </c:pt>
                <c:pt idx="90">
                  <c:v>25.2</c:v>
                </c:pt>
                <c:pt idx="91">
                  <c:v>25.1</c:v>
                </c:pt>
                <c:pt idx="92">
                  <c:v>25.1</c:v>
                </c:pt>
                <c:pt idx="93">
                  <c:v>25.2</c:v>
                </c:pt>
                <c:pt idx="94">
                  <c:v>25</c:v>
                </c:pt>
                <c:pt idx="95">
                  <c:v>25.1</c:v>
                </c:pt>
                <c:pt idx="96">
                  <c:v>25</c:v>
                </c:pt>
                <c:pt idx="97">
                  <c:v>25.1</c:v>
                </c:pt>
                <c:pt idx="98">
                  <c:v>25.1</c:v>
                </c:pt>
                <c:pt idx="99">
                  <c:v>25.1</c:v>
                </c:pt>
                <c:pt idx="100">
                  <c:v>25</c:v>
                </c:pt>
                <c:pt idx="101">
                  <c:v>25.1</c:v>
                </c:pt>
                <c:pt idx="102">
                  <c:v>25.3</c:v>
                </c:pt>
                <c:pt idx="103">
                  <c:v>25.1</c:v>
                </c:pt>
                <c:pt idx="104">
                  <c:v>25.1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25.1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25.1</c:v>
                </c:pt>
                <c:pt idx="116">
                  <c:v>25.1</c:v>
                </c:pt>
                <c:pt idx="117">
                  <c:v>25</c:v>
                </c:pt>
                <c:pt idx="118">
                  <c:v>25</c:v>
                </c:pt>
                <c:pt idx="119">
                  <c:v>25.1</c:v>
                </c:pt>
                <c:pt idx="120">
                  <c:v>25.1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25.1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25.1</c:v>
                </c:pt>
                <c:pt idx="131">
                  <c:v>25.1</c:v>
                </c:pt>
                <c:pt idx="132">
                  <c:v>25</c:v>
                </c:pt>
                <c:pt idx="133">
                  <c:v>25.1</c:v>
                </c:pt>
                <c:pt idx="134">
                  <c:v>25.1</c:v>
                </c:pt>
                <c:pt idx="135">
                  <c:v>25.2</c:v>
                </c:pt>
                <c:pt idx="136">
                  <c:v>25.1</c:v>
                </c:pt>
                <c:pt idx="137">
                  <c:v>25.2</c:v>
                </c:pt>
                <c:pt idx="138">
                  <c:v>25.1</c:v>
                </c:pt>
                <c:pt idx="139">
                  <c:v>25.2</c:v>
                </c:pt>
                <c:pt idx="140">
                  <c:v>25.1</c:v>
                </c:pt>
                <c:pt idx="141">
                  <c:v>25.1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25.1</c:v>
                </c:pt>
                <c:pt idx="146">
                  <c:v>25.1</c:v>
                </c:pt>
                <c:pt idx="147">
                  <c:v>25.2</c:v>
                </c:pt>
                <c:pt idx="148">
                  <c:v>25.3</c:v>
                </c:pt>
                <c:pt idx="149">
                  <c:v>25.1</c:v>
                </c:pt>
                <c:pt idx="150">
                  <c:v>25.2</c:v>
                </c:pt>
                <c:pt idx="151">
                  <c:v>25.4</c:v>
                </c:pt>
                <c:pt idx="152">
                  <c:v>25.2</c:v>
                </c:pt>
                <c:pt idx="153">
                  <c:v>25.3</c:v>
                </c:pt>
                <c:pt idx="154">
                  <c:v>25.3</c:v>
                </c:pt>
                <c:pt idx="155">
                  <c:v>25.2</c:v>
                </c:pt>
                <c:pt idx="156">
                  <c:v>25.3</c:v>
                </c:pt>
                <c:pt idx="157">
                  <c:v>25.4</c:v>
                </c:pt>
                <c:pt idx="158">
                  <c:v>25.2</c:v>
                </c:pt>
                <c:pt idx="159">
                  <c:v>25.3</c:v>
                </c:pt>
                <c:pt idx="160">
                  <c:v>25.3</c:v>
                </c:pt>
                <c:pt idx="161">
                  <c:v>25.4</c:v>
                </c:pt>
                <c:pt idx="162">
                  <c:v>25.4</c:v>
                </c:pt>
                <c:pt idx="163">
                  <c:v>25.3</c:v>
                </c:pt>
                <c:pt idx="164">
                  <c:v>25.4</c:v>
                </c:pt>
                <c:pt idx="165">
                  <c:v>25.3</c:v>
                </c:pt>
                <c:pt idx="166">
                  <c:v>25.3</c:v>
                </c:pt>
                <c:pt idx="167">
                  <c:v>25.4</c:v>
                </c:pt>
                <c:pt idx="168">
                  <c:v>25.4</c:v>
                </c:pt>
                <c:pt idx="169">
                  <c:v>25.3</c:v>
                </c:pt>
                <c:pt idx="170">
                  <c:v>25.4</c:v>
                </c:pt>
                <c:pt idx="171">
                  <c:v>25.4</c:v>
                </c:pt>
                <c:pt idx="172">
                  <c:v>25.3</c:v>
                </c:pt>
                <c:pt idx="173">
                  <c:v>25.4</c:v>
                </c:pt>
                <c:pt idx="174">
                  <c:v>25.4</c:v>
                </c:pt>
                <c:pt idx="175">
                  <c:v>25.5</c:v>
                </c:pt>
                <c:pt idx="176">
                  <c:v>25.5</c:v>
                </c:pt>
                <c:pt idx="177">
                  <c:v>25.4</c:v>
                </c:pt>
                <c:pt idx="178">
                  <c:v>25.4</c:v>
                </c:pt>
                <c:pt idx="179">
                  <c:v>25.5</c:v>
                </c:pt>
                <c:pt idx="180">
                  <c:v>25.3</c:v>
                </c:pt>
                <c:pt idx="181">
                  <c:v>25.4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25.4</c:v>
                </c:pt>
                <c:pt idx="186">
                  <c:v>25.5</c:v>
                </c:pt>
                <c:pt idx="187">
                  <c:v>25.6</c:v>
                </c:pt>
                <c:pt idx="188">
                  <c:v>25.5</c:v>
                </c:pt>
                <c:pt idx="189">
                  <c:v>25.6</c:v>
                </c:pt>
                <c:pt idx="190">
                  <c:v>25.6</c:v>
                </c:pt>
                <c:pt idx="191">
                  <c:v>25.5</c:v>
                </c:pt>
                <c:pt idx="192">
                  <c:v>25.6</c:v>
                </c:pt>
                <c:pt idx="193">
                  <c:v>25.5</c:v>
                </c:pt>
                <c:pt idx="194">
                  <c:v>25.5</c:v>
                </c:pt>
                <c:pt idx="195">
                  <c:v>25.6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25.6</c:v>
                </c:pt>
                <c:pt idx="200">
                  <c:v>25.6</c:v>
                </c:pt>
                <c:pt idx="201">
                  <c:v>25.6</c:v>
                </c:pt>
                <c:pt idx="202">
                  <c:v>25.6</c:v>
                </c:pt>
                <c:pt idx="203">
                  <c:v>25.6</c:v>
                </c:pt>
                <c:pt idx="204">
                  <c:v>25.6</c:v>
                </c:pt>
                <c:pt idx="205">
                  <c:v>25.6</c:v>
                </c:pt>
                <c:pt idx="206">
                  <c:v>25.6</c:v>
                </c:pt>
                <c:pt idx="207">
                  <c:v>25.7</c:v>
                </c:pt>
                <c:pt idx="208">
                  <c:v>25.7</c:v>
                </c:pt>
                <c:pt idx="209">
                  <c:v>25.7</c:v>
                </c:pt>
                <c:pt idx="210">
                  <c:v>25.6</c:v>
                </c:pt>
                <c:pt idx="211">
                  <c:v>25.7</c:v>
                </c:pt>
                <c:pt idx="212">
                  <c:v>25.8</c:v>
                </c:pt>
                <c:pt idx="213">
                  <c:v>25.8</c:v>
                </c:pt>
                <c:pt idx="214">
                  <c:v>25.7</c:v>
                </c:pt>
                <c:pt idx="215">
                  <c:v>25.8</c:v>
                </c:pt>
                <c:pt idx="216">
                  <c:v>25.8</c:v>
                </c:pt>
                <c:pt idx="217">
                  <c:v>25.7</c:v>
                </c:pt>
                <c:pt idx="218">
                  <c:v>25.8</c:v>
                </c:pt>
                <c:pt idx="219">
                  <c:v>25.9</c:v>
                </c:pt>
                <c:pt idx="220">
                  <c:v>25.8</c:v>
                </c:pt>
                <c:pt idx="221">
                  <c:v>25.9</c:v>
                </c:pt>
                <c:pt idx="222">
                  <c:v>25.8</c:v>
                </c:pt>
                <c:pt idx="223">
                  <c:v>25.9</c:v>
                </c:pt>
                <c:pt idx="224">
                  <c:v>25.8</c:v>
                </c:pt>
                <c:pt idx="225">
                  <c:v>25.9</c:v>
                </c:pt>
                <c:pt idx="226">
                  <c:v>25.8</c:v>
                </c:pt>
                <c:pt idx="227">
                  <c:v>25.9</c:v>
                </c:pt>
                <c:pt idx="228">
                  <c:v>26</c:v>
                </c:pt>
                <c:pt idx="229">
                  <c:v>25.9</c:v>
                </c:pt>
                <c:pt idx="230">
                  <c:v>25.9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26.1</c:v>
                </c:pt>
                <c:pt idx="235">
                  <c:v>26.1</c:v>
                </c:pt>
                <c:pt idx="236">
                  <c:v>26</c:v>
                </c:pt>
                <c:pt idx="237">
                  <c:v>26</c:v>
                </c:pt>
                <c:pt idx="238">
                  <c:v>26.1</c:v>
                </c:pt>
                <c:pt idx="239">
                  <c:v>26.1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26.1</c:v>
                </c:pt>
                <c:pt idx="244">
                  <c:v>26.1</c:v>
                </c:pt>
                <c:pt idx="245">
                  <c:v>26.1</c:v>
                </c:pt>
                <c:pt idx="246">
                  <c:v>26.2</c:v>
                </c:pt>
                <c:pt idx="247">
                  <c:v>26.2</c:v>
                </c:pt>
                <c:pt idx="248">
                  <c:v>26.1</c:v>
                </c:pt>
                <c:pt idx="249">
                  <c:v>26.2</c:v>
                </c:pt>
                <c:pt idx="250">
                  <c:v>26.2</c:v>
                </c:pt>
                <c:pt idx="251">
                  <c:v>26.3</c:v>
                </c:pt>
                <c:pt idx="252">
                  <c:v>26.2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26.4</c:v>
                </c:pt>
                <c:pt idx="260">
                  <c:v>26.3</c:v>
                </c:pt>
                <c:pt idx="261">
                  <c:v>26.4</c:v>
                </c:pt>
                <c:pt idx="262">
                  <c:v>26.4</c:v>
                </c:pt>
                <c:pt idx="263">
                  <c:v>26.4</c:v>
                </c:pt>
                <c:pt idx="264">
                  <c:v>26.5</c:v>
                </c:pt>
                <c:pt idx="265">
                  <c:v>26.5</c:v>
                </c:pt>
                <c:pt idx="266">
                  <c:v>26.5</c:v>
                </c:pt>
                <c:pt idx="267">
                  <c:v>26.5</c:v>
                </c:pt>
                <c:pt idx="268">
                  <c:v>26.3</c:v>
                </c:pt>
                <c:pt idx="269">
                  <c:v>26.5</c:v>
                </c:pt>
                <c:pt idx="270">
                  <c:v>26.5</c:v>
                </c:pt>
                <c:pt idx="271">
                  <c:v>26.5</c:v>
                </c:pt>
                <c:pt idx="272">
                  <c:v>26.4</c:v>
                </c:pt>
                <c:pt idx="273">
                  <c:v>26.5</c:v>
                </c:pt>
                <c:pt idx="274">
                  <c:v>26.6</c:v>
                </c:pt>
                <c:pt idx="275">
                  <c:v>26.6</c:v>
                </c:pt>
                <c:pt idx="276">
                  <c:v>26.5</c:v>
                </c:pt>
                <c:pt idx="277">
                  <c:v>26.6</c:v>
                </c:pt>
                <c:pt idx="278">
                  <c:v>26.5</c:v>
                </c:pt>
                <c:pt idx="279">
                  <c:v>26.6</c:v>
                </c:pt>
                <c:pt idx="280">
                  <c:v>26.6</c:v>
                </c:pt>
                <c:pt idx="281">
                  <c:v>26.6</c:v>
                </c:pt>
                <c:pt idx="282">
                  <c:v>26.6</c:v>
                </c:pt>
                <c:pt idx="283">
                  <c:v>26.6</c:v>
                </c:pt>
                <c:pt idx="284">
                  <c:v>26.7</c:v>
                </c:pt>
                <c:pt idx="285">
                  <c:v>26.7</c:v>
                </c:pt>
                <c:pt idx="286">
                  <c:v>26.7</c:v>
                </c:pt>
                <c:pt idx="287">
                  <c:v>26.6</c:v>
                </c:pt>
                <c:pt idx="288">
                  <c:v>26.7</c:v>
                </c:pt>
                <c:pt idx="289">
                  <c:v>26.7</c:v>
                </c:pt>
                <c:pt idx="290">
                  <c:v>26.7</c:v>
                </c:pt>
                <c:pt idx="291">
                  <c:v>26.8</c:v>
                </c:pt>
                <c:pt idx="292">
                  <c:v>26.7</c:v>
                </c:pt>
                <c:pt idx="293">
                  <c:v>26.8</c:v>
                </c:pt>
                <c:pt idx="294">
                  <c:v>26.8</c:v>
                </c:pt>
                <c:pt idx="295">
                  <c:v>26.8</c:v>
                </c:pt>
                <c:pt idx="296">
                  <c:v>26.7</c:v>
                </c:pt>
                <c:pt idx="297">
                  <c:v>26.7</c:v>
                </c:pt>
                <c:pt idx="298">
                  <c:v>26.8</c:v>
                </c:pt>
                <c:pt idx="299">
                  <c:v>26.7</c:v>
                </c:pt>
                <c:pt idx="300">
                  <c:v>26.8</c:v>
                </c:pt>
                <c:pt idx="301">
                  <c:v>26.8</c:v>
                </c:pt>
                <c:pt idx="302">
                  <c:v>26.8</c:v>
                </c:pt>
                <c:pt idx="303">
                  <c:v>26.8</c:v>
                </c:pt>
                <c:pt idx="304">
                  <c:v>26.9</c:v>
                </c:pt>
                <c:pt idx="305">
                  <c:v>26.8</c:v>
                </c:pt>
                <c:pt idx="306">
                  <c:v>26.8</c:v>
                </c:pt>
                <c:pt idx="307">
                  <c:v>26.9</c:v>
                </c:pt>
                <c:pt idx="308">
                  <c:v>26.8</c:v>
                </c:pt>
                <c:pt idx="309">
                  <c:v>26.8</c:v>
                </c:pt>
                <c:pt idx="310">
                  <c:v>26.8</c:v>
                </c:pt>
                <c:pt idx="311">
                  <c:v>26.8</c:v>
                </c:pt>
                <c:pt idx="312">
                  <c:v>26.7</c:v>
                </c:pt>
                <c:pt idx="313">
                  <c:v>27</c:v>
                </c:pt>
                <c:pt idx="314">
                  <c:v>26.9</c:v>
                </c:pt>
                <c:pt idx="315">
                  <c:v>26.9</c:v>
                </c:pt>
                <c:pt idx="316">
                  <c:v>26.9</c:v>
                </c:pt>
                <c:pt idx="317">
                  <c:v>26.7</c:v>
                </c:pt>
                <c:pt idx="318">
                  <c:v>26.9</c:v>
                </c:pt>
                <c:pt idx="319">
                  <c:v>26.7</c:v>
                </c:pt>
                <c:pt idx="320">
                  <c:v>26.8</c:v>
                </c:pt>
                <c:pt idx="321">
                  <c:v>27.1</c:v>
                </c:pt>
                <c:pt idx="322">
                  <c:v>26.8</c:v>
                </c:pt>
                <c:pt idx="323">
                  <c:v>26.9</c:v>
                </c:pt>
                <c:pt idx="324">
                  <c:v>27.1</c:v>
                </c:pt>
                <c:pt idx="325">
                  <c:v>26.7</c:v>
                </c:pt>
                <c:pt idx="326">
                  <c:v>26.9</c:v>
                </c:pt>
                <c:pt idx="327">
                  <c:v>26.9</c:v>
                </c:pt>
                <c:pt idx="328">
                  <c:v>26.9</c:v>
                </c:pt>
                <c:pt idx="329">
                  <c:v>26.9</c:v>
                </c:pt>
                <c:pt idx="330">
                  <c:v>26.9</c:v>
                </c:pt>
                <c:pt idx="331">
                  <c:v>26.8</c:v>
                </c:pt>
                <c:pt idx="332">
                  <c:v>26.8</c:v>
                </c:pt>
                <c:pt idx="333">
                  <c:v>26.9</c:v>
                </c:pt>
                <c:pt idx="334">
                  <c:v>26.9</c:v>
                </c:pt>
                <c:pt idx="335">
                  <c:v>27</c:v>
                </c:pt>
                <c:pt idx="336">
                  <c:v>26.9</c:v>
                </c:pt>
                <c:pt idx="337">
                  <c:v>27</c:v>
                </c:pt>
                <c:pt idx="338">
                  <c:v>27</c:v>
                </c:pt>
                <c:pt idx="339">
                  <c:v>26.7</c:v>
                </c:pt>
                <c:pt idx="340">
                  <c:v>27</c:v>
                </c:pt>
                <c:pt idx="341">
                  <c:v>27</c:v>
                </c:pt>
                <c:pt idx="342">
                  <c:v>26.9</c:v>
                </c:pt>
                <c:pt idx="343">
                  <c:v>27</c:v>
                </c:pt>
                <c:pt idx="344">
                  <c:v>26.9</c:v>
                </c:pt>
                <c:pt idx="345">
                  <c:v>27</c:v>
                </c:pt>
                <c:pt idx="346">
                  <c:v>27.1</c:v>
                </c:pt>
                <c:pt idx="347">
                  <c:v>26.9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26.9</c:v>
                </c:pt>
                <c:pt idx="352">
                  <c:v>27</c:v>
                </c:pt>
                <c:pt idx="353">
                  <c:v>27</c:v>
                </c:pt>
                <c:pt idx="354">
                  <c:v>26.9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26.9</c:v>
                </c:pt>
                <c:pt idx="364">
                  <c:v>26.9</c:v>
                </c:pt>
                <c:pt idx="365">
                  <c:v>26.9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26.9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26.7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26.8</c:v>
                </c:pt>
                <c:pt idx="380">
                  <c:v>26.8</c:v>
                </c:pt>
                <c:pt idx="381">
                  <c:v>26.7</c:v>
                </c:pt>
                <c:pt idx="382">
                  <c:v>26.7</c:v>
                </c:pt>
                <c:pt idx="383">
                  <c:v>26.7</c:v>
                </c:pt>
                <c:pt idx="384">
                  <c:v>26.6</c:v>
                </c:pt>
                <c:pt idx="385">
                  <c:v>26.6</c:v>
                </c:pt>
                <c:pt idx="386">
                  <c:v>26.6</c:v>
                </c:pt>
                <c:pt idx="387">
                  <c:v>26.6</c:v>
                </c:pt>
                <c:pt idx="388">
                  <c:v>26.6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26.5</c:v>
                </c:pt>
                <c:pt idx="393">
                  <c:v>26.4</c:v>
                </c:pt>
                <c:pt idx="394">
                  <c:v>26.4</c:v>
                </c:pt>
                <c:pt idx="395">
                  <c:v>26.4</c:v>
                </c:pt>
                <c:pt idx="396">
                  <c:v>26.4</c:v>
                </c:pt>
                <c:pt idx="397">
                  <c:v>26.3</c:v>
                </c:pt>
                <c:pt idx="398">
                  <c:v>26.3</c:v>
                </c:pt>
                <c:pt idx="399">
                  <c:v>26.3</c:v>
                </c:pt>
                <c:pt idx="400">
                  <c:v>26.3</c:v>
                </c:pt>
                <c:pt idx="401">
                  <c:v>26.3</c:v>
                </c:pt>
                <c:pt idx="402">
                  <c:v>26.2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26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25.8</c:v>
                </c:pt>
                <c:pt idx="417">
                  <c:v>25.8</c:v>
                </c:pt>
                <c:pt idx="418">
                  <c:v>25.7</c:v>
                </c:pt>
                <c:pt idx="419">
                  <c:v>25.7</c:v>
                </c:pt>
                <c:pt idx="420">
                  <c:v>25.7</c:v>
                </c:pt>
                <c:pt idx="421">
                  <c:v>25.8</c:v>
                </c:pt>
                <c:pt idx="422">
                  <c:v>25.6</c:v>
                </c:pt>
                <c:pt idx="423">
                  <c:v>25.7</c:v>
                </c:pt>
                <c:pt idx="424">
                  <c:v>25.5</c:v>
                </c:pt>
                <c:pt idx="425">
                  <c:v>25.4</c:v>
                </c:pt>
                <c:pt idx="426">
                  <c:v>25.7</c:v>
                </c:pt>
                <c:pt idx="427">
                  <c:v>25.4</c:v>
                </c:pt>
                <c:pt idx="428">
                  <c:v>25.7</c:v>
                </c:pt>
                <c:pt idx="429">
                  <c:v>25.6</c:v>
                </c:pt>
                <c:pt idx="430">
                  <c:v>25.4</c:v>
                </c:pt>
                <c:pt idx="431">
                  <c:v>25.7</c:v>
                </c:pt>
                <c:pt idx="432">
                  <c:v>25.4</c:v>
                </c:pt>
                <c:pt idx="433">
                  <c:v>25.5</c:v>
                </c:pt>
                <c:pt idx="434">
                  <c:v>25.4</c:v>
                </c:pt>
                <c:pt idx="435">
                  <c:v>25.3</c:v>
                </c:pt>
                <c:pt idx="436">
                  <c:v>25.4</c:v>
                </c:pt>
                <c:pt idx="437">
                  <c:v>25.3</c:v>
                </c:pt>
                <c:pt idx="438">
                  <c:v>25.4</c:v>
                </c:pt>
                <c:pt idx="439">
                  <c:v>25.3</c:v>
                </c:pt>
                <c:pt idx="440">
                  <c:v>25.4</c:v>
                </c:pt>
                <c:pt idx="441">
                  <c:v>25.4</c:v>
                </c:pt>
                <c:pt idx="442">
                  <c:v>25.3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25.2</c:v>
                </c:pt>
                <c:pt idx="448">
                  <c:v>25.3</c:v>
                </c:pt>
                <c:pt idx="449">
                  <c:v>25.2</c:v>
                </c:pt>
                <c:pt idx="450">
                  <c:v>25.3</c:v>
                </c:pt>
                <c:pt idx="451">
                  <c:v>25.1</c:v>
                </c:pt>
                <c:pt idx="452">
                  <c:v>25.2</c:v>
                </c:pt>
                <c:pt idx="453">
                  <c:v>25.1</c:v>
                </c:pt>
                <c:pt idx="454">
                  <c:v>25.1</c:v>
                </c:pt>
                <c:pt idx="455">
                  <c:v>25.1</c:v>
                </c:pt>
                <c:pt idx="456">
                  <c:v>25</c:v>
                </c:pt>
                <c:pt idx="457">
                  <c:v>25</c:v>
                </c:pt>
                <c:pt idx="458">
                  <c:v>25.1</c:v>
                </c:pt>
                <c:pt idx="459">
                  <c:v>25.2</c:v>
                </c:pt>
                <c:pt idx="460">
                  <c:v>25</c:v>
                </c:pt>
                <c:pt idx="461">
                  <c:v>25</c:v>
                </c:pt>
                <c:pt idx="462">
                  <c:v>25.1</c:v>
                </c:pt>
                <c:pt idx="463">
                  <c:v>25</c:v>
                </c:pt>
                <c:pt idx="464">
                  <c:v>24.9</c:v>
                </c:pt>
                <c:pt idx="465">
                  <c:v>25.1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24.9</c:v>
                </c:pt>
                <c:pt idx="470">
                  <c:v>24.9</c:v>
                </c:pt>
                <c:pt idx="471">
                  <c:v>24.9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24.9</c:v>
                </c:pt>
                <c:pt idx="476">
                  <c:v>24.9</c:v>
                </c:pt>
                <c:pt idx="477">
                  <c:v>24.9</c:v>
                </c:pt>
                <c:pt idx="478">
                  <c:v>24.9</c:v>
                </c:pt>
                <c:pt idx="479">
                  <c:v>24.9</c:v>
                </c:pt>
                <c:pt idx="480">
                  <c:v>24.8</c:v>
                </c:pt>
                <c:pt idx="481">
                  <c:v>24.8</c:v>
                </c:pt>
                <c:pt idx="482">
                  <c:v>24.7</c:v>
                </c:pt>
                <c:pt idx="483">
                  <c:v>24.8</c:v>
                </c:pt>
                <c:pt idx="484">
                  <c:v>24.8</c:v>
                </c:pt>
                <c:pt idx="485">
                  <c:v>24.7</c:v>
                </c:pt>
                <c:pt idx="486">
                  <c:v>24.9</c:v>
                </c:pt>
                <c:pt idx="487">
                  <c:v>24.8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24.6</c:v>
                </c:pt>
                <c:pt idx="500">
                  <c:v>24.5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24.5</c:v>
                </c:pt>
                <c:pt idx="510">
                  <c:v>24.4</c:v>
                </c:pt>
                <c:pt idx="511">
                  <c:v>24.5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24.4</c:v>
                </c:pt>
                <c:pt idx="516">
                  <c:v>24.4</c:v>
                </c:pt>
                <c:pt idx="517">
                  <c:v>24.3</c:v>
                </c:pt>
                <c:pt idx="518">
                  <c:v>24.4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24.2</c:v>
                </c:pt>
                <c:pt idx="523">
                  <c:v>24.3</c:v>
                </c:pt>
                <c:pt idx="524">
                  <c:v>24.3</c:v>
                </c:pt>
                <c:pt idx="525">
                  <c:v>24.3</c:v>
                </c:pt>
                <c:pt idx="526">
                  <c:v>24.4</c:v>
                </c:pt>
                <c:pt idx="527">
                  <c:v>24.3</c:v>
                </c:pt>
                <c:pt idx="528">
                  <c:v>24.3</c:v>
                </c:pt>
                <c:pt idx="529">
                  <c:v>24.3</c:v>
                </c:pt>
                <c:pt idx="530">
                  <c:v>24.3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24.2</c:v>
                </c:pt>
                <c:pt idx="535">
                  <c:v>24.2</c:v>
                </c:pt>
                <c:pt idx="536">
                  <c:v>24.2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24.2</c:v>
                </c:pt>
                <c:pt idx="542">
                  <c:v>24.1</c:v>
                </c:pt>
                <c:pt idx="543">
                  <c:v>24.1</c:v>
                </c:pt>
                <c:pt idx="544">
                  <c:v>24</c:v>
                </c:pt>
                <c:pt idx="545">
                  <c:v>24.1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23.9</c:v>
                </c:pt>
                <c:pt idx="554">
                  <c:v>23.9</c:v>
                </c:pt>
                <c:pt idx="555">
                  <c:v>24</c:v>
                </c:pt>
                <c:pt idx="556">
                  <c:v>23.9</c:v>
                </c:pt>
                <c:pt idx="557">
                  <c:v>24</c:v>
                </c:pt>
                <c:pt idx="558">
                  <c:v>24.1</c:v>
                </c:pt>
                <c:pt idx="559">
                  <c:v>23.9</c:v>
                </c:pt>
                <c:pt idx="560">
                  <c:v>23.9</c:v>
                </c:pt>
                <c:pt idx="561">
                  <c:v>23.9</c:v>
                </c:pt>
                <c:pt idx="562">
                  <c:v>23.8</c:v>
                </c:pt>
                <c:pt idx="563">
                  <c:v>23.9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23.9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23.8</c:v>
                </c:pt>
                <c:pt idx="572">
                  <c:v>23.9</c:v>
                </c:pt>
                <c:pt idx="573">
                  <c:v>23.8</c:v>
                </c:pt>
                <c:pt idx="574">
                  <c:v>23.9</c:v>
                </c:pt>
                <c:pt idx="575">
                  <c:v>23.7</c:v>
                </c:pt>
                <c:pt idx="576">
                  <c:v>23.9</c:v>
                </c:pt>
                <c:pt idx="577">
                  <c:v>23.9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23.9</c:v>
                </c:pt>
                <c:pt idx="584">
                  <c:v>23.8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23.6</c:v>
                </c:pt>
                <c:pt idx="589">
                  <c:v>23.8</c:v>
                </c:pt>
                <c:pt idx="590">
                  <c:v>23.6</c:v>
                </c:pt>
                <c:pt idx="591">
                  <c:v>23.8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23.9</c:v>
                </c:pt>
                <c:pt idx="596">
                  <c:v>23.8</c:v>
                </c:pt>
                <c:pt idx="597">
                  <c:v>23.7</c:v>
                </c:pt>
                <c:pt idx="598">
                  <c:v>23.7</c:v>
                </c:pt>
                <c:pt idx="599">
                  <c:v>23.7</c:v>
                </c:pt>
                <c:pt idx="600">
                  <c:v>23.8</c:v>
                </c:pt>
                <c:pt idx="601">
                  <c:v>23.8</c:v>
                </c:pt>
                <c:pt idx="602">
                  <c:v>23.6</c:v>
                </c:pt>
                <c:pt idx="603">
                  <c:v>23.9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26.1</c:v>
                </c:pt>
                <c:pt idx="1">
                  <c:v>26.1</c:v>
                </c:pt>
                <c:pt idx="2">
                  <c:v>26.2</c:v>
                </c:pt>
                <c:pt idx="3">
                  <c:v>26.2</c:v>
                </c:pt>
                <c:pt idx="4">
                  <c:v>26.1</c:v>
                </c:pt>
                <c:pt idx="5">
                  <c:v>26.1</c:v>
                </c:pt>
                <c:pt idx="6">
                  <c:v>25.9</c:v>
                </c:pt>
                <c:pt idx="7">
                  <c:v>26.2</c:v>
                </c:pt>
                <c:pt idx="8">
                  <c:v>26.3</c:v>
                </c:pt>
                <c:pt idx="9">
                  <c:v>26.4</c:v>
                </c:pt>
                <c:pt idx="10">
                  <c:v>26.2</c:v>
                </c:pt>
                <c:pt idx="11">
                  <c:v>26.3</c:v>
                </c:pt>
                <c:pt idx="12">
                  <c:v>26.3</c:v>
                </c:pt>
                <c:pt idx="13">
                  <c:v>26.4</c:v>
                </c:pt>
                <c:pt idx="14">
                  <c:v>26.3</c:v>
                </c:pt>
                <c:pt idx="15">
                  <c:v>26.4</c:v>
                </c:pt>
                <c:pt idx="16">
                  <c:v>26.3</c:v>
                </c:pt>
                <c:pt idx="17">
                  <c:v>26.4</c:v>
                </c:pt>
                <c:pt idx="18">
                  <c:v>26.1</c:v>
                </c:pt>
                <c:pt idx="19">
                  <c:v>26.3</c:v>
                </c:pt>
                <c:pt idx="20">
                  <c:v>26.2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26.4</c:v>
                </c:pt>
                <c:pt idx="27">
                  <c:v>26.2</c:v>
                </c:pt>
                <c:pt idx="28">
                  <c:v>26.3</c:v>
                </c:pt>
                <c:pt idx="29">
                  <c:v>26.2</c:v>
                </c:pt>
                <c:pt idx="30">
                  <c:v>26.3</c:v>
                </c:pt>
                <c:pt idx="31">
                  <c:v>26.3</c:v>
                </c:pt>
                <c:pt idx="32">
                  <c:v>26.2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26.2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26.2</c:v>
                </c:pt>
                <c:pt idx="45">
                  <c:v>26.1</c:v>
                </c:pt>
                <c:pt idx="46">
                  <c:v>26.2</c:v>
                </c:pt>
                <c:pt idx="47">
                  <c:v>26.2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26.2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</c:v>
                </c:pt>
                <c:pt idx="58">
                  <c:v>26.1</c:v>
                </c:pt>
                <c:pt idx="59">
                  <c:v>26.1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26</c:v>
                </c:pt>
                <c:pt idx="68">
                  <c:v>25.9</c:v>
                </c:pt>
                <c:pt idx="69">
                  <c:v>25.9</c:v>
                </c:pt>
                <c:pt idx="70">
                  <c:v>25.9</c:v>
                </c:pt>
                <c:pt idx="71">
                  <c:v>25.8</c:v>
                </c:pt>
                <c:pt idx="72">
                  <c:v>25.8</c:v>
                </c:pt>
                <c:pt idx="73">
                  <c:v>25.7</c:v>
                </c:pt>
                <c:pt idx="74">
                  <c:v>25.8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25.8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25.6</c:v>
                </c:pt>
                <c:pt idx="87">
                  <c:v>25.6</c:v>
                </c:pt>
                <c:pt idx="88">
                  <c:v>25.6</c:v>
                </c:pt>
                <c:pt idx="89">
                  <c:v>25.7</c:v>
                </c:pt>
                <c:pt idx="90">
                  <c:v>25.7</c:v>
                </c:pt>
                <c:pt idx="91">
                  <c:v>25.6</c:v>
                </c:pt>
                <c:pt idx="92">
                  <c:v>25.6</c:v>
                </c:pt>
                <c:pt idx="93">
                  <c:v>25.6</c:v>
                </c:pt>
                <c:pt idx="94">
                  <c:v>25.6</c:v>
                </c:pt>
                <c:pt idx="95">
                  <c:v>25.7</c:v>
                </c:pt>
                <c:pt idx="96">
                  <c:v>25.7</c:v>
                </c:pt>
                <c:pt idx="97">
                  <c:v>25.6</c:v>
                </c:pt>
                <c:pt idx="98">
                  <c:v>25.5</c:v>
                </c:pt>
                <c:pt idx="99">
                  <c:v>25.6</c:v>
                </c:pt>
                <c:pt idx="100">
                  <c:v>25.6</c:v>
                </c:pt>
                <c:pt idx="101">
                  <c:v>25.7</c:v>
                </c:pt>
                <c:pt idx="102">
                  <c:v>25.6</c:v>
                </c:pt>
                <c:pt idx="103">
                  <c:v>25.6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25.5</c:v>
                </c:pt>
                <c:pt idx="108">
                  <c:v>25.6</c:v>
                </c:pt>
                <c:pt idx="109">
                  <c:v>25.5</c:v>
                </c:pt>
                <c:pt idx="110">
                  <c:v>25.6</c:v>
                </c:pt>
                <c:pt idx="111">
                  <c:v>25.5</c:v>
                </c:pt>
                <c:pt idx="112">
                  <c:v>25.6</c:v>
                </c:pt>
                <c:pt idx="113">
                  <c:v>25.6</c:v>
                </c:pt>
                <c:pt idx="114">
                  <c:v>25.6</c:v>
                </c:pt>
                <c:pt idx="115">
                  <c:v>25.5</c:v>
                </c:pt>
                <c:pt idx="116">
                  <c:v>25.6</c:v>
                </c:pt>
                <c:pt idx="117">
                  <c:v>25.6</c:v>
                </c:pt>
                <c:pt idx="118">
                  <c:v>25.6</c:v>
                </c:pt>
                <c:pt idx="119">
                  <c:v>25.6</c:v>
                </c:pt>
                <c:pt idx="120">
                  <c:v>25.6</c:v>
                </c:pt>
                <c:pt idx="121">
                  <c:v>25.5</c:v>
                </c:pt>
                <c:pt idx="122">
                  <c:v>25.6</c:v>
                </c:pt>
                <c:pt idx="123">
                  <c:v>25.5</c:v>
                </c:pt>
                <c:pt idx="124">
                  <c:v>25.5</c:v>
                </c:pt>
                <c:pt idx="125">
                  <c:v>25.6</c:v>
                </c:pt>
                <c:pt idx="126">
                  <c:v>25.6</c:v>
                </c:pt>
                <c:pt idx="127">
                  <c:v>25.5</c:v>
                </c:pt>
                <c:pt idx="128">
                  <c:v>25.6</c:v>
                </c:pt>
                <c:pt idx="129">
                  <c:v>25.6</c:v>
                </c:pt>
                <c:pt idx="130">
                  <c:v>25.6</c:v>
                </c:pt>
                <c:pt idx="131">
                  <c:v>25.6</c:v>
                </c:pt>
                <c:pt idx="132">
                  <c:v>25.6</c:v>
                </c:pt>
                <c:pt idx="133">
                  <c:v>25.6</c:v>
                </c:pt>
                <c:pt idx="134">
                  <c:v>25.6</c:v>
                </c:pt>
                <c:pt idx="135">
                  <c:v>25.6</c:v>
                </c:pt>
                <c:pt idx="136">
                  <c:v>25.5</c:v>
                </c:pt>
                <c:pt idx="137">
                  <c:v>25.7</c:v>
                </c:pt>
                <c:pt idx="138">
                  <c:v>25.6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25.6</c:v>
                </c:pt>
                <c:pt idx="147">
                  <c:v>25.7</c:v>
                </c:pt>
                <c:pt idx="148">
                  <c:v>25.7</c:v>
                </c:pt>
                <c:pt idx="149">
                  <c:v>25.7</c:v>
                </c:pt>
                <c:pt idx="150">
                  <c:v>25.8</c:v>
                </c:pt>
                <c:pt idx="151">
                  <c:v>25.7</c:v>
                </c:pt>
                <c:pt idx="152">
                  <c:v>25.7</c:v>
                </c:pt>
                <c:pt idx="153">
                  <c:v>25.7</c:v>
                </c:pt>
                <c:pt idx="154">
                  <c:v>25.6</c:v>
                </c:pt>
                <c:pt idx="155">
                  <c:v>25.7</c:v>
                </c:pt>
                <c:pt idx="156">
                  <c:v>25.7</c:v>
                </c:pt>
                <c:pt idx="157">
                  <c:v>25.7</c:v>
                </c:pt>
                <c:pt idx="158">
                  <c:v>25.8</c:v>
                </c:pt>
                <c:pt idx="159">
                  <c:v>25.7</c:v>
                </c:pt>
                <c:pt idx="160">
                  <c:v>25.7</c:v>
                </c:pt>
                <c:pt idx="161">
                  <c:v>25.8</c:v>
                </c:pt>
                <c:pt idx="162">
                  <c:v>25.7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25.8</c:v>
                </c:pt>
                <c:pt idx="167">
                  <c:v>25.9</c:v>
                </c:pt>
                <c:pt idx="168">
                  <c:v>25.9</c:v>
                </c:pt>
                <c:pt idx="169">
                  <c:v>25.8</c:v>
                </c:pt>
                <c:pt idx="170">
                  <c:v>25.7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25.8</c:v>
                </c:pt>
                <c:pt idx="175">
                  <c:v>25.9</c:v>
                </c:pt>
                <c:pt idx="176">
                  <c:v>25.8</c:v>
                </c:pt>
                <c:pt idx="177">
                  <c:v>25.9</c:v>
                </c:pt>
                <c:pt idx="178">
                  <c:v>25.8</c:v>
                </c:pt>
                <c:pt idx="179">
                  <c:v>26</c:v>
                </c:pt>
                <c:pt idx="180">
                  <c:v>25.9</c:v>
                </c:pt>
                <c:pt idx="181">
                  <c:v>25.9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25.9</c:v>
                </c:pt>
                <c:pt idx="188">
                  <c:v>25.9</c:v>
                </c:pt>
                <c:pt idx="189">
                  <c:v>26.1</c:v>
                </c:pt>
                <c:pt idx="190">
                  <c:v>26.1</c:v>
                </c:pt>
                <c:pt idx="191">
                  <c:v>26</c:v>
                </c:pt>
                <c:pt idx="192">
                  <c:v>26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26.1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26.1</c:v>
                </c:pt>
                <c:pt idx="201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26.2</c:v>
                </c:pt>
                <c:pt idx="205">
                  <c:v>26.2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26.2</c:v>
                </c:pt>
                <c:pt idx="211">
                  <c:v>26.2</c:v>
                </c:pt>
                <c:pt idx="212">
                  <c:v>26.2</c:v>
                </c:pt>
                <c:pt idx="213">
                  <c:v>26.3</c:v>
                </c:pt>
                <c:pt idx="214">
                  <c:v>26.2</c:v>
                </c:pt>
                <c:pt idx="215">
                  <c:v>26.2</c:v>
                </c:pt>
                <c:pt idx="216">
                  <c:v>26.3</c:v>
                </c:pt>
                <c:pt idx="217">
                  <c:v>26.3</c:v>
                </c:pt>
                <c:pt idx="218">
                  <c:v>26.3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26.4</c:v>
                </c:pt>
                <c:pt idx="223">
                  <c:v>26.4</c:v>
                </c:pt>
                <c:pt idx="224">
                  <c:v>26.4</c:v>
                </c:pt>
                <c:pt idx="225">
                  <c:v>26.4</c:v>
                </c:pt>
                <c:pt idx="226">
                  <c:v>26.5</c:v>
                </c:pt>
                <c:pt idx="227">
                  <c:v>26.3</c:v>
                </c:pt>
                <c:pt idx="228">
                  <c:v>26.4</c:v>
                </c:pt>
                <c:pt idx="229">
                  <c:v>26.5</c:v>
                </c:pt>
                <c:pt idx="230">
                  <c:v>26.5</c:v>
                </c:pt>
                <c:pt idx="231">
                  <c:v>26.5</c:v>
                </c:pt>
                <c:pt idx="232">
                  <c:v>26.5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26.5</c:v>
                </c:pt>
                <c:pt idx="243">
                  <c:v>26.6</c:v>
                </c:pt>
                <c:pt idx="244">
                  <c:v>26.6</c:v>
                </c:pt>
                <c:pt idx="245">
                  <c:v>26.6</c:v>
                </c:pt>
                <c:pt idx="246">
                  <c:v>26.6</c:v>
                </c:pt>
                <c:pt idx="247">
                  <c:v>26.7</c:v>
                </c:pt>
                <c:pt idx="248">
                  <c:v>26.7</c:v>
                </c:pt>
                <c:pt idx="249">
                  <c:v>26.6</c:v>
                </c:pt>
                <c:pt idx="250">
                  <c:v>26.8</c:v>
                </c:pt>
                <c:pt idx="251">
                  <c:v>26.7</c:v>
                </c:pt>
                <c:pt idx="252">
                  <c:v>26.8</c:v>
                </c:pt>
                <c:pt idx="253">
                  <c:v>26.8</c:v>
                </c:pt>
                <c:pt idx="254">
                  <c:v>26.8</c:v>
                </c:pt>
                <c:pt idx="255">
                  <c:v>26.8</c:v>
                </c:pt>
                <c:pt idx="256">
                  <c:v>26.8</c:v>
                </c:pt>
                <c:pt idx="257">
                  <c:v>26.8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27</c:v>
                </c:pt>
                <c:pt idx="262">
                  <c:v>26.9</c:v>
                </c:pt>
                <c:pt idx="263">
                  <c:v>26.9</c:v>
                </c:pt>
                <c:pt idx="264">
                  <c:v>26.9</c:v>
                </c:pt>
                <c:pt idx="265">
                  <c:v>27</c:v>
                </c:pt>
                <c:pt idx="266">
                  <c:v>27</c:v>
                </c:pt>
                <c:pt idx="267">
                  <c:v>26.9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27.1</c:v>
                </c:pt>
                <c:pt idx="275">
                  <c:v>27.1</c:v>
                </c:pt>
                <c:pt idx="276">
                  <c:v>27.1</c:v>
                </c:pt>
                <c:pt idx="277">
                  <c:v>27.1</c:v>
                </c:pt>
                <c:pt idx="278">
                  <c:v>27.1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27.2</c:v>
                </c:pt>
                <c:pt idx="286">
                  <c:v>27.3</c:v>
                </c:pt>
                <c:pt idx="287">
                  <c:v>27.2</c:v>
                </c:pt>
                <c:pt idx="288">
                  <c:v>27.2</c:v>
                </c:pt>
                <c:pt idx="289">
                  <c:v>27.3</c:v>
                </c:pt>
                <c:pt idx="290">
                  <c:v>27.2</c:v>
                </c:pt>
                <c:pt idx="291">
                  <c:v>27.3</c:v>
                </c:pt>
                <c:pt idx="292">
                  <c:v>27.2</c:v>
                </c:pt>
                <c:pt idx="293">
                  <c:v>27.3</c:v>
                </c:pt>
                <c:pt idx="294">
                  <c:v>27.2</c:v>
                </c:pt>
                <c:pt idx="295">
                  <c:v>27.3</c:v>
                </c:pt>
                <c:pt idx="296">
                  <c:v>27.3</c:v>
                </c:pt>
                <c:pt idx="297">
                  <c:v>27.3</c:v>
                </c:pt>
                <c:pt idx="298">
                  <c:v>27.3</c:v>
                </c:pt>
                <c:pt idx="299">
                  <c:v>27.3</c:v>
                </c:pt>
                <c:pt idx="300">
                  <c:v>27.3</c:v>
                </c:pt>
                <c:pt idx="301">
                  <c:v>27.3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27.3</c:v>
                </c:pt>
                <c:pt idx="306">
                  <c:v>27.3</c:v>
                </c:pt>
                <c:pt idx="307">
                  <c:v>27.4</c:v>
                </c:pt>
                <c:pt idx="308">
                  <c:v>27.3</c:v>
                </c:pt>
                <c:pt idx="309">
                  <c:v>27.4</c:v>
                </c:pt>
                <c:pt idx="310">
                  <c:v>27.2</c:v>
                </c:pt>
                <c:pt idx="311">
                  <c:v>27.4</c:v>
                </c:pt>
                <c:pt idx="312">
                  <c:v>27.4</c:v>
                </c:pt>
                <c:pt idx="313">
                  <c:v>27.5</c:v>
                </c:pt>
                <c:pt idx="314">
                  <c:v>27.3</c:v>
                </c:pt>
                <c:pt idx="315">
                  <c:v>27.3</c:v>
                </c:pt>
                <c:pt idx="316">
                  <c:v>27.6</c:v>
                </c:pt>
                <c:pt idx="317">
                  <c:v>27.5</c:v>
                </c:pt>
                <c:pt idx="318">
                  <c:v>27.4</c:v>
                </c:pt>
                <c:pt idx="319">
                  <c:v>27.3</c:v>
                </c:pt>
                <c:pt idx="320">
                  <c:v>27.7</c:v>
                </c:pt>
                <c:pt idx="321">
                  <c:v>27.5</c:v>
                </c:pt>
                <c:pt idx="322">
                  <c:v>27.4</c:v>
                </c:pt>
                <c:pt idx="323">
                  <c:v>27.4</c:v>
                </c:pt>
                <c:pt idx="324">
                  <c:v>27.3</c:v>
                </c:pt>
                <c:pt idx="325">
                  <c:v>27.4</c:v>
                </c:pt>
                <c:pt idx="326">
                  <c:v>27.7</c:v>
                </c:pt>
                <c:pt idx="327">
                  <c:v>27.4</c:v>
                </c:pt>
                <c:pt idx="328">
                  <c:v>27.4</c:v>
                </c:pt>
                <c:pt idx="329">
                  <c:v>27.4</c:v>
                </c:pt>
                <c:pt idx="330">
                  <c:v>27.6</c:v>
                </c:pt>
                <c:pt idx="331">
                  <c:v>27.6</c:v>
                </c:pt>
                <c:pt idx="332">
                  <c:v>27.5</c:v>
                </c:pt>
                <c:pt idx="333">
                  <c:v>27.6</c:v>
                </c:pt>
                <c:pt idx="334">
                  <c:v>27.6</c:v>
                </c:pt>
                <c:pt idx="335">
                  <c:v>27.5</c:v>
                </c:pt>
                <c:pt idx="336">
                  <c:v>27.6</c:v>
                </c:pt>
                <c:pt idx="337">
                  <c:v>27.5</c:v>
                </c:pt>
                <c:pt idx="338">
                  <c:v>27.6</c:v>
                </c:pt>
                <c:pt idx="339">
                  <c:v>27.6</c:v>
                </c:pt>
                <c:pt idx="340">
                  <c:v>27.6</c:v>
                </c:pt>
                <c:pt idx="341">
                  <c:v>27.6</c:v>
                </c:pt>
                <c:pt idx="342">
                  <c:v>27.6</c:v>
                </c:pt>
                <c:pt idx="343">
                  <c:v>27.6</c:v>
                </c:pt>
                <c:pt idx="344">
                  <c:v>27.6</c:v>
                </c:pt>
                <c:pt idx="345">
                  <c:v>27.6</c:v>
                </c:pt>
                <c:pt idx="346">
                  <c:v>27.6</c:v>
                </c:pt>
                <c:pt idx="347">
                  <c:v>27.6</c:v>
                </c:pt>
                <c:pt idx="348">
                  <c:v>27.7</c:v>
                </c:pt>
                <c:pt idx="349">
                  <c:v>27.6</c:v>
                </c:pt>
                <c:pt idx="350">
                  <c:v>27.6</c:v>
                </c:pt>
                <c:pt idx="351">
                  <c:v>27.7</c:v>
                </c:pt>
                <c:pt idx="352">
                  <c:v>27.2</c:v>
                </c:pt>
                <c:pt idx="353">
                  <c:v>27.6</c:v>
                </c:pt>
                <c:pt idx="354">
                  <c:v>27.6</c:v>
                </c:pt>
                <c:pt idx="355">
                  <c:v>27.6</c:v>
                </c:pt>
                <c:pt idx="356">
                  <c:v>27.6</c:v>
                </c:pt>
                <c:pt idx="357">
                  <c:v>27.7</c:v>
                </c:pt>
                <c:pt idx="358">
                  <c:v>27.6</c:v>
                </c:pt>
                <c:pt idx="359">
                  <c:v>27.6</c:v>
                </c:pt>
                <c:pt idx="360">
                  <c:v>27.6</c:v>
                </c:pt>
                <c:pt idx="361">
                  <c:v>27.6</c:v>
                </c:pt>
                <c:pt idx="362">
                  <c:v>27.6</c:v>
                </c:pt>
                <c:pt idx="363">
                  <c:v>27.6</c:v>
                </c:pt>
                <c:pt idx="364">
                  <c:v>27.6</c:v>
                </c:pt>
                <c:pt idx="365">
                  <c:v>27.6</c:v>
                </c:pt>
                <c:pt idx="366">
                  <c:v>27.6</c:v>
                </c:pt>
                <c:pt idx="367">
                  <c:v>27.6</c:v>
                </c:pt>
                <c:pt idx="368">
                  <c:v>27.6</c:v>
                </c:pt>
                <c:pt idx="369">
                  <c:v>27.6</c:v>
                </c:pt>
                <c:pt idx="370">
                  <c:v>27.6</c:v>
                </c:pt>
                <c:pt idx="371">
                  <c:v>27.5</c:v>
                </c:pt>
                <c:pt idx="372">
                  <c:v>27.5</c:v>
                </c:pt>
                <c:pt idx="373">
                  <c:v>27.6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27.4</c:v>
                </c:pt>
                <c:pt idx="381">
                  <c:v>27.4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27.3</c:v>
                </c:pt>
                <c:pt idx="387">
                  <c:v>27.2</c:v>
                </c:pt>
                <c:pt idx="388">
                  <c:v>27.2</c:v>
                </c:pt>
                <c:pt idx="389">
                  <c:v>27.3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27.1</c:v>
                </c:pt>
                <c:pt idx="394">
                  <c:v>27.1</c:v>
                </c:pt>
                <c:pt idx="395">
                  <c:v>27.1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26.9</c:v>
                </c:pt>
                <c:pt idx="400">
                  <c:v>27</c:v>
                </c:pt>
                <c:pt idx="401">
                  <c:v>26.9</c:v>
                </c:pt>
                <c:pt idx="402">
                  <c:v>26.8</c:v>
                </c:pt>
                <c:pt idx="403">
                  <c:v>26.9</c:v>
                </c:pt>
                <c:pt idx="404">
                  <c:v>26.7</c:v>
                </c:pt>
                <c:pt idx="405">
                  <c:v>26.7</c:v>
                </c:pt>
                <c:pt idx="406">
                  <c:v>26.7</c:v>
                </c:pt>
                <c:pt idx="407">
                  <c:v>26.7</c:v>
                </c:pt>
                <c:pt idx="408">
                  <c:v>26.6</c:v>
                </c:pt>
                <c:pt idx="409">
                  <c:v>26.6</c:v>
                </c:pt>
                <c:pt idx="410">
                  <c:v>26.6</c:v>
                </c:pt>
                <c:pt idx="411">
                  <c:v>26.6</c:v>
                </c:pt>
                <c:pt idx="412">
                  <c:v>26.6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26.5</c:v>
                </c:pt>
                <c:pt idx="419">
                  <c:v>26.4</c:v>
                </c:pt>
                <c:pt idx="420">
                  <c:v>26.4</c:v>
                </c:pt>
                <c:pt idx="421">
                  <c:v>26.4</c:v>
                </c:pt>
                <c:pt idx="422">
                  <c:v>26.3</c:v>
                </c:pt>
                <c:pt idx="423">
                  <c:v>26.4</c:v>
                </c:pt>
                <c:pt idx="424">
                  <c:v>26.2</c:v>
                </c:pt>
                <c:pt idx="425">
                  <c:v>26.1</c:v>
                </c:pt>
                <c:pt idx="426">
                  <c:v>26.2</c:v>
                </c:pt>
                <c:pt idx="427">
                  <c:v>26.1</c:v>
                </c:pt>
                <c:pt idx="428">
                  <c:v>26.1</c:v>
                </c:pt>
                <c:pt idx="429">
                  <c:v>26.1</c:v>
                </c:pt>
                <c:pt idx="430">
                  <c:v>26.1</c:v>
                </c:pt>
                <c:pt idx="431">
                  <c:v>26</c:v>
                </c:pt>
                <c:pt idx="432">
                  <c:v>26.2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26.1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25.9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25.8</c:v>
                </c:pt>
                <c:pt idx="445">
                  <c:v>25.8</c:v>
                </c:pt>
                <c:pt idx="446">
                  <c:v>25.8</c:v>
                </c:pt>
                <c:pt idx="447">
                  <c:v>25.9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25.8</c:v>
                </c:pt>
                <c:pt idx="452">
                  <c:v>25.7</c:v>
                </c:pt>
                <c:pt idx="453">
                  <c:v>25.8</c:v>
                </c:pt>
                <c:pt idx="454">
                  <c:v>25.8</c:v>
                </c:pt>
                <c:pt idx="455">
                  <c:v>25.8</c:v>
                </c:pt>
                <c:pt idx="456">
                  <c:v>25.6</c:v>
                </c:pt>
                <c:pt idx="457">
                  <c:v>25.7</c:v>
                </c:pt>
                <c:pt idx="458">
                  <c:v>25.7</c:v>
                </c:pt>
                <c:pt idx="459">
                  <c:v>25.7</c:v>
                </c:pt>
                <c:pt idx="460">
                  <c:v>25.7</c:v>
                </c:pt>
                <c:pt idx="461">
                  <c:v>25.7</c:v>
                </c:pt>
                <c:pt idx="462">
                  <c:v>25.7</c:v>
                </c:pt>
                <c:pt idx="463">
                  <c:v>25.7</c:v>
                </c:pt>
                <c:pt idx="464">
                  <c:v>25.6</c:v>
                </c:pt>
                <c:pt idx="465">
                  <c:v>25.6</c:v>
                </c:pt>
                <c:pt idx="466">
                  <c:v>25.6</c:v>
                </c:pt>
                <c:pt idx="467">
                  <c:v>25.6</c:v>
                </c:pt>
                <c:pt idx="468">
                  <c:v>25.5</c:v>
                </c:pt>
                <c:pt idx="469">
                  <c:v>25.6</c:v>
                </c:pt>
                <c:pt idx="470">
                  <c:v>25.5</c:v>
                </c:pt>
                <c:pt idx="471">
                  <c:v>25.5</c:v>
                </c:pt>
                <c:pt idx="472">
                  <c:v>25.5</c:v>
                </c:pt>
                <c:pt idx="473">
                  <c:v>25.5</c:v>
                </c:pt>
                <c:pt idx="474">
                  <c:v>25.4</c:v>
                </c:pt>
                <c:pt idx="475">
                  <c:v>25.5</c:v>
                </c:pt>
                <c:pt idx="476">
                  <c:v>25.5</c:v>
                </c:pt>
                <c:pt idx="477">
                  <c:v>25.4</c:v>
                </c:pt>
                <c:pt idx="478">
                  <c:v>25.4</c:v>
                </c:pt>
                <c:pt idx="479">
                  <c:v>25.4</c:v>
                </c:pt>
                <c:pt idx="480">
                  <c:v>25.4</c:v>
                </c:pt>
                <c:pt idx="481">
                  <c:v>25.5</c:v>
                </c:pt>
                <c:pt idx="482">
                  <c:v>25.4</c:v>
                </c:pt>
                <c:pt idx="483">
                  <c:v>25.5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25.4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25.2</c:v>
                </c:pt>
                <c:pt idx="495">
                  <c:v>25.2</c:v>
                </c:pt>
                <c:pt idx="496">
                  <c:v>25.2</c:v>
                </c:pt>
                <c:pt idx="497">
                  <c:v>25.2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25.2</c:v>
                </c:pt>
                <c:pt idx="502">
                  <c:v>25.1</c:v>
                </c:pt>
                <c:pt idx="503">
                  <c:v>25.1</c:v>
                </c:pt>
                <c:pt idx="504">
                  <c:v>25.1</c:v>
                </c:pt>
                <c:pt idx="505">
                  <c:v>25.1</c:v>
                </c:pt>
                <c:pt idx="506">
                  <c:v>25.1</c:v>
                </c:pt>
                <c:pt idx="507">
                  <c:v>25</c:v>
                </c:pt>
                <c:pt idx="508">
                  <c:v>25.1</c:v>
                </c:pt>
                <c:pt idx="509">
                  <c:v>25</c:v>
                </c:pt>
                <c:pt idx="510">
                  <c:v>25</c:v>
                </c:pt>
                <c:pt idx="511">
                  <c:v>25.1</c:v>
                </c:pt>
                <c:pt idx="512">
                  <c:v>25</c:v>
                </c:pt>
                <c:pt idx="513">
                  <c:v>25</c:v>
                </c:pt>
                <c:pt idx="514">
                  <c:v>25.1</c:v>
                </c:pt>
                <c:pt idx="515">
                  <c:v>25</c:v>
                </c:pt>
                <c:pt idx="516">
                  <c:v>25.1</c:v>
                </c:pt>
                <c:pt idx="517">
                  <c:v>25.1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24.9</c:v>
                </c:pt>
                <c:pt idx="522">
                  <c:v>25</c:v>
                </c:pt>
                <c:pt idx="523">
                  <c:v>25</c:v>
                </c:pt>
                <c:pt idx="524">
                  <c:v>24.8</c:v>
                </c:pt>
                <c:pt idx="525">
                  <c:v>25</c:v>
                </c:pt>
                <c:pt idx="526">
                  <c:v>24.9</c:v>
                </c:pt>
                <c:pt idx="527">
                  <c:v>24.9</c:v>
                </c:pt>
                <c:pt idx="528">
                  <c:v>24.9</c:v>
                </c:pt>
                <c:pt idx="529">
                  <c:v>24.8</c:v>
                </c:pt>
                <c:pt idx="530">
                  <c:v>24.9</c:v>
                </c:pt>
                <c:pt idx="531">
                  <c:v>24.9</c:v>
                </c:pt>
                <c:pt idx="532">
                  <c:v>24.8</c:v>
                </c:pt>
                <c:pt idx="533">
                  <c:v>24.8</c:v>
                </c:pt>
                <c:pt idx="534">
                  <c:v>24.8</c:v>
                </c:pt>
                <c:pt idx="535">
                  <c:v>24.8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24.8</c:v>
                </c:pt>
                <c:pt idx="540">
                  <c:v>24.8</c:v>
                </c:pt>
                <c:pt idx="541">
                  <c:v>24.8</c:v>
                </c:pt>
                <c:pt idx="542">
                  <c:v>24.7</c:v>
                </c:pt>
                <c:pt idx="543">
                  <c:v>24.8</c:v>
                </c:pt>
                <c:pt idx="544">
                  <c:v>24.8</c:v>
                </c:pt>
                <c:pt idx="545">
                  <c:v>24.7</c:v>
                </c:pt>
                <c:pt idx="546">
                  <c:v>24.7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24.7</c:v>
                </c:pt>
                <c:pt idx="551">
                  <c:v>24.6</c:v>
                </c:pt>
                <c:pt idx="552">
                  <c:v>24.7</c:v>
                </c:pt>
                <c:pt idx="553">
                  <c:v>24.6</c:v>
                </c:pt>
                <c:pt idx="554">
                  <c:v>24.7</c:v>
                </c:pt>
                <c:pt idx="555">
                  <c:v>24.6</c:v>
                </c:pt>
                <c:pt idx="556">
                  <c:v>24.6</c:v>
                </c:pt>
                <c:pt idx="557">
                  <c:v>24.5</c:v>
                </c:pt>
                <c:pt idx="558">
                  <c:v>24.6</c:v>
                </c:pt>
                <c:pt idx="559">
                  <c:v>24.6</c:v>
                </c:pt>
                <c:pt idx="560">
                  <c:v>24.6</c:v>
                </c:pt>
                <c:pt idx="561">
                  <c:v>24.6</c:v>
                </c:pt>
                <c:pt idx="562">
                  <c:v>24.5</c:v>
                </c:pt>
                <c:pt idx="563">
                  <c:v>24.5</c:v>
                </c:pt>
                <c:pt idx="564">
                  <c:v>24.6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24.5</c:v>
                </c:pt>
                <c:pt idx="571">
                  <c:v>24.4</c:v>
                </c:pt>
                <c:pt idx="572">
                  <c:v>24.5</c:v>
                </c:pt>
                <c:pt idx="573">
                  <c:v>24.4</c:v>
                </c:pt>
                <c:pt idx="574">
                  <c:v>24.5</c:v>
                </c:pt>
                <c:pt idx="575">
                  <c:v>24.5</c:v>
                </c:pt>
                <c:pt idx="576">
                  <c:v>24.4</c:v>
                </c:pt>
                <c:pt idx="577">
                  <c:v>24.4</c:v>
                </c:pt>
                <c:pt idx="578">
                  <c:v>24.4</c:v>
                </c:pt>
                <c:pt idx="579">
                  <c:v>24.4</c:v>
                </c:pt>
                <c:pt idx="580">
                  <c:v>24.4</c:v>
                </c:pt>
                <c:pt idx="581">
                  <c:v>24.4</c:v>
                </c:pt>
                <c:pt idx="582">
                  <c:v>24.4</c:v>
                </c:pt>
                <c:pt idx="583">
                  <c:v>24.4</c:v>
                </c:pt>
                <c:pt idx="584">
                  <c:v>24.5</c:v>
                </c:pt>
                <c:pt idx="585">
                  <c:v>24.4</c:v>
                </c:pt>
                <c:pt idx="586">
                  <c:v>24.4</c:v>
                </c:pt>
                <c:pt idx="587">
                  <c:v>24.5</c:v>
                </c:pt>
                <c:pt idx="588">
                  <c:v>24.4</c:v>
                </c:pt>
                <c:pt idx="589">
                  <c:v>24.4</c:v>
                </c:pt>
                <c:pt idx="590">
                  <c:v>24.4</c:v>
                </c:pt>
                <c:pt idx="591">
                  <c:v>24.4</c:v>
                </c:pt>
                <c:pt idx="592">
                  <c:v>24.5</c:v>
                </c:pt>
                <c:pt idx="593">
                  <c:v>24.5</c:v>
                </c:pt>
                <c:pt idx="594">
                  <c:v>24.3</c:v>
                </c:pt>
                <c:pt idx="595">
                  <c:v>24.5</c:v>
                </c:pt>
                <c:pt idx="596">
                  <c:v>24.4</c:v>
                </c:pt>
                <c:pt idx="597">
                  <c:v>24.4</c:v>
                </c:pt>
                <c:pt idx="598">
                  <c:v>24.3</c:v>
                </c:pt>
                <c:pt idx="599">
                  <c:v>24.4</c:v>
                </c:pt>
                <c:pt idx="600">
                  <c:v>24.3</c:v>
                </c:pt>
                <c:pt idx="601">
                  <c:v>24.4</c:v>
                </c:pt>
                <c:pt idx="602">
                  <c:v>24.4</c:v>
                </c:pt>
                <c:pt idx="603">
                  <c:v>24.3</c:v>
                </c:pt>
                <c:pt idx="604">
                  <c:v>24.4</c:v>
                </c:pt>
                <c:pt idx="605">
                  <c:v>24.2</c:v>
                </c:pt>
                <c:pt idx="606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117.9</c:v>
                </c:pt>
                <c:pt idx="1">
                  <c:v>117.2</c:v>
                </c:pt>
                <c:pt idx="2">
                  <c:v>116.6</c:v>
                </c:pt>
                <c:pt idx="3">
                  <c:v>116.6</c:v>
                </c:pt>
                <c:pt idx="4">
                  <c:v>116.6</c:v>
                </c:pt>
                <c:pt idx="5">
                  <c:v>116.6</c:v>
                </c:pt>
                <c:pt idx="6">
                  <c:v>116.6</c:v>
                </c:pt>
                <c:pt idx="7">
                  <c:v>116.6</c:v>
                </c:pt>
                <c:pt idx="8">
                  <c:v>116.6</c:v>
                </c:pt>
                <c:pt idx="9">
                  <c:v>116.6</c:v>
                </c:pt>
                <c:pt idx="10">
                  <c:v>116.6</c:v>
                </c:pt>
                <c:pt idx="11">
                  <c:v>116.6</c:v>
                </c:pt>
                <c:pt idx="12">
                  <c:v>116.6</c:v>
                </c:pt>
                <c:pt idx="13">
                  <c:v>115.9</c:v>
                </c:pt>
                <c:pt idx="14">
                  <c:v>115.9</c:v>
                </c:pt>
                <c:pt idx="15">
                  <c:v>115.9</c:v>
                </c:pt>
                <c:pt idx="16">
                  <c:v>115.9</c:v>
                </c:pt>
                <c:pt idx="17">
                  <c:v>115.9</c:v>
                </c:pt>
                <c:pt idx="18">
                  <c:v>115.9</c:v>
                </c:pt>
                <c:pt idx="19">
                  <c:v>115.9</c:v>
                </c:pt>
                <c:pt idx="20">
                  <c:v>116.6</c:v>
                </c:pt>
                <c:pt idx="21">
                  <c:v>115.9</c:v>
                </c:pt>
                <c:pt idx="22">
                  <c:v>115.9</c:v>
                </c:pt>
                <c:pt idx="23">
                  <c:v>115.9</c:v>
                </c:pt>
                <c:pt idx="24">
                  <c:v>115.9</c:v>
                </c:pt>
                <c:pt idx="25">
                  <c:v>115.9</c:v>
                </c:pt>
                <c:pt idx="26">
                  <c:v>115.9</c:v>
                </c:pt>
                <c:pt idx="27">
                  <c:v>115.9</c:v>
                </c:pt>
                <c:pt idx="28">
                  <c:v>115.9</c:v>
                </c:pt>
                <c:pt idx="29">
                  <c:v>115.9</c:v>
                </c:pt>
                <c:pt idx="30">
                  <c:v>115.9</c:v>
                </c:pt>
                <c:pt idx="31">
                  <c:v>115.9</c:v>
                </c:pt>
                <c:pt idx="32">
                  <c:v>115.9</c:v>
                </c:pt>
                <c:pt idx="33">
                  <c:v>115.9</c:v>
                </c:pt>
                <c:pt idx="34">
                  <c:v>115.9</c:v>
                </c:pt>
                <c:pt idx="35">
                  <c:v>115.9</c:v>
                </c:pt>
                <c:pt idx="36">
                  <c:v>115.2</c:v>
                </c:pt>
                <c:pt idx="37">
                  <c:v>115.2</c:v>
                </c:pt>
                <c:pt idx="38">
                  <c:v>115.2</c:v>
                </c:pt>
                <c:pt idx="39">
                  <c:v>115.2</c:v>
                </c:pt>
                <c:pt idx="40">
                  <c:v>115.2</c:v>
                </c:pt>
                <c:pt idx="41">
                  <c:v>115.2</c:v>
                </c:pt>
                <c:pt idx="42">
                  <c:v>114.5</c:v>
                </c:pt>
                <c:pt idx="43">
                  <c:v>115.2</c:v>
                </c:pt>
                <c:pt idx="44">
                  <c:v>114.5</c:v>
                </c:pt>
                <c:pt idx="45">
                  <c:v>114.5</c:v>
                </c:pt>
                <c:pt idx="46">
                  <c:v>114.5</c:v>
                </c:pt>
                <c:pt idx="47">
                  <c:v>114.5</c:v>
                </c:pt>
                <c:pt idx="48">
                  <c:v>114.5</c:v>
                </c:pt>
                <c:pt idx="49">
                  <c:v>113.9</c:v>
                </c:pt>
                <c:pt idx="50">
                  <c:v>113.9</c:v>
                </c:pt>
                <c:pt idx="51">
                  <c:v>113.9</c:v>
                </c:pt>
                <c:pt idx="52">
                  <c:v>113.9</c:v>
                </c:pt>
                <c:pt idx="53">
                  <c:v>113.9</c:v>
                </c:pt>
                <c:pt idx="54">
                  <c:v>113.2</c:v>
                </c:pt>
                <c:pt idx="55">
                  <c:v>113.2</c:v>
                </c:pt>
                <c:pt idx="56">
                  <c:v>113.2</c:v>
                </c:pt>
                <c:pt idx="57">
                  <c:v>113.2</c:v>
                </c:pt>
                <c:pt idx="58">
                  <c:v>113.2</c:v>
                </c:pt>
                <c:pt idx="59">
                  <c:v>113.2</c:v>
                </c:pt>
                <c:pt idx="60">
                  <c:v>113.2</c:v>
                </c:pt>
                <c:pt idx="61">
                  <c:v>112.5</c:v>
                </c:pt>
                <c:pt idx="62">
                  <c:v>112.5</c:v>
                </c:pt>
                <c:pt idx="63">
                  <c:v>112.5</c:v>
                </c:pt>
                <c:pt idx="64">
                  <c:v>111.8</c:v>
                </c:pt>
                <c:pt idx="65">
                  <c:v>111.8</c:v>
                </c:pt>
                <c:pt idx="66">
                  <c:v>111.8</c:v>
                </c:pt>
                <c:pt idx="67">
                  <c:v>111.8</c:v>
                </c:pt>
                <c:pt idx="68">
                  <c:v>111.8</c:v>
                </c:pt>
                <c:pt idx="69">
                  <c:v>111.2</c:v>
                </c:pt>
                <c:pt idx="70">
                  <c:v>111.2</c:v>
                </c:pt>
                <c:pt idx="71">
                  <c:v>111.2</c:v>
                </c:pt>
                <c:pt idx="72">
                  <c:v>110.5</c:v>
                </c:pt>
                <c:pt idx="73">
                  <c:v>110.5</c:v>
                </c:pt>
                <c:pt idx="74">
                  <c:v>110.5</c:v>
                </c:pt>
                <c:pt idx="75">
                  <c:v>110.5</c:v>
                </c:pt>
                <c:pt idx="76">
                  <c:v>109.8</c:v>
                </c:pt>
                <c:pt idx="77">
                  <c:v>109.8</c:v>
                </c:pt>
                <c:pt idx="78">
                  <c:v>109.8</c:v>
                </c:pt>
                <c:pt idx="79">
                  <c:v>109.8</c:v>
                </c:pt>
                <c:pt idx="80">
                  <c:v>109.8</c:v>
                </c:pt>
                <c:pt idx="81">
                  <c:v>109.1</c:v>
                </c:pt>
                <c:pt idx="82">
                  <c:v>108.5</c:v>
                </c:pt>
                <c:pt idx="83">
                  <c:v>108.5</c:v>
                </c:pt>
                <c:pt idx="84">
                  <c:v>108.5</c:v>
                </c:pt>
                <c:pt idx="85">
                  <c:v>108.5</c:v>
                </c:pt>
                <c:pt idx="86">
                  <c:v>107.8</c:v>
                </c:pt>
                <c:pt idx="87">
                  <c:v>107.8</c:v>
                </c:pt>
                <c:pt idx="88">
                  <c:v>107.8</c:v>
                </c:pt>
                <c:pt idx="89">
                  <c:v>107.8</c:v>
                </c:pt>
                <c:pt idx="90">
                  <c:v>107.1</c:v>
                </c:pt>
                <c:pt idx="91">
                  <c:v>107.1</c:v>
                </c:pt>
                <c:pt idx="92">
                  <c:v>107.1</c:v>
                </c:pt>
                <c:pt idx="93">
                  <c:v>106.4</c:v>
                </c:pt>
                <c:pt idx="94">
                  <c:v>106.4</c:v>
                </c:pt>
                <c:pt idx="95">
                  <c:v>106.4</c:v>
                </c:pt>
                <c:pt idx="96">
                  <c:v>106.4</c:v>
                </c:pt>
                <c:pt idx="97">
                  <c:v>105.8</c:v>
                </c:pt>
                <c:pt idx="98">
                  <c:v>105.8</c:v>
                </c:pt>
                <c:pt idx="99">
                  <c:v>105.1</c:v>
                </c:pt>
                <c:pt idx="100">
                  <c:v>105.1</c:v>
                </c:pt>
                <c:pt idx="101">
                  <c:v>105.1</c:v>
                </c:pt>
                <c:pt idx="102">
                  <c:v>104.4</c:v>
                </c:pt>
                <c:pt idx="103">
                  <c:v>104.4</c:v>
                </c:pt>
                <c:pt idx="104">
                  <c:v>104.4</c:v>
                </c:pt>
                <c:pt idx="105">
                  <c:v>104.4</c:v>
                </c:pt>
                <c:pt idx="106">
                  <c:v>103.7</c:v>
                </c:pt>
                <c:pt idx="107">
                  <c:v>103.7</c:v>
                </c:pt>
                <c:pt idx="108">
                  <c:v>103.1</c:v>
                </c:pt>
                <c:pt idx="109">
                  <c:v>103.1</c:v>
                </c:pt>
                <c:pt idx="110">
                  <c:v>102.4</c:v>
                </c:pt>
                <c:pt idx="111">
                  <c:v>102.4</c:v>
                </c:pt>
                <c:pt idx="112">
                  <c:v>101.7</c:v>
                </c:pt>
                <c:pt idx="113">
                  <c:v>101.7</c:v>
                </c:pt>
                <c:pt idx="114">
                  <c:v>101.7</c:v>
                </c:pt>
                <c:pt idx="115">
                  <c:v>101.7</c:v>
                </c:pt>
                <c:pt idx="116">
                  <c:v>101</c:v>
                </c:pt>
                <c:pt idx="117">
                  <c:v>101</c:v>
                </c:pt>
                <c:pt idx="118">
                  <c:v>100.4</c:v>
                </c:pt>
                <c:pt idx="119">
                  <c:v>100.4</c:v>
                </c:pt>
                <c:pt idx="120">
                  <c:v>100.4</c:v>
                </c:pt>
                <c:pt idx="121">
                  <c:v>99.7</c:v>
                </c:pt>
                <c:pt idx="122">
                  <c:v>99.7</c:v>
                </c:pt>
                <c:pt idx="123">
                  <c:v>99</c:v>
                </c:pt>
                <c:pt idx="124">
                  <c:v>99</c:v>
                </c:pt>
                <c:pt idx="125">
                  <c:v>98.3</c:v>
                </c:pt>
                <c:pt idx="126">
                  <c:v>98.3</c:v>
                </c:pt>
                <c:pt idx="127">
                  <c:v>97.6</c:v>
                </c:pt>
                <c:pt idx="128">
                  <c:v>97.6</c:v>
                </c:pt>
                <c:pt idx="129">
                  <c:v>97.6</c:v>
                </c:pt>
                <c:pt idx="130">
                  <c:v>97</c:v>
                </c:pt>
                <c:pt idx="131">
                  <c:v>97</c:v>
                </c:pt>
                <c:pt idx="132">
                  <c:v>96.3</c:v>
                </c:pt>
                <c:pt idx="133">
                  <c:v>96.3</c:v>
                </c:pt>
                <c:pt idx="134">
                  <c:v>95.6</c:v>
                </c:pt>
                <c:pt idx="135">
                  <c:v>95.6</c:v>
                </c:pt>
                <c:pt idx="136">
                  <c:v>94.9</c:v>
                </c:pt>
                <c:pt idx="137">
                  <c:v>94.9</c:v>
                </c:pt>
                <c:pt idx="138">
                  <c:v>94.3</c:v>
                </c:pt>
                <c:pt idx="139">
                  <c:v>94.3</c:v>
                </c:pt>
                <c:pt idx="140">
                  <c:v>94.3</c:v>
                </c:pt>
                <c:pt idx="141">
                  <c:v>93.6</c:v>
                </c:pt>
                <c:pt idx="142">
                  <c:v>92.9</c:v>
                </c:pt>
                <c:pt idx="143">
                  <c:v>92.9</c:v>
                </c:pt>
                <c:pt idx="144">
                  <c:v>92.9</c:v>
                </c:pt>
                <c:pt idx="145">
                  <c:v>92.2</c:v>
                </c:pt>
                <c:pt idx="146">
                  <c:v>92.2</c:v>
                </c:pt>
                <c:pt idx="147">
                  <c:v>91.6</c:v>
                </c:pt>
                <c:pt idx="148">
                  <c:v>90.9</c:v>
                </c:pt>
                <c:pt idx="149">
                  <c:v>90.9</c:v>
                </c:pt>
                <c:pt idx="150">
                  <c:v>90.9</c:v>
                </c:pt>
                <c:pt idx="151">
                  <c:v>90.2</c:v>
                </c:pt>
                <c:pt idx="152">
                  <c:v>89.5</c:v>
                </c:pt>
                <c:pt idx="153">
                  <c:v>89.5</c:v>
                </c:pt>
                <c:pt idx="154">
                  <c:v>89.5</c:v>
                </c:pt>
                <c:pt idx="155">
                  <c:v>88.9</c:v>
                </c:pt>
                <c:pt idx="156">
                  <c:v>88.9</c:v>
                </c:pt>
                <c:pt idx="157">
                  <c:v>88.2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86.8</c:v>
                </c:pt>
                <c:pt idx="162">
                  <c:v>86.2</c:v>
                </c:pt>
                <c:pt idx="163">
                  <c:v>86.2</c:v>
                </c:pt>
                <c:pt idx="164">
                  <c:v>86.2</c:v>
                </c:pt>
                <c:pt idx="165">
                  <c:v>85.5</c:v>
                </c:pt>
                <c:pt idx="166">
                  <c:v>84.8</c:v>
                </c:pt>
                <c:pt idx="167">
                  <c:v>84.8</c:v>
                </c:pt>
                <c:pt idx="168">
                  <c:v>84.1</c:v>
                </c:pt>
                <c:pt idx="169">
                  <c:v>83.5</c:v>
                </c:pt>
                <c:pt idx="170">
                  <c:v>83.5</c:v>
                </c:pt>
                <c:pt idx="171">
                  <c:v>82.8</c:v>
                </c:pt>
                <c:pt idx="172">
                  <c:v>82.8</c:v>
                </c:pt>
                <c:pt idx="173">
                  <c:v>82.1</c:v>
                </c:pt>
                <c:pt idx="174">
                  <c:v>82.1</c:v>
                </c:pt>
                <c:pt idx="175">
                  <c:v>81.400000000000006</c:v>
                </c:pt>
                <c:pt idx="176">
                  <c:v>81.400000000000006</c:v>
                </c:pt>
                <c:pt idx="177">
                  <c:v>80.8</c:v>
                </c:pt>
                <c:pt idx="178">
                  <c:v>80.8</c:v>
                </c:pt>
                <c:pt idx="179">
                  <c:v>80.099999999999994</c:v>
                </c:pt>
                <c:pt idx="180">
                  <c:v>79.400000000000006</c:v>
                </c:pt>
                <c:pt idx="181">
                  <c:v>79.400000000000006</c:v>
                </c:pt>
                <c:pt idx="182">
                  <c:v>78.7</c:v>
                </c:pt>
                <c:pt idx="183">
                  <c:v>78.7</c:v>
                </c:pt>
                <c:pt idx="184">
                  <c:v>78.099999999999994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76.7</c:v>
                </c:pt>
                <c:pt idx="188">
                  <c:v>76</c:v>
                </c:pt>
                <c:pt idx="189">
                  <c:v>76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74.7</c:v>
                </c:pt>
                <c:pt idx="193">
                  <c:v>74.7</c:v>
                </c:pt>
                <c:pt idx="194">
                  <c:v>74</c:v>
                </c:pt>
                <c:pt idx="195">
                  <c:v>73.3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</c:v>
                </c:pt>
                <c:pt idx="199">
                  <c:v>72</c:v>
                </c:pt>
                <c:pt idx="200">
                  <c:v>71.3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69.900000000000006</c:v>
                </c:pt>
                <c:pt idx="204">
                  <c:v>69.900000000000006</c:v>
                </c:pt>
                <c:pt idx="205">
                  <c:v>68.599999999999994</c:v>
                </c:pt>
                <c:pt idx="206">
                  <c:v>68.599999999999994</c:v>
                </c:pt>
                <c:pt idx="207">
                  <c:v>67.900000000000006</c:v>
                </c:pt>
                <c:pt idx="208">
                  <c:v>67.900000000000006</c:v>
                </c:pt>
                <c:pt idx="209">
                  <c:v>67.2</c:v>
                </c:pt>
                <c:pt idx="210">
                  <c:v>66.599999999999994</c:v>
                </c:pt>
                <c:pt idx="211">
                  <c:v>66.599999999999994</c:v>
                </c:pt>
                <c:pt idx="212">
                  <c:v>65.900000000000006</c:v>
                </c:pt>
                <c:pt idx="213">
                  <c:v>65.2</c:v>
                </c:pt>
                <c:pt idx="214">
                  <c:v>65.2</c:v>
                </c:pt>
                <c:pt idx="215">
                  <c:v>64.5</c:v>
                </c:pt>
                <c:pt idx="216">
                  <c:v>63.9</c:v>
                </c:pt>
                <c:pt idx="217">
                  <c:v>63.9</c:v>
                </c:pt>
                <c:pt idx="218">
                  <c:v>63.2</c:v>
                </c:pt>
                <c:pt idx="219">
                  <c:v>62.5</c:v>
                </c:pt>
                <c:pt idx="220">
                  <c:v>62.5</c:v>
                </c:pt>
                <c:pt idx="221">
                  <c:v>61.8</c:v>
                </c:pt>
                <c:pt idx="222">
                  <c:v>61.2</c:v>
                </c:pt>
                <c:pt idx="223">
                  <c:v>61.2</c:v>
                </c:pt>
                <c:pt idx="224">
                  <c:v>60.5</c:v>
                </c:pt>
                <c:pt idx="225">
                  <c:v>59.8</c:v>
                </c:pt>
                <c:pt idx="226">
                  <c:v>59.8</c:v>
                </c:pt>
                <c:pt idx="227">
                  <c:v>59.1</c:v>
                </c:pt>
                <c:pt idx="228">
                  <c:v>58.5</c:v>
                </c:pt>
                <c:pt idx="229">
                  <c:v>58.5</c:v>
                </c:pt>
                <c:pt idx="230">
                  <c:v>57.8</c:v>
                </c:pt>
                <c:pt idx="231">
                  <c:v>57.1</c:v>
                </c:pt>
                <c:pt idx="232">
                  <c:v>56.4</c:v>
                </c:pt>
                <c:pt idx="233">
                  <c:v>55.8</c:v>
                </c:pt>
                <c:pt idx="234">
                  <c:v>55.8</c:v>
                </c:pt>
                <c:pt idx="235">
                  <c:v>55.1</c:v>
                </c:pt>
                <c:pt idx="236">
                  <c:v>55.1</c:v>
                </c:pt>
                <c:pt idx="237">
                  <c:v>54.4</c:v>
                </c:pt>
                <c:pt idx="238">
                  <c:v>53.7</c:v>
                </c:pt>
                <c:pt idx="239">
                  <c:v>53.1</c:v>
                </c:pt>
                <c:pt idx="240">
                  <c:v>53.1</c:v>
                </c:pt>
                <c:pt idx="241">
                  <c:v>52.4</c:v>
                </c:pt>
                <c:pt idx="242">
                  <c:v>51.7</c:v>
                </c:pt>
                <c:pt idx="243">
                  <c:v>51</c:v>
                </c:pt>
                <c:pt idx="244">
                  <c:v>51</c:v>
                </c:pt>
                <c:pt idx="245">
                  <c:v>50.4</c:v>
                </c:pt>
                <c:pt idx="246">
                  <c:v>49.7</c:v>
                </c:pt>
                <c:pt idx="247">
                  <c:v>49.7</c:v>
                </c:pt>
                <c:pt idx="248">
                  <c:v>49</c:v>
                </c:pt>
                <c:pt idx="249">
                  <c:v>48.3</c:v>
                </c:pt>
                <c:pt idx="250">
                  <c:v>48.3</c:v>
                </c:pt>
                <c:pt idx="251">
                  <c:v>47.6</c:v>
                </c:pt>
                <c:pt idx="252">
                  <c:v>47</c:v>
                </c:pt>
                <c:pt idx="253">
                  <c:v>46.3</c:v>
                </c:pt>
                <c:pt idx="254">
                  <c:v>46.3</c:v>
                </c:pt>
                <c:pt idx="255">
                  <c:v>45.6</c:v>
                </c:pt>
                <c:pt idx="256">
                  <c:v>44.9</c:v>
                </c:pt>
                <c:pt idx="257">
                  <c:v>44.9</c:v>
                </c:pt>
                <c:pt idx="258">
                  <c:v>44.3</c:v>
                </c:pt>
                <c:pt idx="259">
                  <c:v>43.6</c:v>
                </c:pt>
                <c:pt idx="260">
                  <c:v>42.9</c:v>
                </c:pt>
                <c:pt idx="261">
                  <c:v>42.9</c:v>
                </c:pt>
                <c:pt idx="262">
                  <c:v>42.2</c:v>
                </c:pt>
                <c:pt idx="263">
                  <c:v>41.6</c:v>
                </c:pt>
                <c:pt idx="264">
                  <c:v>40.9</c:v>
                </c:pt>
                <c:pt idx="265">
                  <c:v>40.9</c:v>
                </c:pt>
                <c:pt idx="266">
                  <c:v>40.200000000000003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38.9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37.5</c:v>
                </c:pt>
                <c:pt idx="273">
                  <c:v>36.799999999999997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35.5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34.1</c:v>
                </c:pt>
                <c:pt idx="280">
                  <c:v>33.5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32.1</c:v>
                </c:pt>
                <c:pt idx="284">
                  <c:v>32.1</c:v>
                </c:pt>
                <c:pt idx="285">
                  <c:v>31.4</c:v>
                </c:pt>
                <c:pt idx="286">
                  <c:v>30.8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29.4</c:v>
                </c:pt>
                <c:pt idx="291">
                  <c:v>28.7</c:v>
                </c:pt>
                <c:pt idx="292">
                  <c:v>28.7</c:v>
                </c:pt>
                <c:pt idx="293">
                  <c:v>28.1</c:v>
                </c:pt>
                <c:pt idx="294">
                  <c:v>27.4</c:v>
                </c:pt>
                <c:pt idx="295">
                  <c:v>27.4</c:v>
                </c:pt>
                <c:pt idx="296">
                  <c:v>26.7</c:v>
                </c:pt>
                <c:pt idx="297">
                  <c:v>26.7</c:v>
                </c:pt>
                <c:pt idx="298">
                  <c:v>26</c:v>
                </c:pt>
                <c:pt idx="299">
                  <c:v>25.4</c:v>
                </c:pt>
                <c:pt idx="300">
                  <c:v>25.4</c:v>
                </c:pt>
                <c:pt idx="301">
                  <c:v>24.7</c:v>
                </c:pt>
                <c:pt idx="302">
                  <c:v>24.7</c:v>
                </c:pt>
                <c:pt idx="303">
                  <c:v>24</c:v>
                </c:pt>
                <c:pt idx="304">
                  <c:v>24</c:v>
                </c:pt>
                <c:pt idx="305">
                  <c:v>23.3</c:v>
                </c:pt>
                <c:pt idx="306">
                  <c:v>23.3</c:v>
                </c:pt>
                <c:pt idx="307">
                  <c:v>22.6</c:v>
                </c:pt>
                <c:pt idx="308">
                  <c:v>22.6</c:v>
                </c:pt>
                <c:pt idx="309">
                  <c:v>22</c:v>
                </c:pt>
                <c:pt idx="310">
                  <c:v>21.3</c:v>
                </c:pt>
                <c:pt idx="311">
                  <c:v>21.3</c:v>
                </c:pt>
                <c:pt idx="312">
                  <c:v>20.6</c:v>
                </c:pt>
                <c:pt idx="313">
                  <c:v>20.6</c:v>
                </c:pt>
                <c:pt idx="314">
                  <c:v>19.899999999999999</c:v>
                </c:pt>
                <c:pt idx="315">
                  <c:v>19.899999999999999</c:v>
                </c:pt>
                <c:pt idx="316">
                  <c:v>19.3</c:v>
                </c:pt>
                <c:pt idx="317">
                  <c:v>19.3</c:v>
                </c:pt>
                <c:pt idx="318">
                  <c:v>19.3</c:v>
                </c:pt>
                <c:pt idx="319">
                  <c:v>18.600000000000001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17.2</c:v>
                </c:pt>
                <c:pt idx="324">
                  <c:v>16.600000000000001</c:v>
                </c:pt>
                <c:pt idx="325">
                  <c:v>16.600000000000001</c:v>
                </c:pt>
                <c:pt idx="326">
                  <c:v>16.600000000000001</c:v>
                </c:pt>
                <c:pt idx="327">
                  <c:v>15.9</c:v>
                </c:pt>
                <c:pt idx="328">
                  <c:v>15.9</c:v>
                </c:pt>
                <c:pt idx="329">
                  <c:v>15.2</c:v>
                </c:pt>
                <c:pt idx="330">
                  <c:v>15.2</c:v>
                </c:pt>
                <c:pt idx="331">
                  <c:v>14.5</c:v>
                </c:pt>
                <c:pt idx="332">
                  <c:v>14.5</c:v>
                </c:pt>
                <c:pt idx="333">
                  <c:v>13.9</c:v>
                </c:pt>
                <c:pt idx="334">
                  <c:v>13.9</c:v>
                </c:pt>
                <c:pt idx="335">
                  <c:v>13.2</c:v>
                </c:pt>
                <c:pt idx="336">
                  <c:v>13.2</c:v>
                </c:pt>
                <c:pt idx="337">
                  <c:v>12.5</c:v>
                </c:pt>
                <c:pt idx="338">
                  <c:v>12.5</c:v>
                </c:pt>
                <c:pt idx="339">
                  <c:v>12.5</c:v>
                </c:pt>
                <c:pt idx="340">
                  <c:v>11.8</c:v>
                </c:pt>
                <c:pt idx="341">
                  <c:v>11.8</c:v>
                </c:pt>
                <c:pt idx="342">
                  <c:v>11.2</c:v>
                </c:pt>
                <c:pt idx="343">
                  <c:v>11.2</c:v>
                </c:pt>
                <c:pt idx="344">
                  <c:v>10.5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9.8000000000000007</c:v>
                </c:pt>
                <c:pt idx="348">
                  <c:v>9.1</c:v>
                </c:pt>
                <c:pt idx="349">
                  <c:v>9.1</c:v>
                </c:pt>
                <c:pt idx="350">
                  <c:v>9.1</c:v>
                </c:pt>
                <c:pt idx="351">
                  <c:v>8.5</c:v>
                </c:pt>
                <c:pt idx="352">
                  <c:v>8.5</c:v>
                </c:pt>
                <c:pt idx="353">
                  <c:v>7.8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6.4</c:v>
                </c:pt>
                <c:pt idx="358">
                  <c:v>6.4</c:v>
                </c:pt>
                <c:pt idx="359">
                  <c:v>6.4</c:v>
                </c:pt>
                <c:pt idx="360">
                  <c:v>5.8</c:v>
                </c:pt>
                <c:pt idx="361">
                  <c:v>5.0999999999999996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4.4000000000000004</c:v>
                </c:pt>
                <c:pt idx="365">
                  <c:v>4.4000000000000004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3.1</c:v>
                </c:pt>
                <c:pt idx="370">
                  <c:v>3.1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1.7</c:v>
                </c:pt>
                <c:pt idx="375">
                  <c:v>1.7</c:v>
                </c:pt>
                <c:pt idx="376">
                  <c:v>1.7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</c:v>
                </c:pt>
                <c:pt idx="386">
                  <c:v>0</c:v>
                </c:pt>
                <c:pt idx="387">
                  <c:v>0.4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1.3</c:v>
                </c:pt>
                <c:pt idx="5">
                  <c:v>0.7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2.6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5.8</c:v>
                </c:pt>
                <c:pt idx="45">
                  <c:v>5.8</c:v>
                </c:pt>
                <c:pt idx="46">
                  <c:v>5.8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9.6</c:v>
                </c:pt>
                <c:pt idx="63">
                  <c:v>9.6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14.7</c:v>
                </c:pt>
                <c:pt idx="81">
                  <c:v>14.7</c:v>
                </c:pt>
                <c:pt idx="82">
                  <c:v>15.3</c:v>
                </c:pt>
                <c:pt idx="83">
                  <c:v>15.3</c:v>
                </c:pt>
                <c:pt idx="84">
                  <c:v>15.9</c:v>
                </c:pt>
                <c:pt idx="85">
                  <c:v>15.9</c:v>
                </c:pt>
                <c:pt idx="86">
                  <c:v>16.600000000000001</c:v>
                </c:pt>
                <c:pt idx="87">
                  <c:v>16.600000000000001</c:v>
                </c:pt>
                <c:pt idx="88">
                  <c:v>17.2</c:v>
                </c:pt>
                <c:pt idx="89">
                  <c:v>17.2</c:v>
                </c:pt>
                <c:pt idx="90">
                  <c:v>17.8</c:v>
                </c:pt>
                <c:pt idx="91">
                  <c:v>17.8</c:v>
                </c:pt>
                <c:pt idx="92">
                  <c:v>18.5</c:v>
                </c:pt>
                <c:pt idx="93">
                  <c:v>18.5</c:v>
                </c:pt>
                <c:pt idx="94">
                  <c:v>19.100000000000001</c:v>
                </c:pt>
                <c:pt idx="95">
                  <c:v>19.100000000000001</c:v>
                </c:pt>
                <c:pt idx="96">
                  <c:v>19.7</c:v>
                </c:pt>
                <c:pt idx="97">
                  <c:v>19.7</c:v>
                </c:pt>
                <c:pt idx="98">
                  <c:v>20.399999999999999</c:v>
                </c:pt>
                <c:pt idx="99">
                  <c:v>21</c:v>
                </c:pt>
                <c:pt idx="100">
                  <c:v>21</c:v>
                </c:pt>
                <c:pt idx="101">
                  <c:v>21.6</c:v>
                </c:pt>
                <c:pt idx="102">
                  <c:v>21.6</c:v>
                </c:pt>
                <c:pt idx="103">
                  <c:v>22.3</c:v>
                </c:pt>
                <c:pt idx="104">
                  <c:v>22.9</c:v>
                </c:pt>
                <c:pt idx="105">
                  <c:v>22.9</c:v>
                </c:pt>
                <c:pt idx="106">
                  <c:v>23.5</c:v>
                </c:pt>
                <c:pt idx="107">
                  <c:v>23.5</c:v>
                </c:pt>
                <c:pt idx="108">
                  <c:v>24.2</c:v>
                </c:pt>
                <c:pt idx="109">
                  <c:v>24.8</c:v>
                </c:pt>
                <c:pt idx="110">
                  <c:v>24.8</c:v>
                </c:pt>
                <c:pt idx="111">
                  <c:v>25.5</c:v>
                </c:pt>
                <c:pt idx="112">
                  <c:v>25.5</c:v>
                </c:pt>
                <c:pt idx="113">
                  <c:v>26.1</c:v>
                </c:pt>
                <c:pt idx="114">
                  <c:v>26.7</c:v>
                </c:pt>
                <c:pt idx="115">
                  <c:v>26.7</c:v>
                </c:pt>
                <c:pt idx="116">
                  <c:v>27.4</c:v>
                </c:pt>
                <c:pt idx="117">
                  <c:v>28</c:v>
                </c:pt>
                <c:pt idx="118">
                  <c:v>28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29.9</c:v>
                </c:pt>
                <c:pt idx="123">
                  <c:v>29.9</c:v>
                </c:pt>
                <c:pt idx="124">
                  <c:v>30.5</c:v>
                </c:pt>
                <c:pt idx="125">
                  <c:v>31.2</c:v>
                </c:pt>
                <c:pt idx="126">
                  <c:v>31.8</c:v>
                </c:pt>
                <c:pt idx="127">
                  <c:v>31.8</c:v>
                </c:pt>
                <c:pt idx="128">
                  <c:v>32.4</c:v>
                </c:pt>
                <c:pt idx="129">
                  <c:v>33.1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34.299999999999997</c:v>
                </c:pt>
                <c:pt idx="133">
                  <c:v>35</c:v>
                </c:pt>
                <c:pt idx="134">
                  <c:v>35.6</c:v>
                </c:pt>
                <c:pt idx="135">
                  <c:v>35.6</c:v>
                </c:pt>
                <c:pt idx="136">
                  <c:v>36.200000000000003</c:v>
                </c:pt>
                <c:pt idx="137">
                  <c:v>36.9</c:v>
                </c:pt>
                <c:pt idx="138">
                  <c:v>37.5</c:v>
                </c:pt>
                <c:pt idx="139">
                  <c:v>37.5</c:v>
                </c:pt>
                <c:pt idx="140">
                  <c:v>38.200000000000003</c:v>
                </c:pt>
                <c:pt idx="141">
                  <c:v>38.799999999999997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40.1</c:v>
                </c:pt>
                <c:pt idx="145">
                  <c:v>40.700000000000003</c:v>
                </c:pt>
                <c:pt idx="146">
                  <c:v>41.3</c:v>
                </c:pt>
                <c:pt idx="147">
                  <c:v>41.3</c:v>
                </c:pt>
                <c:pt idx="148">
                  <c:v>42</c:v>
                </c:pt>
                <c:pt idx="149">
                  <c:v>42.6</c:v>
                </c:pt>
                <c:pt idx="150">
                  <c:v>43.2</c:v>
                </c:pt>
                <c:pt idx="151">
                  <c:v>43.9</c:v>
                </c:pt>
                <c:pt idx="152">
                  <c:v>44.5</c:v>
                </c:pt>
                <c:pt idx="153">
                  <c:v>44.5</c:v>
                </c:pt>
                <c:pt idx="154">
                  <c:v>45.1</c:v>
                </c:pt>
                <c:pt idx="155">
                  <c:v>45.8</c:v>
                </c:pt>
                <c:pt idx="156">
                  <c:v>46.4</c:v>
                </c:pt>
                <c:pt idx="157">
                  <c:v>47</c:v>
                </c:pt>
                <c:pt idx="158">
                  <c:v>47</c:v>
                </c:pt>
                <c:pt idx="159">
                  <c:v>47.7</c:v>
                </c:pt>
                <c:pt idx="160">
                  <c:v>48.3</c:v>
                </c:pt>
                <c:pt idx="161">
                  <c:v>48.9</c:v>
                </c:pt>
                <c:pt idx="162">
                  <c:v>49.6</c:v>
                </c:pt>
                <c:pt idx="163">
                  <c:v>50.2</c:v>
                </c:pt>
                <c:pt idx="164">
                  <c:v>50.2</c:v>
                </c:pt>
                <c:pt idx="165">
                  <c:v>50.8</c:v>
                </c:pt>
                <c:pt idx="166">
                  <c:v>51.5</c:v>
                </c:pt>
                <c:pt idx="167">
                  <c:v>52.1</c:v>
                </c:pt>
                <c:pt idx="168">
                  <c:v>52.8</c:v>
                </c:pt>
                <c:pt idx="169">
                  <c:v>53.4</c:v>
                </c:pt>
                <c:pt idx="170">
                  <c:v>54</c:v>
                </c:pt>
                <c:pt idx="171">
                  <c:v>54.7</c:v>
                </c:pt>
                <c:pt idx="172">
                  <c:v>54.7</c:v>
                </c:pt>
                <c:pt idx="173">
                  <c:v>55.3</c:v>
                </c:pt>
                <c:pt idx="174">
                  <c:v>55.9</c:v>
                </c:pt>
                <c:pt idx="175">
                  <c:v>56.6</c:v>
                </c:pt>
                <c:pt idx="176">
                  <c:v>57.2</c:v>
                </c:pt>
                <c:pt idx="177">
                  <c:v>57.8</c:v>
                </c:pt>
                <c:pt idx="178">
                  <c:v>58.5</c:v>
                </c:pt>
                <c:pt idx="179">
                  <c:v>59.1</c:v>
                </c:pt>
                <c:pt idx="180">
                  <c:v>59.7</c:v>
                </c:pt>
                <c:pt idx="181">
                  <c:v>59.7</c:v>
                </c:pt>
                <c:pt idx="182">
                  <c:v>60.4</c:v>
                </c:pt>
                <c:pt idx="183">
                  <c:v>61</c:v>
                </c:pt>
                <c:pt idx="184">
                  <c:v>61.6</c:v>
                </c:pt>
                <c:pt idx="185">
                  <c:v>62.3</c:v>
                </c:pt>
                <c:pt idx="186">
                  <c:v>62.9</c:v>
                </c:pt>
                <c:pt idx="187">
                  <c:v>63.5</c:v>
                </c:pt>
                <c:pt idx="188">
                  <c:v>64.2</c:v>
                </c:pt>
                <c:pt idx="189">
                  <c:v>64.8</c:v>
                </c:pt>
                <c:pt idx="190">
                  <c:v>65.5</c:v>
                </c:pt>
                <c:pt idx="191">
                  <c:v>66.099999999999994</c:v>
                </c:pt>
                <c:pt idx="192">
                  <c:v>66.7</c:v>
                </c:pt>
                <c:pt idx="193">
                  <c:v>67.400000000000006</c:v>
                </c:pt>
                <c:pt idx="194">
                  <c:v>68</c:v>
                </c:pt>
                <c:pt idx="195">
                  <c:v>68.599999999999994</c:v>
                </c:pt>
                <c:pt idx="196">
                  <c:v>69.3</c:v>
                </c:pt>
                <c:pt idx="197">
                  <c:v>69.900000000000006</c:v>
                </c:pt>
                <c:pt idx="198">
                  <c:v>69.900000000000006</c:v>
                </c:pt>
                <c:pt idx="199">
                  <c:v>71.2</c:v>
                </c:pt>
                <c:pt idx="200">
                  <c:v>71.2</c:v>
                </c:pt>
                <c:pt idx="201">
                  <c:v>71.8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73.7</c:v>
                </c:pt>
                <c:pt idx="205">
                  <c:v>74.3</c:v>
                </c:pt>
                <c:pt idx="206">
                  <c:v>75</c:v>
                </c:pt>
                <c:pt idx="207">
                  <c:v>75.599999999999994</c:v>
                </c:pt>
                <c:pt idx="208">
                  <c:v>76.2</c:v>
                </c:pt>
                <c:pt idx="209">
                  <c:v>76.900000000000006</c:v>
                </c:pt>
                <c:pt idx="210">
                  <c:v>77.5</c:v>
                </c:pt>
                <c:pt idx="211">
                  <c:v>78.2</c:v>
                </c:pt>
                <c:pt idx="212">
                  <c:v>79.400000000000006</c:v>
                </c:pt>
                <c:pt idx="213">
                  <c:v>79.400000000000006</c:v>
                </c:pt>
                <c:pt idx="214">
                  <c:v>80.099999999999994</c:v>
                </c:pt>
                <c:pt idx="215">
                  <c:v>80.7</c:v>
                </c:pt>
                <c:pt idx="216">
                  <c:v>81.3</c:v>
                </c:pt>
                <c:pt idx="217">
                  <c:v>82</c:v>
                </c:pt>
                <c:pt idx="218">
                  <c:v>82.6</c:v>
                </c:pt>
                <c:pt idx="219">
                  <c:v>83.2</c:v>
                </c:pt>
                <c:pt idx="220">
                  <c:v>83.9</c:v>
                </c:pt>
                <c:pt idx="221">
                  <c:v>84.5</c:v>
                </c:pt>
                <c:pt idx="222">
                  <c:v>85.1</c:v>
                </c:pt>
                <c:pt idx="223">
                  <c:v>85.8</c:v>
                </c:pt>
                <c:pt idx="224">
                  <c:v>87</c:v>
                </c:pt>
                <c:pt idx="225">
                  <c:v>87</c:v>
                </c:pt>
                <c:pt idx="226">
                  <c:v>88.3</c:v>
                </c:pt>
                <c:pt idx="227">
                  <c:v>88.3</c:v>
                </c:pt>
                <c:pt idx="228">
                  <c:v>88.9</c:v>
                </c:pt>
                <c:pt idx="229">
                  <c:v>90.2</c:v>
                </c:pt>
                <c:pt idx="230">
                  <c:v>90.8</c:v>
                </c:pt>
                <c:pt idx="231">
                  <c:v>91.5</c:v>
                </c:pt>
                <c:pt idx="232">
                  <c:v>92.1</c:v>
                </c:pt>
                <c:pt idx="233">
                  <c:v>92.8</c:v>
                </c:pt>
                <c:pt idx="234">
                  <c:v>93.4</c:v>
                </c:pt>
                <c:pt idx="235">
                  <c:v>94</c:v>
                </c:pt>
                <c:pt idx="236">
                  <c:v>94.7</c:v>
                </c:pt>
                <c:pt idx="237">
                  <c:v>95.3</c:v>
                </c:pt>
                <c:pt idx="238">
                  <c:v>95.9</c:v>
                </c:pt>
                <c:pt idx="239">
                  <c:v>96.6</c:v>
                </c:pt>
                <c:pt idx="240">
                  <c:v>97.2</c:v>
                </c:pt>
                <c:pt idx="241">
                  <c:v>97.8</c:v>
                </c:pt>
                <c:pt idx="242">
                  <c:v>98.5</c:v>
                </c:pt>
                <c:pt idx="243">
                  <c:v>99.1</c:v>
                </c:pt>
                <c:pt idx="244">
                  <c:v>100.4</c:v>
                </c:pt>
                <c:pt idx="245">
                  <c:v>100.4</c:v>
                </c:pt>
                <c:pt idx="246">
                  <c:v>101.6</c:v>
                </c:pt>
                <c:pt idx="247">
                  <c:v>101.6</c:v>
                </c:pt>
                <c:pt idx="248">
                  <c:v>102.3</c:v>
                </c:pt>
                <c:pt idx="249">
                  <c:v>102.9</c:v>
                </c:pt>
                <c:pt idx="250">
                  <c:v>104.2</c:v>
                </c:pt>
                <c:pt idx="251">
                  <c:v>104.2</c:v>
                </c:pt>
                <c:pt idx="252">
                  <c:v>105.5</c:v>
                </c:pt>
                <c:pt idx="253">
                  <c:v>106.1</c:v>
                </c:pt>
                <c:pt idx="254">
                  <c:v>106.7</c:v>
                </c:pt>
                <c:pt idx="255">
                  <c:v>107.4</c:v>
                </c:pt>
                <c:pt idx="256">
                  <c:v>108</c:v>
                </c:pt>
                <c:pt idx="257">
                  <c:v>108.6</c:v>
                </c:pt>
                <c:pt idx="258">
                  <c:v>109.3</c:v>
                </c:pt>
                <c:pt idx="259">
                  <c:v>109.9</c:v>
                </c:pt>
                <c:pt idx="260">
                  <c:v>110.5</c:v>
                </c:pt>
                <c:pt idx="261">
                  <c:v>111.2</c:v>
                </c:pt>
                <c:pt idx="262">
                  <c:v>111.8</c:v>
                </c:pt>
                <c:pt idx="263">
                  <c:v>112.4</c:v>
                </c:pt>
                <c:pt idx="264">
                  <c:v>113.1</c:v>
                </c:pt>
                <c:pt idx="265">
                  <c:v>113.7</c:v>
                </c:pt>
                <c:pt idx="266">
                  <c:v>114.3</c:v>
                </c:pt>
                <c:pt idx="267">
                  <c:v>115.6</c:v>
                </c:pt>
                <c:pt idx="268">
                  <c:v>115.6</c:v>
                </c:pt>
                <c:pt idx="269">
                  <c:v>116.9</c:v>
                </c:pt>
                <c:pt idx="270">
                  <c:v>117.5</c:v>
                </c:pt>
                <c:pt idx="271">
                  <c:v>118.2</c:v>
                </c:pt>
                <c:pt idx="272">
                  <c:v>118.8</c:v>
                </c:pt>
                <c:pt idx="273">
                  <c:v>119.4</c:v>
                </c:pt>
                <c:pt idx="274">
                  <c:v>120.1</c:v>
                </c:pt>
                <c:pt idx="275">
                  <c:v>120.7</c:v>
                </c:pt>
                <c:pt idx="276">
                  <c:v>121.3</c:v>
                </c:pt>
                <c:pt idx="277">
                  <c:v>122</c:v>
                </c:pt>
                <c:pt idx="278">
                  <c:v>122.6</c:v>
                </c:pt>
                <c:pt idx="279">
                  <c:v>123.2</c:v>
                </c:pt>
                <c:pt idx="280">
                  <c:v>123.9</c:v>
                </c:pt>
                <c:pt idx="281">
                  <c:v>124.5</c:v>
                </c:pt>
                <c:pt idx="282">
                  <c:v>125.1</c:v>
                </c:pt>
                <c:pt idx="283">
                  <c:v>125.8</c:v>
                </c:pt>
                <c:pt idx="284">
                  <c:v>126.4</c:v>
                </c:pt>
                <c:pt idx="285">
                  <c:v>127</c:v>
                </c:pt>
                <c:pt idx="286">
                  <c:v>127.7</c:v>
                </c:pt>
                <c:pt idx="287">
                  <c:v>128.30000000000001</c:v>
                </c:pt>
                <c:pt idx="288">
                  <c:v>128.9</c:v>
                </c:pt>
                <c:pt idx="289">
                  <c:v>129.6</c:v>
                </c:pt>
                <c:pt idx="290">
                  <c:v>130.19999999999999</c:v>
                </c:pt>
                <c:pt idx="291">
                  <c:v>130.80000000000001</c:v>
                </c:pt>
                <c:pt idx="292">
                  <c:v>131.5</c:v>
                </c:pt>
                <c:pt idx="293">
                  <c:v>132.1</c:v>
                </c:pt>
                <c:pt idx="294">
                  <c:v>132.80000000000001</c:v>
                </c:pt>
                <c:pt idx="295">
                  <c:v>133.4</c:v>
                </c:pt>
                <c:pt idx="296">
                  <c:v>134</c:v>
                </c:pt>
                <c:pt idx="297">
                  <c:v>134.69999999999999</c:v>
                </c:pt>
                <c:pt idx="298">
                  <c:v>135.30000000000001</c:v>
                </c:pt>
                <c:pt idx="299">
                  <c:v>135.9</c:v>
                </c:pt>
                <c:pt idx="300">
                  <c:v>136.6</c:v>
                </c:pt>
                <c:pt idx="301">
                  <c:v>137.19999999999999</c:v>
                </c:pt>
                <c:pt idx="302">
                  <c:v>137.80000000000001</c:v>
                </c:pt>
                <c:pt idx="303">
                  <c:v>138.5</c:v>
                </c:pt>
                <c:pt idx="304">
                  <c:v>139.1</c:v>
                </c:pt>
                <c:pt idx="305">
                  <c:v>139.69999999999999</c:v>
                </c:pt>
                <c:pt idx="306">
                  <c:v>140.4</c:v>
                </c:pt>
                <c:pt idx="307">
                  <c:v>141</c:v>
                </c:pt>
                <c:pt idx="308">
                  <c:v>141.6</c:v>
                </c:pt>
                <c:pt idx="309">
                  <c:v>142.30000000000001</c:v>
                </c:pt>
                <c:pt idx="310">
                  <c:v>142.9</c:v>
                </c:pt>
                <c:pt idx="311">
                  <c:v>143.5</c:v>
                </c:pt>
                <c:pt idx="312">
                  <c:v>144.19999999999999</c:v>
                </c:pt>
                <c:pt idx="313">
                  <c:v>144.19999999999999</c:v>
                </c:pt>
                <c:pt idx="314">
                  <c:v>145.5</c:v>
                </c:pt>
                <c:pt idx="315">
                  <c:v>146.1</c:v>
                </c:pt>
                <c:pt idx="316">
                  <c:v>146.1</c:v>
                </c:pt>
                <c:pt idx="317">
                  <c:v>147.4</c:v>
                </c:pt>
                <c:pt idx="318">
                  <c:v>147.4</c:v>
                </c:pt>
                <c:pt idx="319">
                  <c:v>148</c:v>
                </c:pt>
                <c:pt idx="320">
                  <c:v>148.6</c:v>
                </c:pt>
                <c:pt idx="321">
                  <c:v>149.30000000000001</c:v>
                </c:pt>
                <c:pt idx="322">
                  <c:v>149.9</c:v>
                </c:pt>
                <c:pt idx="323">
                  <c:v>150.5</c:v>
                </c:pt>
                <c:pt idx="324">
                  <c:v>151.19999999999999</c:v>
                </c:pt>
                <c:pt idx="325">
                  <c:v>151.19999999999999</c:v>
                </c:pt>
                <c:pt idx="326">
                  <c:v>151.80000000000001</c:v>
                </c:pt>
                <c:pt idx="327">
                  <c:v>152.4</c:v>
                </c:pt>
                <c:pt idx="328">
                  <c:v>153.1</c:v>
                </c:pt>
                <c:pt idx="329">
                  <c:v>153.69999999999999</c:v>
                </c:pt>
                <c:pt idx="330">
                  <c:v>154.30000000000001</c:v>
                </c:pt>
                <c:pt idx="331">
                  <c:v>155</c:v>
                </c:pt>
                <c:pt idx="332">
                  <c:v>155.6</c:v>
                </c:pt>
                <c:pt idx="333">
                  <c:v>155.6</c:v>
                </c:pt>
                <c:pt idx="334">
                  <c:v>156.19999999999999</c:v>
                </c:pt>
                <c:pt idx="335">
                  <c:v>156.9</c:v>
                </c:pt>
                <c:pt idx="336">
                  <c:v>157.5</c:v>
                </c:pt>
                <c:pt idx="337">
                  <c:v>158.19999999999999</c:v>
                </c:pt>
                <c:pt idx="338">
                  <c:v>158.80000000000001</c:v>
                </c:pt>
                <c:pt idx="339">
                  <c:v>158.80000000000001</c:v>
                </c:pt>
                <c:pt idx="340">
                  <c:v>159.4</c:v>
                </c:pt>
                <c:pt idx="341">
                  <c:v>160.1</c:v>
                </c:pt>
                <c:pt idx="342">
                  <c:v>160.69999999999999</c:v>
                </c:pt>
                <c:pt idx="343">
                  <c:v>160.69999999999999</c:v>
                </c:pt>
                <c:pt idx="344">
                  <c:v>162</c:v>
                </c:pt>
                <c:pt idx="345">
                  <c:v>162.6</c:v>
                </c:pt>
                <c:pt idx="346">
                  <c:v>162.6</c:v>
                </c:pt>
                <c:pt idx="347">
                  <c:v>163.19999999999999</c:v>
                </c:pt>
                <c:pt idx="348">
                  <c:v>163.9</c:v>
                </c:pt>
                <c:pt idx="349">
                  <c:v>164.5</c:v>
                </c:pt>
                <c:pt idx="350">
                  <c:v>164.5</c:v>
                </c:pt>
                <c:pt idx="351">
                  <c:v>165.1</c:v>
                </c:pt>
                <c:pt idx="352">
                  <c:v>165.1</c:v>
                </c:pt>
                <c:pt idx="353">
                  <c:v>166.4</c:v>
                </c:pt>
                <c:pt idx="354">
                  <c:v>166.4</c:v>
                </c:pt>
                <c:pt idx="355">
                  <c:v>167</c:v>
                </c:pt>
                <c:pt idx="356">
                  <c:v>167.7</c:v>
                </c:pt>
                <c:pt idx="357">
                  <c:v>167.7</c:v>
                </c:pt>
                <c:pt idx="358">
                  <c:v>168.3</c:v>
                </c:pt>
                <c:pt idx="359">
                  <c:v>168.9</c:v>
                </c:pt>
                <c:pt idx="360">
                  <c:v>169.6</c:v>
                </c:pt>
                <c:pt idx="361">
                  <c:v>169.6</c:v>
                </c:pt>
                <c:pt idx="362">
                  <c:v>170.2</c:v>
                </c:pt>
                <c:pt idx="363">
                  <c:v>170.2</c:v>
                </c:pt>
                <c:pt idx="364">
                  <c:v>170.8</c:v>
                </c:pt>
                <c:pt idx="365">
                  <c:v>171.5</c:v>
                </c:pt>
                <c:pt idx="366">
                  <c:v>171.5</c:v>
                </c:pt>
                <c:pt idx="367">
                  <c:v>171.5</c:v>
                </c:pt>
                <c:pt idx="368">
                  <c:v>172.1</c:v>
                </c:pt>
                <c:pt idx="369">
                  <c:v>172.1</c:v>
                </c:pt>
                <c:pt idx="370">
                  <c:v>172.8</c:v>
                </c:pt>
                <c:pt idx="371">
                  <c:v>173.4</c:v>
                </c:pt>
                <c:pt idx="372">
                  <c:v>173.4</c:v>
                </c:pt>
                <c:pt idx="373">
                  <c:v>173.4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174.7</c:v>
                </c:pt>
                <c:pt idx="378">
                  <c:v>174.7</c:v>
                </c:pt>
                <c:pt idx="379">
                  <c:v>174.7</c:v>
                </c:pt>
                <c:pt idx="380">
                  <c:v>174.7</c:v>
                </c:pt>
                <c:pt idx="381">
                  <c:v>175.3</c:v>
                </c:pt>
                <c:pt idx="382">
                  <c:v>175.3</c:v>
                </c:pt>
                <c:pt idx="383">
                  <c:v>175.3</c:v>
                </c:pt>
                <c:pt idx="384">
                  <c:v>175.3</c:v>
                </c:pt>
                <c:pt idx="385">
                  <c:v>175.3</c:v>
                </c:pt>
                <c:pt idx="386">
                  <c:v>175.3</c:v>
                </c:pt>
                <c:pt idx="387">
                  <c:v>175.3</c:v>
                </c:pt>
                <c:pt idx="388">
                  <c:v>175.9</c:v>
                </c:pt>
                <c:pt idx="389">
                  <c:v>175.9</c:v>
                </c:pt>
                <c:pt idx="390">
                  <c:v>175.9</c:v>
                </c:pt>
                <c:pt idx="391">
                  <c:v>175.9</c:v>
                </c:pt>
                <c:pt idx="392">
                  <c:v>175.9</c:v>
                </c:pt>
                <c:pt idx="393">
                  <c:v>175.9</c:v>
                </c:pt>
                <c:pt idx="394">
                  <c:v>175.9</c:v>
                </c:pt>
                <c:pt idx="395">
                  <c:v>175.9</c:v>
                </c:pt>
                <c:pt idx="396">
                  <c:v>175.9</c:v>
                </c:pt>
                <c:pt idx="397">
                  <c:v>175.9</c:v>
                </c:pt>
                <c:pt idx="398">
                  <c:v>175.3</c:v>
                </c:pt>
                <c:pt idx="399">
                  <c:v>175.9</c:v>
                </c:pt>
                <c:pt idx="400">
                  <c:v>175.3</c:v>
                </c:pt>
                <c:pt idx="401">
                  <c:v>175.9</c:v>
                </c:pt>
                <c:pt idx="402">
                  <c:v>175.9</c:v>
                </c:pt>
                <c:pt idx="403">
                  <c:v>175.9</c:v>
                </c:pt>
                <c:pt idx="404">
                  <c:v>175.9</c:v>
                </c:pt>
                <c:pt idx="405">
                  <c:v>175.3</c:v>
                </c:pt>
                <c:pt idx="406">
                  <c:v>175.9</c:v>
                </c:pt>
                <c:pt idx="407">
                  <c:v>175.3</c:v>
                </c:pt>
                <c:pt idx="408">
                  <c:v>175.3</c:v>
                </c:pt>
                <c:pt idx="409">
                  <c:v>175.3</c:v>
                </c:pt>
                <c:pt idx="410">
                  <c:v>175.3</c:v>
                </c:pt>
                <c:pt idx="411">
                  <c:v>175.3</c:v>
                </c:pt>
                <c:pt idx="412">
                  <c:v>175.3</c:v>
                </c:pt>
                <c:pt idx="413">
                  <c:v>174.7</c:v>
                </c:pt>
                <c:pt idx="414">
                  <c:v>174.7</c:v>
                </c:pt>
                <c:pt idx="415">
                  <c:v>174.7</c:v>
                </c:pt>
                <c:pt idx="416">
                  <c:v>174.7</c:v>
                </c:pt>
                <c:pt idx="417">
                  <c:v>174.7</c:v>
                </c:pt>
                <c:pt idx="418">
                  <c:v>174.7</c:v>
                </c:pt>
                <c:pt idx="419">
                  <c:v>174.7</c:v>
                </c:pt>
                <c:pt idx="420">
                  <c:v>174.7</c:v>
                </c:pt>
                <c:pt idx="421">
                  <c:v>174.7</c:v>
                </c:pt>
                <c:pt idx="422">
                  <c:v>174.7</c:v>
                </c:pt>
                <c:pt idx="423">
                  <c:v>174.7</c:v>
                </c:pt>
                <c:pt idx="424">
                  <c:v>174.7</c:v>
                </c:pt>
                <c:pt idx="425">
                  <c:v>175.3</c:v>
                </c:pt>
                <c:pt idx="426">
                  <c:v>174.7</c:v>
                </c:pt>
                <c:pt idx="427">
                  <c:v>174.7</c:v>
                </c:pt>
                <c:pt idx="428">
                  <c:v>174.7</c:v>
                </c:pt>
                <c:pt idx="429">
                  <c:v>174.7</c:v>
                </c:pt>
                <c:pt idx="430">
                  <c:v>174.7</c:v>
                </c:pt>
                <c:pt idx="431">
                  <c:v>174.7</c:v>
                </c:pt>
                <c:pt idx="432">
                  <c:v>174</c:v>
                </c:pt>
                <c:pt idx="433">
                  <c:v>174</c:v>
                </c:pt>
                <c:pt idx="434">
                  <c:v>174</c:v>
                </c:pt>
                <c:pt idx="435">
                  <c:v>174</c:v>
                </c:pt>
                <c:pt idx="436">
                  <c:v>174</c:v>
                </c:pt>
                <c:pt idx="437">
                  <c:v>174</c:v>
                </c:pt>
                <c:pt idx="438">
                  <c:v>174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174</c:v>
                </c:pt>
                <c:pt idx="443">
                  <c:v>174</c:v>
                </c:pt>
                <c:pt idx="444">
                  <c:v>174</c:v>
                </c:pt>
                <c:pt idx="445">
                  <c:v>174</c:v>
                </c:pt>
                <c:pt idx="446">
                  <c:v>174</c:v>
                </c:pt>
                <c:pt idx="447">
                  <c:v>174</c:v>
                </c:pt>
                <c:pt idx="448">
                  <c:v>174</c:v>
                </c:pt>
                <c:pt idx="449">
                  <c:v>173.4</c:v>
                </c:pt>
                <c:pt idx="450">
                  <c:v>173.4</c:v>
                </c:pt>
                <c:pt idx="451">
                  <c:v>173.4</c:v>
                </c:pt>
                <c:pt idx="452">
                  <c:v>173.4</c:v>
                </c:pt>
                <c:pt idx="453">
                  <c:v>173.4</c:v>
                </c:pt>
                <c:pt idx="454">
                  <c:v>173.4</c:v>
                </c:pt>
                <c:pt idx="455">
                  <c:v>173.4</c:v>
                </c:pt>
                <c:pt idx="456">
                  <c:v>173.4</c:v>
                </c:pt>
                <c:pt idx="457">
                  <c:v>173.4</c:v>
                </c:pt>
                <c:pt idx="458">
                  <c:v>173.4</c:v>
                </c:pt>
                <c:pt idx="459">
                  <c:v>173.4</c:v>
                </c:pt>
                <c:pt idx="460">
                  <c:v>173.4</c:v>
                </c:pt>
                <c:pt idx="461">
                  <c:v>173.4</c:v>
                </c:pt>
                <c:pt idx="462">
                  <c:v>172.8</c:v>
                </c:pt>
                <c:pt idx="463">
                  <c:v>173.4</c:v>
                </c:pt>
                <c:pt idx="464">
                  <c:v>172.8</c:v>
                </c:pt>
                <c:pt idx="465">
                  <c:v>172.8</c:v>
                </c:pt>
                <c:pt idx="466">
                  <c:v>172.8</c:v>
                </c:pt>
                <c:pt idx="467">
                  <c:v>172.8</c:v>
                </c:pt>
                <c:pt idx="468">
                  <c:v>172.8</c:v>
                </c:pt>
                <c:pt idx="469">
                  <c:v>172.8</c:v>
                </c:pt>
                <c:pt idx="470">
                  <c:v>172.8</c:v>
                </c:pt>
                <c:pt idx="471">
                  <c:v>172.8</c:v>
                </c:pt>
                <c:pt idx="472">
                  <c:v>172.8</c:v>
                </c:pt>
                <c:pt idx="473">
                  <c:v>172.8</c:v>
                </c:pt>
                <c:pt idx="474">
                  <c:v>172.8</c:v>
                </c:pt>
                <c:pt idx="475">
                  <c:v>172.8</c:v>
                </c:pt>
                <c:pt idx="476">
                  <c:v>172.8</c:v>
                </c:pt>
                <c:pt idx="477">
                  <c:v>172.8</c:v>
                </c:pt>
                <c:pt idx="478">
                  <c:v>172.1</c:v>
                </c:pt>
                <c:pt idx="479">
                  <c:v>172.1</c:v>
                </c:pt>
                <c:pt idx="480">
                  <c:v>172.1</c:v>
                </c:pt>
                <c:pt idx="481">
                  <c:v>172.1</c:v>
                </c:pt>
                <c:pt idx="482">
                  <c:v>172.1</c:v>
                </c:pt>
                <c:pt idx="483">
                  <c:v>172.1</c:v>
                </c:pt>
                <c:pt idx="484">
                  <c:v>172.1</c:v>
                </c:pt>
                <c:pt idx="485">
                  <c:v>171.5</c:v>
                </c:pt>
                <c:pt idx="486">
                  <c:v>171.5</c:v>
                </c:pt>
                <c:pt idx="487">
                  <c:v>171.5</c:v>
                </c:pt>
                <c:pt idx="488">
                  <c:v>171.5</c:v>
                </c:pt>
                <c:pt idx="489">
                  <c:v>172.1</c:v>
                </c:pt>
                <c:pt idx="490">
                  <c:v>172.1</c:v>
                </c:pt>
                <c:pt idx="491">
                  <c:v>172.1</c:v>
                </c:pt>
                <c:pt idx="492">
                  <c:v>171.5</c:v>
                </c:pt>
                <c:pt idx="493">
                  <c:v>171.5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171.5</c:v>
                </c:pt>
                <c:pt idx="499">
                  <c:v>171.5</c:v>
                </c:pt>
                <c:pt idx="500">
                  <c:v>171.5</c:v>
                </c:pt>
                <c:pt idx="501">
                  <c:v>171.5</c:v>
                </c:pt>
                <c:pt idx="502">
                  <c:v>171.5</c:v>
                </c:pt>
                <c:pt idx="503">
                  <c:v>171.5</c:v>
                </c:pt>
                <c:pt idx="504">
                  <c:v>171.5</c:v>
                </c:pt>
                <c:pt idx="505">
                  <c:v>171.5</c:v>
                </c:pt>
                <c:pt idx="506">
                  <c:v>171.5</c:v>
                </c:pt>
                <c:pt idx="507">
                  <c:v>171.5</c:v>
                </c:pt>
                <c:pt idx="508">
                  <c:v>170.8</c:v>
                </c:pt>
                <c:pt idx="509">
                  <c:v>170.8</c:v>
                </c:pt>
                <c:pt idx="510">
                  <c:v>170.8</c:v>
                </c:pt>
                <c:pt idx="511">
                  <c:v>170.8</c:v>
                </c:pt>
                <c:pt idx="512">
                  <c:v>170.8</c:v>
                </c:pt>
                <c:pt idx="513">
                  <c:v>170.8</c:v>
                </c:pt>
                <c:pt idx="514">
                  <c:v>170.2</c:v>
                </c:pt>
                <c:pt idx="515">
                  <c:v>170.8</c:v>
                </c:pt>
                <c:pt idx="516">
                  <c:v>170.8</c:v>
                </c:pt>
                <c:pt idx="517">
                  <c:v>170.2</c:v>
                </c:pt>
                <c:pt idx="518">
                  <c:v>170.2</c:v>
                </c:pt>
                <c:pt idx="519">
                  <c:v>170.2</c:v>
                </c:pt>
                <c:pt idx="520">
                  <c:v>170.2</c:v>
                </c:pt>
                <c:pt idx="521">
                  <c:v>170.2</c:v>
                </c:pt>
                <c:pt idx="522">
                  <c:v>170.2</c:v>
                </c:pt>
                <c:pt idx="523">
                  <c:v>170.2</c:v>
                </c:pt>
                <c:pt idx="524">
                  <c:v>170.2</c:v>
                </c:pt>
                <c:pt idx="525">
                  <c:v>170.2</c:v>
                </c:pt>
                <c:pt idx="526">
                  <c:v>170.2</c:v>
                </c:pt>
                <c:pt idx="527">
                  <c:v>170.2</c:v>
                </c:pt>
                <c:pt idx="528">
                  <c:v>170.2</c:v>
                </c:pt>
                <c:pt idx="529">
                  <c:v>170.2</c:v>
                </c:pt>
                <c:pt idx="530">
                  <c:v>170.2</c:v>
                </c:pt>
                <c:pt idx="531">
                  <c:v>170.2</c:v>
                </c:pt>
                <c:pt idx="532">
                  <c:v>170.2</c:v>
                </c:pt>
                <c:pt idx="533">
                  <c:v>170.2</c:v>
                </c:pt>
                <c:pt idx="534">
                  <c:v>170.2</c:v>
                </c:pt>
                <c:pt idx="535">
                  <c:v>169.6</c:v>
                </c:pt>
                <c:pt idx="536">
                  <c:v>169.6</c:v>
                </c:pt>
                <c:pt idx="537">
                  <c:v>170.2</c:v>
                </c:pt>
                <c:pt idx="538">
                  <c:v>169.6</c:v>
                </c:pt>
                <c:pt idx="539">
                  <c:v>169.6</c:v>
                </c:pt>
                <c:pt idx="540">
                  <c:v>169.6</c:v>
                </c:pt>
                <c:pt idx="541">
                  <c:v>169.6</c:v>
                </c:pt>
                <c:pt idx="542">
                  <c:v>169.6</c:v>
                </c:pt>
                <c:pt idx="543">
                  <c:v>169.6</c:v>
                </c:pt>
                <c:pt idx="544">
                  <c:v>169.6</c:v>
                </c:pt>
                <c:pt idx="545">
                  <c:v>169.6</c:v>
                </c:pt>
                <c:pt idx="546">
                  <c:v>168.9</c:v>
                </c:pt>
                <c:pt idx="547">
                  <c:v>168.9</c:v>
                </c:pt>
                <c:pt idx="548">
                  <c:v>169.6</c:v>
                </c:pt>
                <c:pt idx="549">
                  <c:v>168.9</c:v>
                </c:pt>
                <c:pt idx="550">
                  <c:v>168.9</c:v>
                </c:pt>
                <c:pt idx="551">
                  <c:v>168.9</c:v>
                </c:pt>
                <c:pt idx="552">
                  <c:v>168.9</c:v>
                </c:pt>
                <c:pt idx="553">
                  <c:v>168.9</c:v>
                </c:pt>
                <c:pt idx="554">
                  <c:v>168.9</c:v>
                </c:pt>
                <c:pt idx="555">
                  <c:v>168.9</c:v>
                </c:pt>
                <c:pt idx="556">
                  <c:v>168.9</c:v>
                </c:pt>
                <c:pt idx="557">
                  <c:v>168.9</c:v>
                </c:pt>
                <c:pt idx="558">
                  <c:v>168.9</c:v>
                </c:pt>
                <c:pt idx="559">
                  <c:v>168.9</c:v>
                </c:pt>
                <c:pt idx="560">
                  <c:v>168.9</c:v>
                </c:pt>
                <c:pt idx="561">
                  <c:v>168.9</c:v>
                </c:pt>
                <c:pt idx="562">
                  <c:v>168.9</c:v>
                </c:pt>
                <c:pt idx="563">
                  <c:v>168.3</c:v>
                </c:pt>
                <c:pt idx="564">
                  <c:v>168.3</c:v>
                </c:pt>
                <c:pt idx="565">
                  <c:v>168.3</c:v>
                </c:pt>
                <c:pt idx="566">
                  <c:v>168.3</c:v>
                </c:pt>
                <c:pt idx="567">
                  <c:v>168.3</c:v>
                </c:pt>
                <c:pt idx="568">
                  <c:v>168.3</c:v>
                </c:pt>
                <c:pt idx="569">
                  <c:v>168.3</c:v>
                </c:pt>
                <c:pt idx="570">
                  <c:v>168.3</c:v>
                </c:pt>
                <c:pt idx="571">
                  <c:v>168.3</c:v>
                </c:pt>
                <c:pt idx="572">
                  <c:v>168.3</c:v>
                </c:pt>
                <c:pt idx="573">
                  <c:v>168.3</c:v>
                </c:pt>
                <c:pt idx="574">
                  <c:v>168.3</c:v>
                </c:pt>
                <c:pt idx="575">
                  <c:v>168.3</c:v>
                </c:pt>
                <c:pt idx="576">
                  <c:v>168.3</c:v>
                </c:pt>
                <c:pt idx="577">
                  <c:v>167.7</c:v>
                </c:pt>
                <c:pt idx="578">
                  <c:v>168.3</c:v>
                </c:pt>
                <c:pt idx="579">
                  <c:v>167.7</c:v>
                </c:pt>
                <c:pt idx="580">
                  <c:v>167.7</c:v>
                </c:pt>
                <c:pt idx="581">
                  <c:v>167.7</c:v>
                </c:pt>
                <c:pt idx="582">
                  <c:v>167.7</c:v>
                </c:pt>
                <c:pt idx="583">
                  <c:v>167.7</c:v>
                </c:pt>
                <c:pt idx="584">
                  <c:v>167.7</c:v>
                </c:pt>
                <c:pt idx="585">
                  <c:v>167.7</c:v>
                </c:pt>
                <c:pt idx="586">
                  <c:v>167.7</c:v>
                </c:pt>
                <c:pt idx="587">
                  <c:v>167</c:v>
                </c:pt>
                <c:pt idx="588">
                  <c:v>167.7</c:v>
                </c:pt>
                <c:pt idx="589">
                  <c:v>167.7</c:v>
                </c:pt>
                <c:pt idx="590">
                  <c:v>167</c:v>
                </c:pt>
                <c:pt idx="591">
                  <c:v>167</c:v>
                </c:pt>
                <c:pt idx="592">
                  <c:v>167</c:v>
                </c:pt>
                <c:pt idx="593">
                  <c:v>167</c:v>
                </c:pt>
                <c:pt idx="594">
                  <c:v>167</c:v>
                </c:pt>
                <c:pt idx="595">
                  <c:v>167</c:v>
                </c:pt>
                <c:pt idx="596">
                  <c:v>167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166.4</c:v>
                </c:pt>
                <c:pt idx="604">
                  <c:v>166.4</c:v>
                </c:pt>
                <c:pt idx="605">
                  <c:v>166.4</c:v>
                </c:pt>
                <c:pt idx="606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0.02</c:v>
                </c:pt>
                <c:pt idx="71">
                  <c:v>0.02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2.1999999999999999E-2</c:v>
                </c:pt>
                <c:pt idx="75">
                  <c:v>2.1999999999999999E-2</c:v>
                </c:pt>
                <c:pt idx="76">
                  <c:v>2.3E-2</c:v>
                </c:pt>
                <c:pt idx="77">
                  <c:v>2.3E-2</c:v>
                </c:pt>
                <c:pt idx="78">
                  <c:v>2.4E-2</c:v>
                </c:pt>
                <c:pt idx="79">
                  <c:v>2.4E-2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2.7E-2</c:v>
                </c:pt>
                <c:pt idx="85">
                  <c:v>2.7E-2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0.03</c:v>
                </c:pt>
                <c:pt idx="91">
                  <c:v>3.1E-2</c:v>
                </c:pt>
                <c:pt idx="92">
                  <c:v>3.1E-2</c:v>
                </c:pt>
                <c:pt idx="93">
                  <c:v>3.2000000000000001E-2</c:v>
                </c:pt>
                <c:pt idx="94">
                  <c:v>3.2000000000000001E-2</c:v>
                </c:pt>
                <c:pt idx="95">
                  <c:v>3.3000000000000002E-2</c:v>
                </c:pt>
                <c:pt idx="96">
                  <c:v>3.4000000000000002E-2</c:v>
                </c:pt>
                <c:pt idx="97">
                  <c:v>3.4000000000000002E-2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3.5999999999999997E-2</c:v>
                </c:pt>
                <c:pt idx="101">
                  <c:v>3.5999999999999997E-2</c:v>
                </c:pt>
                <c:pt idx="102">
                  <c:v>3.6999999999999998E-2</c:v>
                </c:pt>
                <c:pt idx="103">
                  <c:v>3.7999999999999999E-2</c:v>
                </c:pt>
                <c:pt idx="104">
                  <c:v>3.7999999999999999E-2</c:v>
                </c:pt>
                <c:pt idx="105">
                  <c:v>3.9E-2</c:v>
                </c:pt>
                <c:pt idx="106">
                  <c:v>3.9E-2</c:v>
                </c:pt>
                <c:pt idx="107">
                  <c:v>0.04</c:v>
                </c:pt>
                <c:pt idx="108">
                  <c:v>4.1000000000000002E-2</c:v>
                </c:pt>
                <c:pt idx="109">
                  <c:v>4.1000000000000002E-2</c:v>
                </c:pt>
                <c:pt idx="110">
                  <c:v>4.2000000000000003E-2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4.3999999999999997E-2</c:v>
                </c:pt>
                <c:pt idx="114">
                  <c:v>4.4999999999999998E-2</c:v>
                </c:pt>
                <c:pt idx="115">
                  <c:v>4.4999999999999998E-2</c:v>
                </c:pt>
                <c:pt idx="116">
                  <c:v>4.5999999999999999E-2</c:v>
                </c:pt>
                <c:pt idx="117">
                  <c:v>4.7E-2</c:v>
                </c:pt>
                <c:pt idx="118">
                  <c:v>4.7E-2</c:v>
                </c:pt>
                <c:pt idx="119">
                  <c:v>4.8000000000000001E-2</c:v>
                </c:pt>
                <c:pt idx="120">
                  <c:v>4.9000000000000002E-2</c:v>
                </c:pt>
                <c:pt idx="121">
                  <c:v>4.9000000000000002E-2</c:v>
                </c:pt>
                <c:pt idx="122">
                  <c:v>0.05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5.1999999999999998E-2</c:v>
                </c:pt>
                <c:pt idx="126">
                  <c:v>5.2999999999999999E-2</c:v>
                </c:pt>
                <c:pt idx="127">
                  <c:v>5.3999999999999999E-2</c:v>
                </c:pt>
                <c:pt idx="128">
                  <c:v>5.3999999999999999E-2</c:v>
                </c:pt>
                <c:pt idx="129">
                  <c:v>5.5E-2</c:v>
                </c:pt>
                <c:pt idx="130">
                  <c:v>5.6000000000000001E-2</c:v>
                </c:pt>
                <c:pt idx="131">
                  <c:v>5.7000000000000002E-2</c:v>
                </c:pt>
                <c:pt idx="132">
                  <c:v>5.7000000000000002E-2</c:v>
                </c:pt>
                <c:pt idx="133">
                  <c:v>5.8000000000000003E-2</c:v>
                </c:pt>
                <c:pt idx="134">
                  <c:v>5.8999999999999997E-2</c:v>
                </c:pt>
                <c:pt idx="135">
                  <c:v>0.06</c:v>
                </c:pt>
                <c:pt idx="136">
                  <c:v>0.06</c:v>
                </c:pt>
                <c:pt idx="137">
                  <c:v>6.0999999999999999E-2</c:v>
                </c:pt>
                <c:pt idx="138">
                  <c:v>6.2E-2</c:v>
                </c:pt>
                <c:pt idx="139">
                  <c:v>6.3E-2</c:v>
                </c:pt>
                <c:pt idx="140">
                  <c:v>6.3E-2</c:v>
                </c:pt>
                <c:pt idx="141">
                  <c:v>6.4000000000000001E-2</c:v>
                </c:pt>
                <c:pt idx="142">
                  <c:v>6.5000000000000002E-2</c:v>
                </c:pt>
                <c:pt idx="143">
                  <c:v>6.6000000000000003E-2</c:v>
                </c:pt>
                <c:pt idx="144">
                  <c:v>6.7000000000000004E-2</c:v>
                </c:pt>
                <c:pt idx="145">
                  <c:v>6.7000000000000004E-2</c:v>
                </c:pt>
                <c:pt idx="146">
                  <c:v>6.8000000000000005E-2</c:v>
                </c:pt>
                <c:pt idx="147">
                  <c:v>6.9000000000000006E-2</c:v>
                </c:pt>
                <c:pt idx="148">
                  <c:v>7.0000000000000007E-2</c:v>
                </c:pt>
                <c:pt idx="149">
                  <c:v>7.0999999999999994E-2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7.2999999999999995E-2</c:v>
                </c:pt>
                <c:pt idx="153">
                  <c:v>7.3999999999999996E-2</c:v>
                </c:pt>
                <c:pt idx="154">
                  <c:v>7.4999999999999997E-2</c:v>
                </c:pt>
                <c:pt idx="155">
                  <c:v>7.5999999999999998E-2</c:v>
                </c:pt>
                <c:pt idx="156">
                  <c:v>7.6999999999999999E-2</c:v>
                </c:pt>
                <c:pt idx="157">
                  <c:v>7.6999999999999999E-2</c:v>
                </c:pt>
                <c:pt idx="158">
                  <c:v>7.8E-2</c:v>
                </c:pt>
                <c:pt idx="159">
                  <c:v>7.9000000000000001E-2</c:v>
                </c:pt>
                <c:pt idx="160">
                  <c:v>0.08</c:v>
                </c:pt>
                <c:pt idx="161">
                  <c:v>8.1000000000000003E-2</c:v>
                </c:pt>
                <c:pt idx="162">
                  <c:v>8.2000000000000003E-2</c:v>
                </c:pt>
                <c:pt idx="163">
                  <c:v>8.3000000000000004E-2</c:v>
                </c:pt>
                <c:pt idx="164">
                  <c:v>8.4000000000000005E-2</c:v>
                </c:pt>
                <c:pt idx="165">
                  <c:v>8.5000000000000006E-2</c:v>
                </c:pt>
                <c:pt idx="166">
                  <c:v>8.5000000000000006E-2</c:v>
                </c:pt>
                <c:pt idx="167">
                  <c:v>8.5999999999999993E-2</c:v>
                </c:pt>
                <c:pt idx="168">
                  <c:v>8.6999999999999994E-2</c:v>
                </c:pt>
                <c:pt idx="169">
                  <c:v>8.7999999999999995E-2</c:v>
                </c:pt>
                <c:pt idx="170">
                  <c:v>8.8999999999999996E-2</c:v>
                </c:pt>
                <c:pt idx="171">
                  <c:v>0.09</c:v>
                </c:pt>
                <c:pt idx="172">
                  <c:v>9.0999999999999998E-2</c:v>
                </c:pt>
                <c:pt idx="173">
                  <c:v>9.1999999999999998E-2</c:v>
                </c:pt>
                <c:pt idx="174">
                  <c:v>9.2999999999999999E-2</c:v>
                </c:pt>
                <c:pt idx="175">
                  <c:v>9.4E-2</c:v>
                </c:pt>
                <c:pt idx="176">
                  <c:v>9.5000000000000001E-2</c:v>
                </c:pt>
                <c:pt idx="177">
                  <c:v>9.6000000000000002E-2</c:v>
                </c:pt>
                <c:pt idx="178">
                  <c:v>9.7000000000000003E-2</c:v>
                </c:pt>
                <c:pt idx="179">
                  <c:v>9.8000000000000004E-2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0.1</c:v>
                </c:pt>
                <c:pt idx="183">
                  <c:v>0.10100000000000001</c:v>
                </c:pt>
                <c:pt idx="184">
                  <c:v>0.10199999999999999</c:v>
                </c:pt>
                <c:pt idx="185">
                  <c:v>0.10299999999999999</c:v>
                </c:pt>
                <c:pt idx="186">
                  <c:v>0.104</c:v>
                </c:pt>
                <c:pt idx="187">
                  <c:v>0.105</c:v>
                </c:pt>
                <c:pt idx="188">
                  <c:v>0.106</c:v>
                </c:pt>
                <c:pt idx="189">
                  <c:v>0.107</c:v>
                </c:pt>
                <c:pt idx="190">
                  <c:v>0.108</c:v>
                </c:pt>
                <c:pt idx="191">
                  <c:v>0.109</c:v>
                </c:pt>
                <c:pt idx="192">
                  <c:v>0.11</c:v>
                </c:pt>
                <c:pt idx="193">
                  <c:v>0.111</c:v>
                </c:pt>
                <c:pt idx="194">
                  <c:v>0.112</c:v>
                </c:pt>
                <c:pt idx="195">
                  <c:v>0.113</c:v>
                </c:pt>
                <c:pt idx="196">
                  <c:v>0.114</c:v>
                </c:pt>
                <c:pt idx="197">
                  <c:v>0.11600000000000001</c:v>
                </c:pt>
                <c:pt idx="198">
                  <c:v>0.11700000000000001</c:v>
                </c:pt>
                <c:pt idx="199">
                  <c:v>0.11799999999999999</c:v>
                </c:pt>
                <c:pt idx="200">
                  <c:v>0.11899999999999999</c:v>
                </c:pt>
                <c:pt idx="201">
                  <c:v>0.12</c:v>
                </c:pt>
                <c:pt idx="202">
                  <c:v>0.121</c:v>
                </c:pt>
                <c:pt idx="203">
                  <c:v>0.122</c:v>
                </c:pt>
                <c:pt idx="204">
                  <c:v>0.123</c:v>
                </c:pt>
                <c:pt idx="205">
                  <c:v>0.124</c:v>
                </c:pt>
                <c:pt idx="206">
                  <c:v>0.125</c:v>
                </c:pt>
                <c:pt idx="207">
                  <c:v>0.126</c:v>
                </c:pt>
                <c:pt idx="208">
                  <c:v>0.127</c:v>
                </c:pt>
                <c:pt idx="209">
                  <c:v>0.129</c:v>
                </c:pt>
                <c:pt idx="210">
                  <c:v>0.13</c:v>
                </c:pt>
                <c:pt idx="211">
                  <c:v>0.13100000000000001</c:v>
                </c:pt>
                <c:pt idx="212">
                  <c:v>0.13200000000000001</c:v>
                </c:pt>
                <c:pt idx="213">
                  <c:v>0.13300000000000001</c:v>
                </c:pt>
                <c:pt idx="214">
                  <c:v>0.13400000000000001</c:v>
                </c:pt>
                <c:pt idx="215">
                  <c:v>0.13500000000000001</c:v>
                </c:pt>
                <c:pt idx="216">
                  <c:v>0.13600000000000001</c:v>
                </c:pt>
                <c:pt idx="217">
                  <c:v>0.13700000000000001</c:v>
                </c:pt>
                <c:pt idx="218">
                  <c:v>0.13800000000000001</c:v>
                </c:pt>
                <c:pt idx="219">
                  <c:v>0.14000000000000001</c:v>
                </c:pt>
                <c:pt idx="220">
                  <c:v>0.14099999999999999</c:v>
                </c:pt>
                <c:pt idx="221">
                  <c:v>0.14199999999999999</c:v>
                </c:pt>
                <c:pt idx="222">
                  <c:v>0.14299999999999999</c:v>
                </c:pt>
                <c:pt idx="223">
                  <c:v>0.14399999999999999</c:v>
                </c:pt>
                <c:pt idx="224">
                  <c:v>0.14499999999999999</c:v>
                </c:pt>
                <c:pt idx="225">
                  <c:v>0.14699999999999999</c:v>
                </c:pt>
                <c:pt idx="226">
                  <c:v>0.14799999999999999</c:v>
                </c:pt>
                <c:pt idx="227">
                  <c:v>0.14899999999999999</c:v>
                </c:pt>
                <c:pt idx="228">
                  <c:v>0.15</c:v>
                </c:pt>
                <c:pt idx="229">
                  <c:v>0.151</c:v>
                </c:pt>
                <c:pt idx="230">
                  <c:v>0.152</c:v>
                </c:pt>
                <c:pt idx="231">
                  <c:v>0.154</c:v>
                </c:pt>
                <c:pt idx="232">
                  <c:v>0.155</c:v>
                </c:pt>
                <c:pt idx="233">
                  <c:v>0.156</c:v>
                </c:pt>
                <c:pt idx="234">
                  <c:v>0.157</c:v>
                </c:pt>
                <c:pt idx="235">
                  <c:v>0.158</c:v>
                </c:pt>
                <c:pt idx="236">
                  <c:v>0.159</c:v>
                </c:pt>
                <c:pt idx="237">
                  <c:v>0.161</c:v>
                </c:pt>
                <c:pt idx="238">
                  <c:v>0.16200000000000001</c:v>
                </c:pt>
                <c:pt idx="239">
                  <c:v>0.16300000000000001</c:v>
                </c:pt>
                <c:pt idx="240">
                  <c:v>0.16400000000000001</c:v>
                </c:pt>
                <c:pt idx="241">
                  <c:v>0.16500000000000001</c:v>
                </c:pt>
                <c:pt idx="242">
                  <c:v>0.16700000000000001</c:v>
                </c:pt>
                <c:pt idx="243">
                  <c:v>0.16800000000000001</c:v>
                </c:pt>
                <c:pt idx="244">
                  <c:v>0.16900000000000001</c:v>
                </c:pt>
                <c:pt idx="245">
                  <c:v>0.17</c:v>
                </c:pt>
                <c:pt idx="246">
                  <c:v>0.17199999999999999</c:v>
                </c:pt>
                <c:pt idx="247">
                  <c:v>0.17299999999999999</c:v>
                </c:pt>
                <c:pt idx="248">
                  <c:v>0.17399999999999999</c:v>
                </c:pt>
                <c:pt idx="249">
                  <c:v>0.17499999999999999</c:v>
                </c:pt>
                <c:pt idx="250">
                  <c:v>0.17699999999999999</c:v>
                </c:pt>
                <c:pt idx="251">
                  <c:v>0.17799999999999999</c:v>
                </c:pt>
                <c:pt idx="252">
                  <c:v>0.17899999999999999</c:v>
                </c:pt>
                <c:pt idx="253">
                  <c:v>0.18</c:v>
                </c:pt>
                <c:pt idx="254">
                  <c:v>0.182</c:v>
                </c:pt>
                <c:pt idx="255">
                  <c:v>0.183</c:v>
                </c:pt>
                <c:pt idx="256">
                  <c:v>0.184</c:v>
                </c:pt>
                <c:pt idx="257">
                  <c:v>0.185</c:v>
                </c:pt>
                <c:pt idx="258">
                  <c:v>0.187</c:v>
                </c:pt>
                <c:pt idx="259">
                  <c:v>0.188</c:v>
                </c:pt>
                <c:pt idx="260">
                  <c:v>0.189</c:v>
                </c:pt>
                <c:pt idx="261">
                  <c:v>0.19</c:v>
                </c:pt>
                <c:pt idx="262">
                  <c:v>0.192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0.19700000000000001</c:v>
                </c:pt>
                <c:pt idx="267">
                  <c:v>0.19800000000000001</c:v>
                </c:pt>
                <c:pt idx="268">
                  <c:v>0.19900000000000001</c:v>
                </c:pt>
                <c:pt idx="269">
                  <c:v>0.20100000000000001</c:v>
                </c:pt>
                <c:pt idx="270">
                  <c:v>0.20200000000000001</c:v>
                </c:pt>
                <c:pt idx="271">
                  <c:v>0.20300000000000001</c:v>
                </c:pt>
                <c:pt idx="272">
                  <c:v>0.20499999999999999</c:v>
                </c:pt>
                <c:pt idx="273">
                  <c:v>0.20599999999999999</c:v>
                </c:pt>
                <c:pt idx="274">
                  <c:v>0.20699999999999999</c:v>
                </c:pt>
                <c:pt idx="275">
                  <c:v>0.20899999999999999</c:v>
                </c:pt>
                <c:pt idx="276">
                  <c:v>0.21</c:v>
                </c:pt>
                <c:pt idx="277">
                  <c:v>0.21099999999999999</c:v>
                </c:pt>
                <c:pt idx="278">
                  <c:v>0.21299999999999999</c:v>
                </c:pt>
                <c:pt idx="279">
                  <c:v>0.214</c:v>
                </c:pt>
                <c:pt idx="280">
                  <c:v>0.215</c:v>
                </c:pt>
                <c:pt idx="281">
                  <c:v>0.217</c:v>
                </c:pt>
                <c:pt idx="282">
                  <c:v>0.218</c:v>
                </c:pt>
                <c:pt idx="283">
                  <c:v>0.219</c:v>
                </c:pt>
                <c:pt idx="284">
                  <c:v>0.221</c:v>
                </c:pt>
                <c:pt idx="285">
                  <c:v>0.222</c:v>
                </c:pt>
                <c:pt idx="286">
                  <c:v>0.223</c:v>
                </c:pt>
                <c:pt idx="287">
                  <c:v>0.22500000000000001</c:v>
                </c:pt>
                <c:pt idx="288">
                  <c:v>0.22600000000000001</c:v>
                </c:pt>
                <c:pt idx="289">
                  <c:v>0.22700000000000001</c:v>
                </c:pt>
                <c:pt idx="290">
                  <c:v>0.22900000000000001</c:v>
                </c:pt>
                <c:pt idx="291">
                  <c:v>0.23</c:v>
                </c:pt>
                <c:pt idx="292">
                  <c:v>0.23100000000000001</c:v>
                </c:pt>
                <c:pt idx="293">
                  <c:v>0.23300000000000001</c:v>
                </c:pt>
                <c:pt idx="294">
                  <c:v>0.23400000000000001</c:v>
                </c:pt>
                <c:pt idx="295">
                  <c:v>0.23499999999999999</c:v>
                </c:pt>
                <c:pt idx="296">
                  <c:v>0.23699999999999999</c:v>
                </c:pt>
                <c:pt idx="297">
                  <c:v>0.23799999999999999</c:v>
                </c:pt>
                <c:pt idx="298">
                  <c:v>0.23899999999999999</c:v>
                </c:pt>
                <c:pt idx="299">
                  <c:v>0.24099999999999999</c:v>
                </c:pt>
                <c:pt idx="300">
                  <c:v>0.24199999999999999</c:v>
                </c:pt>
                <c:pt idx="301">
                  <c:v>0.24299999999999999</c:v>
                </c:pt>
                <c:pt idx="302">
                  <c:v>0.245</c:v>
                </c:pt>
                <c:pt idx="303">
                  <c:v>0.246</c:v>
                </c:pt>
                <c:pt idx="304">
                  <c:v>0.247</c:v>
                </c:pt>
                <c:pt idx="305">
                  <c:v>0.249</c:v>
                </c:pt>
                <c:pt idx="306">
                  <c:v>0.25</c:v>
                </c:pt>
                <c:pt idx="307">
                  <c:v>0.251</c:v>
                </c:pt>
                <c:pt idx="308">
                  <c:v>0.253</c:v>
                </c:pt>
                <c:pt idx="309">
                  <c:v>0.254</c:v>
                </c:pt>
                <c:pt idx="310">
                  <c:v>0.255</c:v>
                </c:pt>
                <c:pt idx="311">
                  <c:v>0.25700000000000001</c:v>
                </c:pt>
                <c:pt idx="312">
                  <c:v>0.25800000000000001</c:v>
                </c:pt>
                <c:pt idx="313">
                  <c:v>0.25900000000000001</c:v>
                </c:pt>
                <c:pt idx="314">
                  <c:v>0.26100000000000001</c:v>
                </c:pt>
                <c:pt idx="315">
                  <c:v>0.26200000000000001</c:v>
                </c:pt>
                <c:pt idx="316">
                  <c:v>0.26300000000000001</c:v>
                </c:pt>
                <c:pt idx="317">
                  <c:v>0.26500000000000001</c:v>
                </c:pt>
                <c:pt idx="318">
                  <c:v>0.26600000000000001</c:v>
                </c:pt>
                <c:pt idx="319">
                  <c:v>0.26700000000000002</c:v>
                </c:pt>
                <c:pt idx="320">
                  <c:v>0.26900000000000002</c:v>
                </c:pt>
                <c:pt idx="321">
                  <c:v>0.27</c:v>
                </c:pt>
                <c:pt idx="322">
                  <c:v>0.27100000000000002</c:v>
                </c:pt>
                <c:pt idx="323">
                  <c:v>0.27300000000000002</c:v>
                </c:pt>
                <c:pt idx="324">
                  <c:v>0.27400000000000002</c:v>
                </c:pt>
                <c:pt idx="325">
                  <c:v>0.27500000000000002</c:v>
                </c:pt>
                <c:pt idx="326">
                  <c:v>0.27700000000000002</c:v>
                </c:pt>
                <c:pt idx="327">
                  <c:v>0.27800000000000002</c:v>
                </c:pt>
                <c:pt idx="328">
                  <c:v>0.27900000000000003</c:v>
                </c:pt>
                <c:pt idx="329">
                  <c:v>0.28100000000000003</c:v>
                </c:pt>
                <c:pt idx="330">
                  <c:v>0.28199999999999997</c:v>
                </c:pt>
                <c:pt idx="331">
                  <c:v>0.28299999999999997</c:v>
                </c:pt>
                <c:pt idx="332">
                  <c:v>0.28499999999999998</c:v>
                </c:pt>
                <c:pt idx="333">
                  <c:v>0.28599999999999998</c:v>
                </c:pt>
                <c:pt idx="334">
                  <c:v>0.28699999999999998</c:v>
                </c:pt>
                <c:pt idx="335">
                  <c:v>0.28899999999999998</c:v>
                </c:pt>
                <c:pt idx="336">
                  <c:v>0.28999999999999998</c:v>
                </c:pt>
                <c:pt idx="337">
                  <c:v>0.29099999999999998</c:v>
                </c:pt>
                <c:pt idx="338">
                  <c:v>0.29299999999999998</c:v>
                </c:pt>
                <c:pt idx="339">
                  <c:v>0.29399999999999998</c:v>
                </c:pt>
                <c:pt idx="340">
                  <c:v>0.29499999999999998</c:v>
                </c:pt>
                <c:pt idx="341">
                  <c:v>0.29599999999999999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0.30299999999999999</c:v>
                </c:pt>
                <c:pt idx="347">
                  <c:v>0.30399999999999999</c:v>
                </c:pt>
                <c:pt idx="348">
                  <c:v>0.30499999999999999</c:v>
                </c:pt>
                <c:pt idx="349">
                  <c:v>0.30599999999999999</c:v>
                </c:pt>
                <c:pt idx="350">
                  <c:v>0.308</c:v>
                </c:pt>
                <c:pt idx="351">
                  <c:v>0.309</c:v>
                </c:pt>
                <c:pt idx="352">
                  <c:v>0.31</c:v>
                </c:pt>
                <c:pt idx="353">
                  <c:v>0.311</c:v>
                </c:pt>
                <c:pt idx="354">
                  <c:v>0.313</c:v>
                </c:pt>
                <c:pt idx="355">
                  <c:v>0.314</c:v>
                </c:pt>
                <c:pt idx="356">
                  <c:v>0.315</c:v>
                </c:pt>
                <c:pt idx="357">
                  <c:v>0.316</c:v>
                </c:pt>
                <c:pt idx="358">
                  <c:v>0.317</c:v>
                </c:pt>
                <c:pt idx="359">
                  <c:v>0.318</c:v>
                </c:pt>
                <c:pt idx="360">
                  <c:v>0.32</c:v>
                </c:pt>
                <c:pt idx="361">
                  <c:v>0.32100000000000001</c:v>
                </c:pt>
                <c:pt idx="362">
                  <c:v>0.32200000000000001</c:v>
                </c:pt>
                <c:pt idx="363">
                  <c:v>0.32300000000000001</c:v>
                </c:pt>
                <c:pt idx="364">
                  <c:v>0.32400000000000001</c:v>
                </c:pt>
                <c:pt idx="365">
                  <c:v>0.32500000000000001</c:v>
                </c:pt>
                <c:pt idx="366">
                  <c:v>0.32600000000000001</c:v>
                </c:pt>
                <c:pt idx="367">
                  <c:v>0.32700000000000001</c:v>
                </c:pt>
                <c:pt idx="368">
                  <c:v>0.32800000000000001</c:v>
                </c:pt>
                <c:pt idx="369">
                  <c:v>0.32900000000000001</c:v>
                </c:pt>
                <c:pt idx="370">
                  <c:v>0.33</c:v>
                </c:pt>
                <c:pt idx="371">
                  <c:v>0.33100000000000002</c:v>
                </c:pt>
                <c:pt idx="372">
                  <c:v>0.33200000000000002</c:v>
                </c:pt>
                <c:pt idx="373">
                  <c:v>0.33300000000000002</c:v>
                </c:pt>
                <c:pt idx="374">
                  <c:v>0.33300000000000002</c:v>
                </c:pt>
                <c:pt idx="375">
                  <c:v>0.33400000000000002</c:v>
                </c:pt>
                <c:pt idx="376">
                  <c:v>0.33500000000000002</c:v>
                </c:pt>
                <c:pt idx="377">
                  <c:v>0.33600000000000002</c:v>
                </c:pt>
                <c:pt idx="378">
                  <c:v>0.33600000000000002</c:v>
                </c:pt>
                <c:pt idx="379">
                  <c:v>0.33700000000000002</c:v>
                </c:pt>
                <c:pt idx="380">
                  <c:v>0.33800000000000002</c:v>
                </c:pt>
                <c:pt idx="381">
                  <c:v>0.33800000000000002</c:v>
                </c:pt>
                <c:pt idx="382">
                  <c:v>0.33900000000000002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</c:v>
                </c:pt>
                <c:pt idx="386">
                  <c:v>0.34100000000000003</c:v>
                </c:pt>
                <c:pt idx="387">
                  <c:v>0.34100000000000003</c:v>
                </c:pt>
                <c:pt idx="388">
                  <c:v>0.34200000000000003</c:v>
                </c:pt>
                <c:pt idx="389">
                  <c:v>0.34200000000000003</c:v>
                </c:pt>
                <c:pt idx="390">
                  <c:v>0.34200000000000003</c:v>
                </c:pt>
                <c:pt idx="391">
                  <c:v>0.34300000000000003</c:v>
                </c:pt>
                <c:pt idx="392">
                  <c:v>0.34300000000000003</c:v>
                </c:pt>
                <c:pt idx="393">
                  <c:v>0.34300000000000003</c:v>
                </c:pt>
                <c:pt idx="394">
                  <c:v>0.34399999999999997</c:v>
                </c:pt>
                <c:pt idx="395">
                  <c:v>0.34399999999999997</c:v>
                </c:pt>
                <c:pt idx="396">
                  <c:v>0.34399999999999997</c:v>
                </c:pt>
                <c:pt idx="397">
                  <c:v>0.34499999999999997</c:v>
                </c:pt>
                <c:pt idx="398">
                  <c:v>0.34499999999999997</c:v>
                </c:pt>
                <c:pt idx="399">
                  <c:v>0.34499999999999997</c:v>
                </c:pt>
                <c:pt idx="400">
                  <c:v>0.34499999999999997</c:v>
                </c:pt>
                <c:pt idx="401">
                  <c:v>0.34599999999999997</c:v>
                </c:pt>
                <c:pt idx="402">
                  <c:v>0.34599999999999997</c:v>
                </c:pt>
                <c:pt idx="403">
                  <c:v>0.34599999999999997</c:v>
                </c:pt>
                <c:pt idx="404">
                  <c:v>0.34599999999999997</c:v>
                </c:pt>
                <c:pt idx="405">
                  <c:v>0.34699999999999998</c:v>
                </c:pt>
                <c:pt idx="406">
                  <c:v>0.34699999999999998</c:v>
                </c:pt>
                <c:pt idx="407">
                  <c:v>0.34699999999999998</c:v>
                </c:pt>
                <c:pt idx="408">
                  <c:v>0.34699999999999998</c:v>
                </c:pt>
                <c:pt idx="409">
                  <c:v>0.34799999999999998</c:v>
                </c:pt>
                <c:pt idx="410">
                  <c:v>0.34799999999999998</c:v>
                </c:pt>
                <c:pt idx="411">
                  <c:v>0.34799999999999998</c:v>
                </c:pt>
                <c:pt idx="412">
                  <c:v>0.34799999999999998</c:v>
                </c:pt>
                <c:pt idx="413">
                  <c:v>0.34799999999999998</c:v>
                </c:pt>
                <c:pt idx="414">
                  <c:v>0.34799999999999998</c:v>
                </c:pt>
                <c:pt idx="415">
                  <c:v>0.34899999999999998</c:v>
                </c:pt>
                <c:pt idx="416">
                  <c:v>0.34899999999999998</c:v>
                </c:pt>
                <c:pt idx="417">
                  <c:v>0.34899999999999998</c:v>
                </c:pt>
                <c:pt idx="418">
                  <c:v>0.34899999999999998</c:v>
                </c:pt>
                <c:pt idx="419">
                  <c:v>0.34899999999999998</c:v>
                </c:pt>
                <c:pt idx="420">
                  <c:v>0.34899999999999998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0.35099999999999998</c:v>
                </c:pt>
                <c:pt idx="428">
                  <c:v>0.35099999999999998</c:v>
                </c:pt>
                <c:pt idx="429">
                  <c:v>0.35099999999999998</c:v>
                </c:pt>
                <c:pt idx="430">
                  <c:v>0.35099999999999998</c:v>
                </c:pt>
                <c:pt idx="431">
                  <c:v>0.35099999999999998</c:v>
                </c:pt>
                <c:pt idx="432">
                  <c:v>0.35099999999999998</c:v>
                </c:pt>
                <c:pt idx="433">
                  <c:v>0.35199999999999998</c:v>
                </c:pt>
                <c:pt idx="434">
                  <c:v>0.35199999999999998</c:v>
                </c:pt>
                <c:pt idx="435">
                  <c:v>0.35199999999999998</c:v>
                </c:pt>
                <c:pt idx="436">
                  <c:v>0.35199999999999998</c:v>
                </c:pt>
                <c:pt idx="437">
                  <c:v>0.35199999999999998</c:v>
                </c:pt>
                <c:pt idx="438">
                  <c:v>0.35199999999999998</c:v>
                </c:pt>
                <c:pt idx="439">
                  <c:v>0.35299999999999998</c:v>
                </c:pt>
                <c:pt idx="440">
                  <c:v>0.35299999999999998</c:v>
                </c:pt>
                <c:pt idx="441">
                  <c:v>0.35299999999999998</c:v>
                </c:pt>
                <c:pt idx="442">
                  <c:v>0.35299999999999998</c:v>
                </c:pt>
                <c:pt idx="443">
                  <c:v>0.35299999999999998</c:v>
                </c:pt>
                <c:pt idx="444">
                  <c:v>0.35299999999999998</c:v>
                </c:pt>
                <c:pt idx="445">
                  <c:v>0.35399999999999998</c:v>
                </c:pt>
                <c:pt idx="446">
                  <c:v>0.35399999999999998</c:v>
                </c:pt>
                <c:pt idx="447">
                  <c:v>0.35399999999999998</c:v>
                </c:pt>
                <c:pt idx="448">
                  <c:v>0.35399999999999998</c:v>
                </c:pt>
                <c:pt idx="449">
                  <c:v>0.35399999999999998</c:v>
                </c:pt>
                <c:pt idx="450">
                  <c:v>0.35399999999999998</c:v>
                </c:pt>
                <c:pt idx="451">
                  <c:v>0.35499999999999998</c:v>
                </c:pt>
                <c:pt idx="452">
                  <c:v>0.35499999999999998</c:v>
                </c:pt>
                <c:pt idx="453">
                  <c:v>0.35499999999999998</c:v>
                </c:pt>
                <c:pt idx="454">
                  <c:v>0.35499999999999998</c:v>
                </c:pt>
                <c:pt idx="455">
                  <c:v>0.35499999999999998</c:v>
                </c:pt>
                <c:pt idx="456">
                  <c:v>0.35499999999999998</c:v>
                </c:pt>
                <c:pt idx="457">
                  <c:v>0.35599999999999998</c:v>
                </c:pt>
                <c:pt idx="458">
                  <c:v>0.35599999999999998</c:v>
                </c:pt>
                <c:pt idx="459">
                  <c:v>0.35599999999999998</c:v>
                </c:pt>
                <c:pt idx="460">
                  <c:v>0.35599999999999998</c:v>
                </c:pt>
                <c:pt idx="461">
                  <c:v>0.35599999999999998</c:v>
                </c:pt>
                <c:pt idx="462">
                  <c:v>0.35599999999999998</c:v>
                </c:pt>
                <c:pt idx="463">
                  <c:v>0.35699999999999998</c:v>
                </c:pt>
                <c:pt idx="464">
                  <c:v>0.35699999999999998</c:v>
                </c:pt>
                <c:pt idx="465">
                  <c:v>0.35699999999999998</c:v>
                </c:pt>
                <c:pt idx="466">
                  <c:v>0.35699999999999998</c:v>
                </c:pt>
                <c:pt idx="467">
                  <c:v>0.35699999999999998</c:v>
                </c:pt>
                <c:pt idx="468">
                  <c:v>0.35699999999999998</c:v>
                </c:pt>
                <c:pt idx="469">
                  <c:v>0.35799999999999998</c:v>
                </c:pt>
                <c:pt idx="470">
                  <c:v>0.35799999999999998</c:v>
                </c:pt>
                <c:pt idx="471">
                  <c:v>0.35799999999999998</c:v>
                </c:pt>
                <c:pt idx="472">
                  <c:v>0.35799999999999998</c:v>
                </c:pt>
                <c:pt idx="473">
                  <c:v>0.35799999999999998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0.35899999999999999</c:v>
                </c:pt>
                <c:pt idx="477">
                  <c:v>0.35899999999999999</c:v>
                </c:pt>
                <c:pt idx="478">
                  <c:v>0.35899999999999999</c:v>
                </c:pt>
                <c:pt idx="479">
                  <c:v>0.35899999999999999</c:v>
                </c:pt>
                <c:pt idx="480">
                  <c:v>0.35899999999999999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0.36099999999999999</c:v>
                </c:pt>
                <c:pt idx="488">
                  <c:v>0.36099999999999999</c:v>
                </c:pt>
                <c:pt idx="489">
                  <c:v>0.36099999999999999</c:v>
                </c:pt>
                <c:pt idx="490">
                  <c:v>0.36099999999999999</c:v>
                </c:pt>
                <c:pt idx="491">
                  <c:v>0.36099999999999999</c:v>
                </c:pt>
                <c:pt idx="492">
                  <c:v>0.36099999999999999</c:v>
                </c:pt>
                <c:pt idx="493">
                  <c:v>0.36199999999999999</c:v>
                </c:pt>
                <c:pt idx="494">
                  <c:v>0.36199999999999999</c:v>
                </c:pt>
                <c:pt idx="495">
                  <c:v>0.36199999999999999</c:v>
                </c:pt>
                <c:pt idx="496">
                  <c:v>0.36199999999999999</c:v>
                </c:pt>
                <c:pt idx="497">
                  <c:v>0.36199999999999999</c:v>
                </c:pt>
                <c:pt idx="498">
                  <c:v>0.36199999999999999</c:v>
                </c:pt>
                <c:pt idx="499">
                  <c:v>0.36299999999999999</c:v>
                </c:pt>
                <c:pt idx="500">
                  <c:v>0.36299999999999999</c:v>
                </c:pt>
                <c:pt idx="501">
                  <c:v>0.36299999999999999</c:v>
                </c:pt>
                <c:pt idx="502">
                  <c:v>0.36299999999999999</c:v>
                </c:pt>
                <c:pt idx="503">
                  <c:v>0.36299999999999999</c:v>
                </c:pt>
                <c:pt idx="504">
                  <c:v>0.36299999999999999</c:v>
                </c:pt>
                <c:pt idx="505">
                  <c:v>0.36399999999999999</c:v>
                </c:pt>
                <c:pt idx="506">
                  <c:v>0.36399999999999999</c:v>
                </c:pt>
                <c:pt idx="507">
                  <c:v>0.36399999999999999</c:v>
                </c:pt>
                <c:pt idx="508">
                  <c:v>0.36399999999999999</c:v>
                </c:pt>
                <c:pt idx="509">
                  <c:v>0.36399999999999999</c:v>
                </c:pt>
                <c:pt idx="510">
                  <c:v>0.36399999999999999</c:v>
                </c:pt>
                <c:pt idx="511">
                  <c:v>0.36499999999999999</c:v>
                </c:pt>
                <c:pt idx="512">
                  <c:v>0.36499999999999999</c:v>
                </c:pt>
                <c:pt idx="513">
                  <c:v>0.36499999999999999</c:v>
                </c:pt>
                <c:pt idx="514">
                  <c:v>0.36499999999999999</c:v>
                </c:pt>
                <c:pt idx="515">
                  <c:v>0.36499999999999999</c:v>
                </c:pt>
                <c:pt idx="516">
                  <c:v>0.36499999999999999</c:v>
                </c:pt>
                <c:pt idx="517">
                  <c:v>0.36599999999999999</c:v>
                </c:pt>
                <c:pt idx="518">
                  <c:v>0.36599999999999999</c:v>
                </c:pt>
                <c:pt idx="519">
                  <c:v>0.36599999999999999</c:v>
                </c:pt>
                <c:pt idx="520">
                  <c:v>0.36599999999999999</c:v>
                </c:pt>
                <c:pt idx="521">
                  <c:v>0.36599999999999999</c:v>
                </c:pt>
                <c:pt idx="522">
                  <c:v>0.36599999999999999</c:v>
                </c:pt>
                <c:pt idx="523">
                  <c:v>0.36699999999999999</c:v>
                </c:pt>
                <c:pt idx="524">
                  <c:v>0.36699999999999999</c:v>
                </c:pt>
                <c:pt idx="525">
                  <c:v>0.36699999999999999</c:v>
                </c:pt>
                <c:pt idx="526">
                  <c:v>0.36699999999999999</c:v>
                </c:pt>
                <c:pt idx="527">
                  <c:v>0.36699999999999999</c:v>
                </c:pt>
                <c:pt idx="528">
                  <c:v>0.36699999999999999</c:v>
                </c:pt>
                <c:pt idx="529">
                  <c:v>0.36799999999999999</c:v>
                </c:pt>
                <c:pt idx="530">
                  <c:v>0.36799999999999999</c:v>
                </c:pt>
                <c:pt idx="531">
                  <c:v>0.36799999999999999</c:v>
                </c:pt>
                <c:pt idx="532">
                  <c:v>0.36799999999999999</c:v>
                </c:pt>
                <c:pt idx="533">
                  <c:v>0.36799999999999999</c:v>
                </c:pt>
                <c:pt idx="534">
                  <c:v>0.36799999999999999</c:v>
                </c:pt>
                <c:pt idx="535">
                  <c:v>0.36899999999999999</c:v>
                </c:pt>
                <c:pt idx="536">
                  <c:v>0.36899999999999999</c:v>
                </c:pt>
                <c:pt idx="537">
                  <c:v>0.36899999999999999</c:v>
                </c:pt>
                <c:pt idx="538">
                  <c:v>0.36899999999999999</c:v>
                </c:pt>
                <c:pt idx="539">
                  <c:v>0.36899999999999999</c:v>
                </c:pt>
                <c:pt idx="540">
                  <c:v>0.36899999999999999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0.371</c:v>
                </c:pt>
                <c:pt idx="548">
                  <c:v>0.371</c:v>
                </c:pt>
                <c:pt idx="549">
                  <c:v>0.371</c:v>
                </c:pt>
                <c:pt idx="550">
                  <c:v>0.371</c:v>
                </c:pt>
                <c:pt idx="551">
                  <c:v>0.371</c:v>
                </c:pt>
                <c:pt idx="552">
                  <c:v>0.371</c:v>
                </c:pt>
                <c:pt idx="553">
                  <c:v>0.372</c:v>
                </c:pt>
                <c:pt idx="554">
                  <c:v>0.372</c:v>
                </c:pt>
                <c:pt idx="555">
                  <c:v>0.372</c:v>
                </c:pt>
                <c:pt idx="556">
                  <c:v>0.372</c:v>
                </c:pt>
                <c:pt idx="557">
                  <c:v>0.372</c:v>
                </c:pt>
                <c:pt idx="558">
                  <c:v>0.372</c:v>
                </c:pt>
                <c:pt idx="559">
                  <c:v>0.373</c:v>
                </c:pt>
                <c:pt idx="560">
                  <c:v>0.373</c:v>
                </c:pt>
                <c:pt idx="561">
                  <c:v>0.373</c:v>
                </c:pt>
                <c:pt idx="562">
                  <c:v>0.373</c:v>
                </c:pt>
                <c:pt idx="563">
                  <c:v>0.373</c:v>
                </c:pt>
                <c:pt idx="564">
                  <c:v>0.373</c:v>
                </c:pt>
                <c:pt idx="565">
                  <c:v>0.374</c:v>
                </c:pt>
                <c:pt idx="566">
                  <c:v>0.374</c:v>
                </c:pt>
                <c:pt idx="567">
                  <c:v>0.374</c:v>
                </c:pt>
                <c:pt idx="568">
                  <c:v>0.374</c:v>
                </c:pt>
                <c:pt idx="569">
                  <c:v>0.374</c:v>
                </c:pt>
                <c:pt idx="570">
                  <c:v>0.374</c:v>
                </c:pt>
                <c:pt idx="571">
                  <c:v>0.375</c:v>
                </c:pt>
                <c:pt idx="572">
                  <c:v>0.375</c:v>
                </c:pt>
                <c:pt idx="573">
                  <c:v>0.375</c:v>
                </c:pt>
                <c:pt idx="574">
                  <c:v>0.375</c:v>
                </c:pt>
                <c:pt idx="575">
                  <c:v>0.375</c:v>
                </c:pt>
                <c:pt idx="576">
                  <c:v>0.375</c:v>
                </c:pt>
                <c:pt idx="577">
                  <c:v>0.376</c:v>
                </c:pt>
                <c:pt idx="578">
                  <c:v>0.376</c:v>
                </c:pt>
                <c:pt idx="579">
                  <c:v>0.376</c:v>
                </c:pt>
                <c:pt idx="580">
                  <c:v>0.376</c:v>
                </c:pt>
                <c:pt idx="581">
                  <c:v>0.376</c:v>
                </c:pt>
                <c:pt idx="582">
                  <c:v>0.376</c:v>
                </c:pt>
                <c:pt idx="583">
                  <c:v>0.377</c:v>
                </c:pt>
                <c:pt idx="584">
                  <c:v>0.377</c:v>
                </c:pt>
                <c:pt idx="585">
                  <c:v>0.377</c:v>
                </c:pt>
                <c:pt idx="586">
                  <c:v>0.377</c:v>
                </c:pt>
                <c:pt idx="587">
                  <c:v>0.377</c:v>
                </c:pt>
                <c:pt idx="588">
                  <c:v>0.377</c:v>
                </c:pt>
                <c:pt idx="589">
                  <c:v>0.378</c:v>
                </c:pt>
                <c:pt idx="590">
                  <c:v>0.378</c:v>
                </c:pt>
                <c:pt idx="591">
                  <c:v>0.378</c:v>
                </c:pt>
                <c:pt idx="592">
                  <c:v>0.378</c:v>
                </c:pt>
                <c:pt idx="593">
                  <c:v>0.378</c:v>
                </c:pt>
                <c:pt idx="594">
                  <c:v>0.378</c:v>
                </c:pt>
                <c:pt idx="595">
                  <c:v>0.379</c:v>
                </c:pt>
                <c:pt idx="596">
                  <c:v>0.379</c:v>
                </c:pt>
                <c:pt idx="597">
                  <c:v>0.379</c:v>
                </c:pt>
                <c:pt idx="598">
                  <c:v>0.379</c:v>
                </c:pt>
                <c:pt idx="599">
                  <c:v>0.379</c:v>
                </c:pt>
                <c:pt idx="600">
                  <c:v>0.379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1.3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0.8</c:v>
                </c:pt>
                <c:pt idx="379">
                  <c:v>0.8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25.6</c:v>
                </c:pt>
                <c:pt idx="15">
                  <c:v>25.7</c:v>
                </c:pt>
                <c:pt idx="16">
                  <c:v>25.7</c:v>
                </c:pt>
                <c:pt idx="17">
                  <c:v>25.7</c:v>
                </c:pt>
                <c:pt idx="18">
                  <c:v>25.7</c:v>
                </c:pt>
                <c:pt idx="19">
                  <c:v>25.7</c:v>
                </c:pt>
                <c:pt idx="20">
                  <c:v>25.7</c:v>
                </c:pt>
                <c:pt idx="21">
                  <c:v>25.7</c:v>
                </c:pt>
                <c:pt idx="22">
                  <c:v>25.8</c:v>
                </c:pt>
                <c:pt idx="23">
                  <c:v>25.7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25.7</c:v>
                </c:pt>
                <c:pt idx="28">
                  <c:v>25.7</c:v>
                </c:pt>
                <c:pt idx="29">
                  <c:v>25.7</c:v>
                </c:pt>
                <c:pt idx="30">
                  <c:v>25.7</c:v>
                </c:pt>
                <c:pt idx="31">
                  <c:v>25.7</c:v>
                </c:pt>
                <c:pt idx="32">
                  <c:v>25.6</c:v>
                </c:pt>
                <c:pt idx="33">
                  <c:v>25.7</c:v>
                </c:pt>
                <c:pt idx="34">
                  <c:v>25.7</c:v>
                </c:pt>
                <c:pt idx="35">
                  <c:v>25.6</c:v>
                </c:pt>
                <c:pt idx="36">
                  <c:v>25.6</c:v>
                </c:pt>
                <c:pt idx="37">
                  <c:v>25.7</c:v>
                </c:pt>
                <c:pt idx="38">
                  <c:v>25.6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25.6</c:v>
                </c:pt>
                <c:pt idx="45">
                  <c:v>25.7</c:v>
                </c:pt>
                <c:pt idx="46">
                  <c:v>25.6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25.4</c:v>
                </c:pt>
                <c:pt idx="58">
                  <c:v>25.4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25.2</c:v>
                </c:pt>
                <c:pt idx="63">
                  <c:v>25.3</c:v>
                </c:pt>
                <c:pt idx="64">
                  <c:v>25.3</c:v>
                </c:pt>
                <c:pt idx="65">
                  <c:v>25.3</c:v>
                </c:pt>
                <c:pt idx="66">
                  <c:v>25.2</c:v>
                </c:pt>
                <c:pt idx="67">
                  <c:v>25.3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25.2</c:v>
                </c:pt>
                <c:pt idx="72">
                  <c:v>25.2</c:v>
                </c:pt>
                <c:pt idx="73">
                  <c:v>25.2</c:v>
                </c:pt>
                <c:pt idx="74">
                  <c:v>25.2</c:v>
                </c:pt>
                <c:pt idx="75">
                  <c:v>25.1</c:v>
                </c:pt>
                <c:pt idx="76">
                  <c:v>25.1</c:v>
                </c:pt>
                <c:pt idx="77">
                  <c:v>25.2</c:v>
                </c:pt>
                <c:pt idx="78">
                  <c:v>25</c:v>
                </c:pt>
                <c:pt idx="79">
                  <c:v>25.1</c:v>
                </c:pt>
                <c:pt idx="80">
                  <c:v>25</c:v>
                </c:pt>
                <c:pt idx="81">
                  <c:v>25.1</c:v>
                </c:pt>
                <c:pt idx="82">
                  <c:v>25.1</c:v>
                </c:pt>
                <c:pt idx="83">
                  <c:v>25</c:v>
                </c:pt>
                <c:pt idx="84">
                  <c:v>25.1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24.9</c:v>
                </c:pt>
                <c:pt idx="90">
                  <c:v>25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25</c:v>
                </c:pt>
                <c:pt idx="96">
                  <c:v>24.8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24.8</c:v>
                </c:pt>
                <c:pt idx="105">
                  <c:v>24.9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24.9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24.9</c:v>
                </c:pt>
                <c:pt idx="121">
                  <c:v>24.9</c:v>
                </c:pt>
                <c:pt idx="122">
                  <c:v>24.8</c:v>
                </c:pt>
                <c:pt idx="123">
                  <c:v>24.8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24.8</c:v>
                </c:pt>
                <c:pt idx="131">
                  <c:v>24.8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25.1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25.1</c:v>
                </c:pt>
                <c:pt idx="149">
                  <c:v>25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25.1</c:v>
                </c:pt>
                <c:pt idx="156">
                  <c:v>25.1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25.1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25.1</c:v>
                </c:pt>
                <c:pt idx="165">
                  <c:v>25.1</c:v>
                </c:pt>
                <c:pt idx="166">
                  <c:v>25.1</c:v>
                </c:pt>
                <c:pt idx="167">
                  <c:v>25.2</c:v>
                </c:pt>
                <c:pt idx="168">
                  <c:v>25.2</c:v>
                </c:pt>
                <c:pt idx="169">
                  <c:v>25.2</c:v>
                </c:pt>
                <c:pt idx="170">
                  <c:v>25.2</c:v>
                </c:pt>
                <c:pt idx="171">
                  <c:v>25.2</c:v>
                </c:pt>
                <c:pt idx="172">
                  <c:v>25.2</c:v>
                </c:pt>
                <c:pt idx="173">
                  <c:v>25.2</c:v>
                </c:pt>
                <c:pt idx="174">
                  <c:v>25.3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25.3</c:v>
                </c:pt>
                <c:pt idx="180">
                  <c:v>25.2</c:v>
                </c:pt>
                <c:pt idx="181">
                  <c:v>25.3</c:v>
                </c:pt>
                <c:pt idx="182">
                  <c:v>25.3</c:v>
                </c:pt>
                <c:pt idx="183">
                  <c:v>25.3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25.3</c:v>
                </c:pt>
                <c:pt idx="188">
                  <c:v>25.3</c:v>
                </c:pt>
                <c:pt idx="189">
                  <c:v>25.3</c:v>
                </c:pt>
                <c:pt idx="190">
                  <c:v>25.4</c:v>
                </c:pt>
                <c:pt idx="191">
                  <c:v>25.4</c:v>
                </c:pt>
                <c:pt idx="192">
                  <c:v>25.3</c:v>
                </c:pt>
                <c:pt idx="193">
                  <c:v>25.4</c:v>
                </c:pt>
                <c:pt idx="194">
                  <c:v>25.4</c:v>
                </c:pt>
                <c:pt idx="195">
                  <c:v>25.3</c:v>
                </c:pt>
                <c:pt idx="196">
                  <c:v>25.3</c:v>
                </c:pt>
                <c:pt idx="197">
                  <c:v>25.4</c:v>
                </c:pt>
                <c:pt idx="198">
                  <c:v>25.4</c:v>
                </c:pt>
                <c:pt idx="199">
                  <c:v>25.5</c:v>
                </c:pt>
                <c:pt idx="200">
                  <c:v>25.4</c:v>
                </c:pt>
                <c:pt idx="201">
                  <c:v>25.5</c:v>
                </c:pt>
                <c:pt idx="202">
                  <c:v>25.4</c:v>
                </c:pt>
                <c:pt idx="203">
                  <c:v>25.4</c:v>
                </c:pt>
                <c:pt idx="204">
                  <c:v>25.5</c:v>
                </c:pt>
                <c:pt idx="205">
                  <c:v>25.5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25.5</c:v>
                </c:pt>
                <c:pt idx="210">
                  <c:v>25.5</c:v>
                </c:pt>
                <c:pt idx="211">
                  <c:v>25.6</c:v>
                </c:pt>
                <c:pt idx="212">
                  <c:v>25.6</c:v>
                </c:pt>
                <c:pt idx="213">
                  <c:v>25.5</c:v>
                </c:pt>
                <c:pt idx="214">
                  <c:v>25.6</c:v>
                </c:pt>
                <c:pt idx="215">
                  <c:v>25.6</c:v>
                </c:pt>
                <c:pt idx="216">
                  <c:v>25.6</c:v>
                </c:pt>
                <c:pt idx="217">
                  <c:v>25.6</c:v>
                </c:pt>
                <c:pt idx="218">
                  <c:v>25.6</c:v>
                </c:pt>
                <c:pt idx="219">
                  <c:v>25.6</c:v>
                </c:pt>
                <c:pt idx="220">
                  <c:v>25.7</c:v>
                </c:pt>
                <c:pt idx="221">
                  <c:v>25.6</c:v>
                </c:pt>
                <c:pt idx="222">
                  <c:v>25.7</c:v>
                </c:pt>
                <c:pt idx="223">
                  <c:v>25.7</c:v>
                </c:pt>
                <c:pt idx="224">
                  <c:v>25.7</c:v>
                </c:pt>
                <c:pt idx="225">
                  <c:v>25.7</c:v>
                </c:pt>
                <c:pt idx="226">
                  <c:v>25.7</c:v>
                </c:pt>
                <c:pt idx="227">
                  <c:v>25.7</c:v>
                </c:pt>
                <c:pt idx="228">
                  <c:v>25.8</c:v>
                </c:pt>
                <c:pt idx="229">
                  <c:v>25.8</c:v>
                </c:pt>
                <c:pt idx="230">
                  <c:v>25.8</c:v>
                </c:pt>
                <c:pt idx="231">
                  <c:v>25.8</c:v>
                </c:pt>
                <c:pt idx="232">
                  <c:v>25.8</c:v>
                </c:pt>
                <c:pt idx="233">
                  <c:v>25.8</c:v>
                </c:pt>
                <c:pt idx="234">
                  <c:v>25.9</c:v>
                </c:pt>
                <c:pt idx="235">
                  <c:v>25.9</c:v>
                </c:pt>
                <c:pt idx="236">
                  <c:v>25.8</c:v>
                </c:pt>
                <c:pt idx="237">
                  <c:v>25.9</c:v>
                </c:pt>
                <c:pt idx="238">
                  <c:v>25.9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25.9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26.1</c:v>
                </c:pt>
                <c:pt idx="251">
                  <c:v>26.1</c:v>
                </c:pt>
                <c:pt idx="252">
                  <c:v>26.1</c:v>
                </c:pt>
                <c:pt idx="253">
                  <c:v>26.1</c:v>
                </c:pt>
                <c:pt idx="254">
                  <c:v>26.1</c:v>
                </c:pt>
                <c:pt idx="255">
                  <c:v>26.2</c:v>
                </c:pt>
                <c:pt idx="256">
                  <c:v>26.2</c:v>
                </c:pt>
                <c:pt idx="257">
                  <c:v>26.2</c:v>
                </c:pt>
                <c:pt idx="258">
                  <c:v>26.2</c:v>
                </c:pt>
                <c:pt idx="259">
                  <c:v>26.2</c:v>
                </c:pt>
                <c:pt idx="260">
                  <c:v>26.2</c:v>
                </c:pt>
                <c:pt idx="261">
                  <c:v>26.2</c:v>
                </c:pt>
                <c:pt idx="262">
                  <c:v>26.3</c:v>
                </c:pt>
                <c:pt idx="263">
                  <c:v>26.3</c:v>
                </c:pt>
                <c:pt idx="264">
                  <c:v>26.3</c:v>
                </c:pt>
                <c:pt idx="265">
                  <c:v>26.4</c:v>
                </c:pt>
                <c:pt idx="266">
                  <c:v>26.3</c:v>
                </c:pt>
                <c:pt idx="267">
                  <c:v>26.3</c:v>
                </c:pt>
                <c:pt idx="268">
                  <c:v>26.4</c:v>
                </c:pt>
                <c:pt idx="269">
                  <c:v>26.3</c:v>
                </c:pt>
                <c:pt idx="270">
                  <c:v>26.4</c:v>
                </c:pt>
                <c:pt idx="271">
                  <c:v>26.5</c:v>
                </c:pt>
                <c:pt idx="272">
                  <c:v>26.5</c:v>
                </c:pt>
                <c:pt idx="273">
                  <c:v>26.4</c:v>
                </c:pt>
                <c:pt idx="274">
                  <c:v>26.4</c:v>
                </c:pt>
                <c:pt idx="275">
                  <c:v>26.4</c:v>
                </c:pt>
                <c:pt idx="276">
                  <c:v>26.5</c:v>
                </c:pt>
                <c:pt idx="277">
                  <c:v>26.4</c:v>
                </c:pt>
                <c:pt idx="278">
                  <c:v>26.4</c:v>
                </c:pt>
                <c:pt idx="279">
                  <c:v>26.5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26.5</c:v>
                </c:pt>
                <c:pt idx="285">
                  <c:v>26.6</c:v>
                </c:pt>
                <c:pt idx="286">
                  <c:v>26.6</c:v>
                </c:pt>
                <c:pt idx="287">
                  <c:v>26.5</c:v>
                </c:pt>
                <c:pt idx="288">
                  <c:v>26.6</c:v>
                </c:pt>
                <c:pt idx="289">
                  <c:v>26.6</c:v>
                </c:pt>
                <c:pt idx="290">
                  <c:v>26.6</c:v>
                </c:pt>
                <c:pt idx="291">
                  <c:v>26.6</c:v>
                </c:pt>
                <c:pt idx="292">
                  <c:v>26.6</c:v>
                </c:pt>
                <c:pt idx="293">
                  <c:v>26.7</c:v>
                </c:pt>
                <c:pt idx="294">
                  <c:v>26.6</c:v>
                </c:pt>
                <c:pt idx="295">
                  <c:v>26.7</c:v>
                </c:pt>
                <c:pt idx="296">
                  <c:v>26.7</c:v>
                </c:pt>
                <c:pt idx="297">
                  <c:v>26.7</c:v>
                </c:pt>
                <c:pt idx="298">
                  <c:v>26.7</c:v>
                </c:pt>
                <c:pt idx="299">
                  <c:v>26.7</c:v>
                </c:pt>
                <c:pt idx="300">
                  <c:v>26.7</c:v>
                </c:pt>
                <c:pt idx="301">
                  <c:v>26.7</c:v>
                </c:pt>
                <c:pt idx="302">
                  <c:v>26.7</c:v>
                </c:pt>
                <c:pt idx="303">
                  <c:v>26.7</c:v>
                </c:pt>
                <c:pt idx="304">
                  <c:v>26.7</c:v>
                </c:pt>
                <c:pt idx="305">
                  <c:v>26.8</c:v>
                </c:pt>
                <c:pt idx="306">
                  <c:v>26.8</c:v>
                </c:pt>
                <c:pt idx="307">
                  <c:v>26.8</c:v>
                </c:pt>
                <c:pt idx="308">
                  <c:v>26.8</c:v>
                </c:pt>
                <c:pt idx="309">
                  <c:v>26.8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26.8</c:v>
                </c:pt>
                <c:pt idx="315">
                  <c:v>26.7</c:v>
                </c:pt>
                <c:pt idx="316">
                  <c:v>26.8</c:v>
                </c:pt>
                <c:pt idx="317">
                  <c:v>26.8</c:v>
                </c:pt>
                <c:pt idx="318">
                  <c:v>26.8</c:v>
                </c:pt>
                <c:pt idx="319">
                  <c:v>26.9</c:v>
                </c:pt>
                <c:pt idx="320">
                  <c:v>26.9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26.9</c:v>
                </c:pt>
                <c:pt idx="325">
                  <c:v>26.8</c:v>
                </c:pt>
                <c:pt idx="326">
                  <c:v>26.9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26.9</c:v>
                </c:pt>
                <c:pt idx="331">
                  <c:v>26.8</c:v>
                </c:pt>
                <c:pt idx="332">
                  <c:v>26.9</c:v>
                </c:pt>
                <c:pt idx="333">
                  <c:v>26.8</c:v>
                </c:pt>
                <c:pt idx="334">
                  <c:v>26.9</c:v>
                </c:pt>
                <c:pt idx="335">
                  <c:v>26.9</c:v>
                </c:pt>
                <c:pt idx="336">
                  <c:v>26.8</c:v>
                </c:pt>
                <c:pt idx="337">
                  <c:v>26.9</c:v>
                </c:pt>
                <c:pt idx="338">
                  <c:v>26.9</c:v>
                </c:pt>
                <c:pt idx="339">
                  <c:v>26.9</c:v>
                </c:pt>
                <c:pt idx="340">
                  <c:v>26.9</c:v>
                </c:pt>
                <c:pt idx="341">
                  <c:v>26.9</c:v>
                </c:pt>
                <c:pt idx="342">
                  <c:v>27</c:v>
                </c:pt>
                <c:pt idx="343">
                  <c:v>26.8</c:v>
                </c:pt>
                <c:pt idx="344">
                  <c:v>26.9</c:v>
                </c:pt>
                <c:pt idx="345">
                  <c:v>26.9</c:v>
                </c:pt>
                <c:pt idx="346">
                  <c:v>26.8</c:v>
                </c:pt>
                <c:pt idx="347">
                  <c:v>26.9</c:v>
                </c:pt>
                <c:pt idx="348">
                  <c:v>26.9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26.9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26.9</c:v>
                </c:pt>
                <c:pt idx="357">
                  <c:v>27.1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27.1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27</c:v>
                </c:pt>
                <c:pt idx="372">
                  <c:v>27</c:v>
                </c:pt>
                <c:pt idx="373">
                  <c:v>26.9</c:v>
                </c:pt>
                <c:pt idx="374">
                  <c:v>26.9</c:v>
                </c:pt>
                <c:pt idx="375">
                  <c:v>26.9</c:v>
                </c:pt>
                <c:pt idx="376">
                  <c:v>26.9</c:v>
                </c:pt>
                <c:pt idx="377">
                  <c:v>26.8</c:v>
                </c:pt>
                <c:pt idx="378">
                  <c:v>26.8</c:v>
                </c:pt>
                <c:pt idx="379">
                  <c:v>26.9</c:v>
                </c:pt>
                <c:pt idx="380">
                  <c:v>26.8</c:v>
                </c:pt>
                <c:pt idx="381">
                  <c:v>26.8</c:v>
                </c:pt>
                <c:pt idx="382">
                  <c:v>26.8</c:v>
                </c:pt>
                <c:pt idx="383">
                  <c:v>26.7</c:v>
                </c:pt>
                <c:pt idx="384">
                  <c:v>26.7</c:v>
                </c:pt>
                <c:pt idx="385">
                  <c:v>26.7</c:v>
                </c:pt>
                <c:pt idx="386">
                  <c:v>26.6</c:v>
                </c:pt>
                <c:pt idx="387">
                  <c:v>26.7</c:v>
                </c:pt>
                <c:pt idx="388">
                  <c:v>26.7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26.4</c:v>
                </c:pt>
                <c:pt idx="393">
                  <c:v>26.5</c:v>
                </c:pt>
                <c:pt idx="394">
                  <c:v>26.4</c:v>
                </c:pt>
                <c:pt idx="395">
                  <c:v>26.4</c:v>
                </c:pt>
                <c:pt idx="396">
                  <c:v>26.3</c:v>
                </c:pt>
                <c:pt idx="397">
                  <c:v>26.3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25.8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25.7</c:v>
                </c:pt>
                <c:pt idx="419">
                  <c:v>25.7</c:v>
                </c:pt>
                <c:pt idx="420">
                  <c:v>25.6</c:v>
                </c:pt>
                <c:pt idx="421">
                  <c:v>25.6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25.5</c:v>
                </c:pt>
                <c:pt idx="426">
                  <c:v>25.6</c:v>
                </c:pt>
                <c:pt idx="427">
                  <c:v>25.5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25.3</c:v>
                </c:pt>
                <c:pt idx="433">
                  <c:v>25.4</c:v>
                </c:pt>
                <c:pt idx="434">
                  <c:v>25.3</c:v>
                </c:pt>
                <c:pt idx="435">
                  <c:v>25.3</c:v>
                </c:pt>
                <c:pt idx="436">
                  <c:v>25.3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25.2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25.1</c:v>
                </c:pt>
                <c:pt idx="448">
                  <c:v>25.1</c:v>
                </c:pt>
                <c:pt idx="449">
                  <c:v>25.1</c:v>
                </c:pt>
                <c:pt idx="450">
                  <c:v>25.1</c:v>
                </c:pt>
                <c:pt idx="451">
                  <c:v>25.1</c:v>
                </c:pt>
                <c:pt idx="452">
                  <c:v>25.1</c:v>
                </c:pt>
                <c:pt idx="453">
                  <c:v>25</c:v>
                </c:pt>
                <c:pt idx="454">
                  <c:v>25.1</c:v>
                </c:pt>
                <c:pt idx="455">
                  <c:v>25</c:v>
                </c:pt>
                <c:pt idx="456">
                  <c:v>25.1</c:v>
                </c:pt>
                <c:pt idx="457">
                  <c:v>25</c:v>
                </c:pt>
                <c:pt idx="458">
                  <c:v>25</c:v>
                </c:pt>
                <c:pt idx="459">
                  <c:v>24.9</c:v>
                </c:pt>
                <c:pt idx="460">
                  <c:v>25</c:v>
                </c:pt>
                <c:pt idx="461">
                  <c:v>24.9</c:v>
                </c:pt>
                <c:pt idx="462">
                  <c:v>24.9</c:v>
                </c:pt>
                <c:pt idx="463">
                  <c:v>25</c:v>
                </c:pt>
                <c:pt idx="464">
                  <c:v>24.9</c:v>
                </c:pt>
                <c:pt idx="465">
                  <c:v>24.9</c:v>
                </c:pt>
                <c:pt idx="466">
                  <c:v>24.9</c:v>
                </c:pt>
                <c:pt idx="467">
                  <c:v>24.9</c:v>
                </c:pt>
                <c:pt idx="468">
                  <c:v>24.9</c:v>
                </c:pt>
                <c:pt idx="469">
                  <c:v>24.8</c:v>
                </c:pt>
                <c:pt idx="470">
                  <c:v>24.9</c:v>
                </c:pt>
                <c:pt idx="471">
                  <c:v>24.9</c:v>
                </c:pt>
                <c:pt idx="472">
                  <c:v>24.9</c:v>
                </c:pt>
                <c:pt idx="473">
                  <c:v>24.9</c:v>
                </c:pt>
                <c:pt idx="474">
                  <c:v>24.8</c:v>
                </c:pt>
                <c:pt idx="475">
                  <c:v>24.8</c:v>
                </c:pt>
                <c:pt idx="476">
                  <c:v>24.8</c:v>
                </c:pt>
                <c:pt idx="477">
                  <c:v>24.8</c:v>
                </c:pt>
                <c:pt idx="478">
                  <c:v>24.8</c:v>
                </c:pt>
                <c:pt idx="479">
                  <c:v>24.8</c:v>
                </c:pt>
                <c:pt idx="480">
                  <c:v>24.8</c:v>
                </c:pt>
                <c:pt idx="481">
                  <c:v>24.8</c:v>
                </c:pt>
                <c:pt idx="482">
                  <c:v>24.8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24.7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24.6</c:v>
                </c:pt>
                <c:pt idx="502">
                  <c:v>24.5</c:v>
                </c:pt>
                <c:pt idx="503">
                  <c:v>24.5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24.5</c:v>
                </c:pt>
                <c:pt idx="508">
                  <c:v>24.4</c:v>
                </c:pt>
                <c:pt idx="509">
                  <c:v>24.4</c:v>
                </c:pt>
                <c:pt idx="510">
                  <c:v>24.4</c:v>
                </c:pt>
                <c:pt idx="511">
                  <c:v>24.3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24.3</c:v>
                </c:pt>
                <c:pt idx="516">
                  <c:v>24.3</c:v>
                </c:pt>
                <c:pt idx="517">
                  <c:v>24.3</c:v>
                </c:pt>
                <c:pt idx="518">
                  <c:v>24.3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24.3</c:v>
                </c:pt>
                <c:pt idx="523">
                  <c:v>24.3</c:v>
                </c:pt>
                <c:pt idx="524">
                  <c:v>24.2</c:v>
                </c:pt>
                <c:pt idx="525">
                  <c:v>24.3</c:v>
                </c:pt>
                <c:pt idx="526">
                  <c:v>24.2</c:v>
                </c:pt>
                <c:pt idx="527">
                  <c:v>24.2</c:v>
                </c:pt>
                <c:pt idx="528">
                  <c:v>24.3</c:v>
                </c:pt>
                <c:pt idx="529">
                  <c:v>24.2</c:v>
                </c:pt>
                <c:pt idx="530">
                  <c:v>24.2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</c:v>
                </c:pt>
                <c:pt idx="541">
                  <c:v>24.1</c:v>
                </c:pt>
                <c:pt idx="542">
                  <c:v>24</c:v>
                </c:pt>
                <c:pt idx="543">
                  <c:v>24.1</c:v>
                </c:pt>
                <c:pt idx="544">
                  <c:v>24</c:v>
                </c:pt>
                <c:pt idx="545">
                  <c:v>24</c:v>
                </c:pt>
                <c:pt idx="546">
                  <c:v>23.9</c:v>
                </c:pt>
                <c:pt idx="547">
                  <c:v>24</c:v>
                </c:pt>
                <c:pt idx="548">
                  <c:v>24</c:v>
                </c:pt>
                <c:pt idx="549">
                  <c:v>24.1</c:v>
                </c:pt>
                <c:pt idx="550">
                  <c:v>23.9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23.9</c:v>
                </c:pt>
                <c:pt idx="555">
                  <c:v>23.9</c:v>
                </c:pt>
                <c:pt idx="556">
                  <c:v>23.9</c:v>
                </c:pt>
                <c:pt idx="557">
                  <c:v>23.9</c:v>
                </c:pt>
                <c:pt idx="558">
                  <c:v>23.9</c:v>
                </c:pt>
                <c:pt idx="559">
                  <c:v>23.9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23.8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23.8</c:v>
                </c:pt>
                <c:pt idx="577">
                  <c:v>23.8</c:v>
                </c:pt>
                <c:pt idx="578">
                  <c:v>23.8</c:v>
                </c:pt>
                <c:pt idx="579">
                  <c:v>23.7</c:v>
                </c:pt>
                <c:pt idx="580">
                  <c:v>23.6</c:v>
                </c:pt>
                <c:pt idx="581">
                  <c:v>23.7</c:v>
                </c:pt>
                <c:pt idx="582">
                  <c:v>23.7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23.7</c:v>
                </c:pt>
                <c:pt idx="587">
                  <c:v>23.7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23.8</c:v>
                </c:pt>
                <c:pt idx="593">
                  <c:v>23.7</c:v>
                </c:pt>
                <c:pt idx="594">
                  <c:v>23.7</c:v>
                </c:pt>
                <c:pt idx="595">
                  <c:v>23.7</c:v>
                </c:pt>
                <c:pt idx="596">
                  <c:v>23.7</c:v>
                </c:pt>
                <c:pt idx="597">
                  <c:v>23.7</c:v>
                </c:pt>
                <c:pt idx="598">
                  <c:v>23.6</c:v>
                </c:pt>
                <c:pt idx="599">
                  <c:v>23.7</c:v>
                </c:pt>
                <c:pt idx="600">
                  <c:v>23.6</c:v>
                </c:pt>
                <c:pt idx="601">
                  <c:v>23.6</c:v>
                </c:pt>
                <c:pt idx="602">
                  <c:v>23.6</c:v>
                </c:pt>
                <c:pt idx="603">
                  <c:v>23.7</c:v>
                </c:pt>
                <c:pt idx="604">
                  <c:v>23.6</c:v>
                </c:pt>
                <c:pt idx="605">
                  <c:v>23.6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25.6</c:v>
                </c:pt>
                <c:pt idx="1">
                  <c:v>25.5</c:v>
                </c:pt>
                <c:pt idx="2">
                  <c:v>25.6</c:v>
                </c:pt>
                <c:pt idx="3">
                  <c:v>25.3</c:v>
                </c:pt>
                <c:pt idx="4">
                  <c:v>25.6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25.8</c:v>
                </c:pt>
                <c:pt idx="14">
                  <c:v>25.8</c:v>
                </c:pt>
                <c:pt idx="15">
                  <c:v>26</c:v>
                </c:pt>
                <c:pt idx="16">
                  <c:v>25.5</c:v>
                </c:pt>
                <c:pt idx="17">
                  <c:v>26.2</c:v>
                </c:pt>
                <c:pt idx="18">
                  <c:v>25.5</c:v>
                </c:pt>
                <c:pt idx="19">
                  <c:v>25.7</c:v>
                </c:pt>
                <c:pt idx="20">
                  <c:v>25.5</c:v>
                </c:pt>
                <c:pt idx="21">
                  <c:v>25.8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25.8</c:v>
                </c:pt>
                <c:pt idx="26">
                  <c:v>25.7</c:v>
                </c:pt>
                <c:pt idx="27">
                  <c:v>25.8</c:v>
                </c:pt>
                <c:pt idx="28">
                  <c:v>25.7</c:v>
                </c:pt>
                <c:pt idx="29">
                  <c:v>25.7</c:v>
                </c:pt>
                <c:pt idx="30">
                  <c:v>25.8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25.7</c:v>
                </c:pt>
                <c:pt idx="38">
                  <c:v>25.7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25.7</c:v>
                </c:pt>
                <c:pt idx="45">
                  <c:v>25.7</c:v>
                </c:pt>
                <c:pt idx="46">
                  <c:v>25.7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25.6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25.4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25.2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25.2</c:v>
                </c:pt>
                <c:pt idx="81">
                  <c:v>25.3</c:v>
                </c:pt>
                <c:pt idx="82">
                  <c:v>25.2</c:v>
                </c:pt>
                <c:pt idx="83">
                  <c:v>25.3</c:v>
                </c:pt>
                <c:pt idx="84">
                  <c:v>25.2</c:v>
                </c:pt>
                <c:pt idx="85">
                  <c:v>25.1</c:v>
                </c:pt>
                <c:pt idx="86">
                  <c:v>25.2</c:v>
                </c:pt>
                <c:pt idx="87">
                  <c:v>25.1</c:v>
                </c:pt>
                <c:pt idx="88">
                  <c:v>25.2</c:v>
                </c:pt>
                <c:pt idx="89">
                  <c:v>25.1</c:v>
                </c:pt>
                <c:pt idx="90">
                  <c:v>25.2</c:v>
                </c:pt>
                <c:pt idx="91">
                  <c:v>25.1</c:v>
                </c:pt>
                <c:pt idx="92">
                  <c:v>25.1</c:v>
                </c:pt>
                <c:pt idx="93">
                  <c:v>25.2</c:v>
                </c:pt>
                <c:pt idx="94">
                  <c:v>25</c:v>
                </c:pt>
                <c:pt idx="95">
                  <c:v>25.1</c:v>
                </c:pt>
                <c:pt idx="96">
                  <c:v>25</c:v>
                </c:pt>
                <c:pt idx="97">
                  <c:v>25.1</c:v>
                </c:pt>
                <c:pt idx="98">
                  <c:v>25.1</c:v>
                </c:pt>
                <c:pt idx="99">
                  <c:v>25.1</c:v>
                </c:pt>
                <c:pt idx="100">
                  <c:v>25</c:v>
                </c:pt>
                <c:pt idx="101">
                  <c:v>25.1</c:v>
                </c:pt>
                <c:pt idx="102">
                  <c:v>25.3</c:v>
                </c:pt>
                <c:pt idx="103">
                  <c:v>25.1</c:v>
                </c:pt>
                <c:pt idx="104">
                  <c:v>25.1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25.1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25.1</c:v>
                </c:pt>
                <c:pt idx="116">
                  <c:v>25.1</c:v>
                </c:pt>
                <c:pt idx="117">
                  <c:v>25</c:v>
                </c:pt>
                <c:pt idx="118">
                  <c:v>25</c:v>
                </c:pt>
                <c:pt idx="119">
                  <c:v>25.1</c:v>
                </c:pt>
                <c:pt idx="120">
                  <c:v>25.1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25.1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25.1</c:v>
                </c:pt>
                <c:pt idx="131">
                  <c:v>25.1</c:v>
                </c:pt>
                <c:pt idx="132">
                  <c:v>25</c:v>
                </c:pt>
                <c:pt idx="133">
                  <c:v>25.1</c:v>
                </c:pt>
                <c:pt idx="134">
                  <c:v>25.1</c:v>
                </c:pt>
                <c:pt idx="135">
                  <c:v>25.2</c:v>
                </c:pt>
                <c:pt idx="136">
                  <c:v>25.1</c:v>
                </c:pt>
                <c:pt idx="137">
                  <c:v>25.2</c:v>
                </c:pt>
                <c:pt idx="138">
                  <c:v>25.1</c:v>
                </c:pt>
                <c:pt idx="139">
                  <c:v>25.2</c:v>
                </c:pt>
                <c:pt idx="140">
                  <c:v>25.1</c:v>
                </c:pt>
                <c:pt idx="141">
                  <c:v>25.1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25.1</c:v>
                </c:pt>
                <c:pt idx="146">
                  <c:v>25.1</c:v>
                </c:pt>
                <c:pt idx="147">
                  <c:v>25.2</c:v>
                </c:pt>
                <c:pt idx="148">
                  <c:v>25.3</c:v>
                </c:pt>
                <c:pt idx="149">
                  <c:v>25.1</c:v>
                </c:pt>
                <c:pt idx="150">
                  <c:v>25.2</c:v>
                </c:pt>
                <c:pt idx="151">
                  <c:v>25.4</c:v>
                </c:pt>
                <c:pt idx="152">
                  <c:v>25.2</c:v>
                </c:pt>
                <c:pt idx="153">
                  <c:v>25.3</c:v>
                </c:pt>
                <c:pt idx="154">
                  <c:v>25.3</c:v>
                </c:pt>
                <c:pt idx="155">
                  <c:v>25.2</c:v>
                </c:pt>
                <c:pt idx="156">
                  <c:v>25.3</c:v>
                </c:pt>
                <c:pt idx="157">
                  <c:v>25.4</c:v>
                </c:pt>
                <c:pt idx="158">
                  <c:v>25.2</c:v>
                </c:pt>
                <c:pt idx="159">
                  <c:v>25.3</c:v>
                </c:pt>
                <c:pt idx="160">
                  <c:v>25.3</c:v>
                </c:pt>
                <c:pt idx="161">
                  <c:v>25.4</c:v>
                </c:pt>
                <c:pt idx="162">
                  <c:v>25.4</c:v>
                </c:pt>
                <c:pt idx="163">
                  <c:v>25.3</c:v>
                </c:pt>
                <c:pt idx="164">
                  <c:v>25.4</c:v>
                </c:pt>
                <c:pt idx="165">
                  <c:v>25.3</c:v>
                </c:pt>
                <c:pt idx="166">
                  <c:v>25.3</c:v>
                </c:pt>
                <c:pt idx="167">
                  <c:v>25.4</c:v>
                </c:pt>
                <c:pt idx="168">
                  <c:v>25.4</c:v>
                </c:pt>
                <c:pt idx="169">
                  <c:v>25.3</c:v>
                </c:pt>
                <c:pt idx="170">
                  <c:v>25.4</c:v>
                </c:pt>
                <c:pt idx="171">
                  <c:v>25.4</c:v>
                </c:pt>
                <c:pt idx="172">
                  <c:v>25.3</c:v>
                </c:pt>
                <c:pt idx="173">
                  <c:v>25.4</c:v>
                </c:pt>
                <c:pt idx="174">
                  <c:v>25.4</c:v>
                </c:pt>
                <c:pt idx="175">
                  <c:v>25.5</c:v>
                </c:pt>
                <c:pt idx="176">
                  <c:v>25.5</c:v>
                </c:pt>
                <c:pt idx="177">
                  <c:v>25.4</c:v>
                </c:pt>
                <c:pt idx="178">
                  <c:v>25.4</c:v>
                </c:pt>
                <c:pt idx="179">
                  <c:v>25.5</c:v>
                </c:pt>
                <c:pt idx="180">
                  <c:v>25.3</c:v>
                </c:pt>
                <c:pt idx="181">
                  <c:v>25.4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25.4</c:v>
                </c:pt>
                <c:pt idx="186">
                  <c:v>25.5</c:v>
                </c:pt>
                <c:pt idx="187">
                  <c:v>25.6</c:v>
                </c:pt>
                <c:pt idx="188">
                  <c:v>25.5</c:v>
                </c:pt>
                <c:pt idx="189">
                  <c:v>25.6</c:v>
                </c:pt>
                <c:pt idx="190">
                  <c:v>25.6</c:v>
                </c:pt>
                <c:pt idx="191">
                  <c:v>25.5</c:v>
                </c:pt>
                <c:pt idx="192">
                  <c:v>25.6</c:v>
                </c:pt>
                <c:pt idx="193">
                  <c:v>25.5</c:v>
                </c:pt>
                <c:pt idx="194">
                  <c:v>25.5</c:v>
                </c:pt>
                <c:pt idx="195">
                  <c:v>25.6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25.6</c:v>
                </c:pt>
                <c:pt idx="200">
                  <c:v>25.6</c:v>
                </c:pt>
                <c:pt idx="201">
                  <c:v>25.6</c:v>
                </c:pt>
                <c:pt idx="202">
                  <c:v>25.6</c:v>
                </c:pt>
                <c:pt idx="203">
                  <c:v>25.6</c:v>
                </c:pt>
                <c:pt idx="204">
                  <c:v>25.6</c:v>
                </c:pt>
                <c:pt idx="205">
                  <c:v>25.6</c:v>
                </c:pt>
                <c:pt idx="206">
                  <c:v>25.6</c:v>
                </c:pt>
                <c:pt idx="207">
                  <c:v>25.7</c:v>
                </c:pt>
                <c:pt idx="208">
                  <c:v>25.7</c:v>
                </c:pt>
                <c:pt idx="209">
                  <c:v>25.7</c:v>
                </c:pt>
                <c:pt idx="210">
                  <c:v>25.6</c:v>
                </c:pt>
                <c:pt idx="211">
                  <c:v>25.7</c:v>
                </c:pt>
                <c:pt idx="212">
                  <c:v>25.8</c:v>
                </c:pt>
                <c:pt idx="213">
                  <c:v>25.8</c:v>
                </c:pt>
                <c:pt idx="214">
                  <c:v>25.7</c:v>
                </c:pt>
                <c:pt idx="215">
                  <c:v>25.8</c:v>
                </c:pt>
                <c:pt idx="216">
                  <c:v>25.8</c:v>
                </c:pt>
                <c:pt idx="217">
                  <c:v>25.7</c:v>
                </c:pt>
                <c:pt idx="218">
                  <c:v>25.8</c:v>
                </c:pt>
                <c:pt idx="219">
                  <c:v>25.9</c:v>
                </c:pt>
                <c:pt idx="220">
                  <c:v>25.8</c:v>
                </c:pt>
                <c:pt idx="221">
                  <c:v>25.9</c:v>
                </c:pt>
                <c:pt idx="222">
                  <c:v>25.8</c:v>
                </c:pt>
                <c:pt idx="223">
                  <c:v>25.9</c:v>
                </c:pt>
                <c:pt idx="224">
                  <c:v>25.8</c:v>
                </c:pt>
                <c:pt idx="225">
                  <c:v>25.9</c:v>
                </c:pt>
                <c:pt idx="226">
                  <c:v>25.8</c:v>
                </c:pt>
                <c:pt idx="227">
                  <c:v>25.9</c:v>
                </c:pt>
                <c:pt idx="228">
                  <c:v>26</c:v>
                </c:pt>
                <c:pt idx="229">
                  <c:v>25.9</c:v>
                </c:pt>
                <c:pt idx="230">
                  <c:v>25.9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26.1</c:v>
                </c:pt>
                <c:pt idx="235">
                  <c:v>26.1</c:v>
                </c:pt>
                <c:pt idx="236">
                  <c:v>26</c:v>
                </c:pt>
                <c:pt idx="237">
                  <c:v>26</c:v>
                </c:pt>
                <c:pt idx="238">
                  <c:v>26.1</c:v>
                </c:pt>
                <c:pt idx="239">
                  <c:v>26.1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26.1</c:v>
                </c:pt>
                <c:pt idx="244">
                  <c:v>26.1</c:v>
                </c:pt>
                <c:pt idx="245">
                  <c:v>26.1</c:v>
                </c:pt>
                <c:pt idx="246">
                  <c:v>26.2</c:v>
                </c:pt>
                <c:pt idx="247">
                  <c:v>26.2</c:v>
                </c:pt>
                <c:pt idx="248">
                  <c:v>26.1</c:v>
                </c:pt>
                <c:pt idx="249">
                  <c:v>26.2</c:v>
                </c:pt>
                <c:pt idx="250">
                  <c:v>26.2</c:v>
                </c:pt>
                <c:pt idx="251">
                  <c:v>26.3</c:v>
                </c:pt>
                <c:pt idx="252">
                  <c:v>26.2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26.4</c:v>
                </c:pt>
                <c:pt idx="260">
                  <c:v>26.3</c:v>
                </c:pt>
                <c:pt idx="261">
                  <c:v>26.4</c:v>
                </c:pt>
                <c:pt idx="262">
                  <c:v>26.4</c:v>
                </c:pt>
                <c:pt idx="263">
                  <c:v>26.4</c:v>
                </c:pt>
                <c:pt idx="264">
                  <c:v>26.5</c:v>
                </c:pt>
                <c:pt idx="265">
                  <c:v>26.5</c:v>
                </c:pt>
                <c:pt idx="266">
                  <c:v>26.5</c:v>
                </c:pt>
                <c:pt idx="267">
                  <c:v>26.5</c:v>
                </c:pt>
                <c:pt idx="268">
                  <c:v>26.3</c:v>
                </c:pt>
                <c:pt idx="269">
                  <c:v>26.5</c:v>
                </c:pt>
                <c:pt idx="270">
                  <c:v>26.5</c:v>
                </c:pt>
                <c:pt idx="271">
                  <c:v>26.5</c:v>
                </c:pt>
                <c:pt idx="272">
                  <c:v>26.4</c:v>
                </c:pt>
                <c:pt idx="273">
                  <c:v>26.5</c:v>
                </c:pt>
                <c:pt idx="274">
                  <c:v>26.6</c:v>
                </c:pt>
                <c:pt idx="275">
                  <c:v>26.6</c:v>
                </c:pt>
                <c:pt idx="276">
                  <c:v>26.5</c:v>
                </c:pt>
                <c:pt idx="277">
                  <c:v>26.6</c:v>
                </c:pt>
                <c:pt idx="278">
                  <c:v>26.5</c:v>
                </c:pt>
                <c:pt idx="279">
                  <c:v>26.6</c:v>
                </c:pt>
                <c:pt idx="280">
                  <c:v>26.6</c:v>
                </c:pt>
                <c:pt idx="281">
                  <c:v>26.6</c:v>
                </c:pt>
                <c:pt idx="282">
                  <c:v>26.6</c:v>
                </c:pt>
                <c:pt idx="283">
                  <c:v>26.6</c:v>
                </c:pt>
                <c:pt idx="284">
                  <c:v>26.7</c:v>
                </c:pt>
                <c:pt idx="285">
                  <c:v>26.7</c:v>
                </c:pt>
                <c:pt idx="286">
                  <c:v>26.7</c:v>
                </c:pt>
                <c:pt idx="287">
                  <c:v>26.6</c:v>
                </c:pt>
                <c:pt idx="288">
                  <c:v>26.7</c:v>
                </c:pt>
                <c:pt idx="289">
                  <c:v>26.7</c:v>
                </c:pt>
                <c:pt idx="290">
                  <c:v>26.7</c:v>
                </c:pt>
                <c:pt idx="291">
                  <c:v>26.8</c:v>
                </c:pt>
                <c:pt idx="292">
                  <c:v>26.7</c:v>
                </c:pt>
                <c:pt idx="293">
                  <c:v>26.8</c:v>
                </c:pt>
                <c:pt idx="294">
                  <c:v>26.8</c:v>
                </c:pt>
                <c:pt idx="295">
                  <c:v>26.8</c:v>
                </c:pt>
                <c:pt idx="296">
                  <c:v>26.7</c:v>
                </c:pt>
                <c:pt idx="297">
                  <c:v>26.7</c:v>
                </c:pt>
                <c:pt idx="298">
                  <c:v>26.8</c:v>
                </c:pt>
                <c:pt idx="299">
                  <c:v>26.7</c:v>
                </c:pt>
                <c:pt idx="300">
                  <c:v>26.8</c:v>
                </c:pt>
                <c:pt idx="301">
                  <c:v>26.8</c:v>
                </c:pt>
                <c:pt idx="302">
                  <c:v>26.8</c:v>
                </c:pt>
                <c:pt idx="303">
                  <c:v>26.8</c:v>
                </c:pt>
                <c:pt idx="304">
                  <c:v>26.9</c:v>
                </c:pt>
                <c:pt idx="305">
                  <c:v>26.8</c:v>
                </c:pt>
                <c:pt idx="306">
                  <c:v>26.8</c:v>
                </c:pt>
                <c:pt idx="307">
                  <c:v>26.9</c:v>
                </c:pt>
                <c:pt idx="308">
                  <c:v>26.8</c:v>
                </c:pt>
                <c:pt idx="309">
                  <c:v>26.8</c:v>
                </c:pt>
                <c:pt idx="310">
                  <c:v>26.8</c:v>
                </c:pt>
                <c:pt idx="311">
                  <c:v>26.8</c:v>
                </c:pt>
                <c:pt idx="312">
                  <c:v>26.7</c:v>
                </c:pt>
                <c:pt idx="313">
                  <c:v>27</c:v>
                </c:pt>
                <c:pt idx="314">
                  <c:v>26.9</c:v>
                </c:pt>
                <c:pt idx="315">
                  <c:v>26.9</c:v>
                </c:pt>
                <c:pt idx="316">
                  <c:v>26.9</c:v>
                </c:pt>
                <c:pt idx="317">
                  <c:v>26.7</c:v>
                </c:pt>
                <c:pt idx="318">
                  <c:v>26.9</c:v>
                </c:pt>
                <c:pt idx="319">
                  <c:v>26.7</c:v>
                </c:pt>
                <c:pt idx="320">
                  <c:v>26.8</c:v>
                </c:pt>
                <c:pt idx="321">
                  <c:v>27.1</c:v>
                </c:pt>
                <c:pt idx="322">
                  <c:v>26.8</c:v>
                </c:pt>
                <c:pt idx="323">
                  <c:v>26.9</c:v>
                </c:pt>
                <c:pt idx="324">
                  <c:v>27.1</c:v>
                </c:pt>
                <c:pt idx="325">
                  <c:v>26.7</c:v>
                </c:pt>
                <c:pt idx="326">
                  <c:v>26.9</c:v>
                </c:pt>
                <c:pt idx="327">
                  <c:v>26.9</c:v>
                </c:pt>
                <c:pt idx="328">
                  <c:v>26.9</c:v>
                </c:pt>
                <c:pt idx="329">
                  <c:v>26.9</c:v>
                </c:pt>
                <c:pt idx="330">
                  <c:v>26.9</c:v>
                </c:pt>
                <c:pt idx="331">
                  <c:v>26.8</c:v>
                </c:pt>
                <c:pt idx="332">
                  <c:v>26.8</c:v>
                </c:pt>
                <c:pt idx="333">
                  <c:v>26.9</c:v>
                </c:pt>
                <c:pt idx="334">
                  <c:v>26.9</c:v>
                </c:pt>
                <c:pt idx="335">
                  <c:v>27</c:v>
                </c:pt>
                <c:pt idx="336">
                  <c:v>26.9</c:v>
                </c:pt>
                <c:pt idx="337">
                  <c:v>27</c:v>
                </c:pt>
                <c:pt idx="338">
                  <c:v>27</c:v>
                </c:pt>
                <c:pt idx="339">
                  <c:v>26.7</c:v>
                </c:pt>
                <c:pt idx="340">
                  <c:v>27</c:v>
                </c:pt>
                <c:pt idx="341">
                  <c:v>27</c:v>
                </c:pt>
                <c:pt idx="342">
                  <c:v>26.9</c:v>
                </c:pt>
                <c:pt idx="343">
                  <c:v>27</c:v>
                </c:pt>
                <c:pt idx="344">
                  <c:v>26.9</c:v>
                </c:pt>
                <c:pt idx="345">
                  <c:v>27</c:v>
                </c:pt>
                <c:pt idx="346">
                  <c:v>27.1</c:v>
                </c:pt>
                <c:pt idx="347">
                  <c:v>26.9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26.9</c:v>
                </c:pt>
                <c:pt idx="352">
                  <c:v>27</c:v>
                </c:pt>
                <c:pt idx="353">
                  <c:v>27</c:v>
                </c:pt>
                <c:pt idx="354">
                  <c:v>26.9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26.9</c:v>
                </c:pt>
                <c:pt idx="364">
                  <c:v>26.9</c:v>
                </c:pt>
                <c:pt idx="365">
                  <c:v>26.9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26.9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26.7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26.8</c:v>
                </c:pt>
                <c:pt idx="380">
                  <c:v>26.8</c:v>
                </c:pt>
                <c:pt idx="381">
                  <c:v>26.7</c:v>
                </c:pt>
                <c:pt idx="382">
                  <c:v>26.7</c:v>
                </c:pt>
                <c:pt idx="383">
                  <c:v>26.7</c:v>
                </c:pt>
                <c:pt idx="384">
                  <c:v>26.6</c:v>
                </c:pt>
                <c:pt idx="385">
                  <c:v>26.6</c:v>
                </c:pt>
                <c:pt idx="386">
                  <c:v>26.6</c:v>
                </c:pt>
                <c:pt idx="387">
                  <c:v>26.6</c:v>
                </c:pt>
                <c:pt idx="388">
                  <c:v>26.6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26.5</c:v>
                </c:pt>
                <c:pt idx="393">
                  <c:v>26.4</c:v>
                </c:pt>
                <c:pt idx="394">
                  <c:v>26.4</c:v>
                </c:pt>
                <c:pt idx="395">
                  <c:v>26.4</c:v>
                </c:pt>
                <c:pt idx="396">
                  <c:v>26.4</c:v>
                </c:pt>
                <c:pt idx="397">
                  <c:v>26.3</c:v>
                </c:pt>
                <c:pt idx="398">
                  <c:v>26.3</c:v>
                </c:pt>
                <c:pt idx="399">
                  <c:v>26.3</c:v>
                </c:pt>
                <c:pt idx="400">
                  <c:v>26.3</c:v>
                </c:pt>
                <c:pt idx="401">
                  <c:v>26.3</c:v>
                </c:pt>
                <c:pt idx="402">
                  <c:v>26.2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26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25.8</c:v>
                </c:pt>
                <c:pt idx="417">
                  <c:v>25.8</c:v>
                </c:pt>
                <c:pt idx="418">
                  <c:v>25.7</c:v>
                </c:pt>
                <c:pt idx="419">
                  <c:v>25.7</c:v>
                </c:pt>
                <c:pt idx="420">
                  <c:v>25.7</c:v>
                </c:pt>
                <c:pt idx="421">
                  <c:v>25.8</c:v>
                </c:pt>
                <c:pt idx="422">
                  <c:v>25.6</c:v>
                </c:pt>
                <c:pt idx="423">
                  <c:v>25.7</c:v>
                </c:pt>
                <c:pt idx="424">
                  <c:v>25.5</c:v>
                </c:pt>
                <c:pt idx="425">
                  <c:v>25.4</c:v>
                </c:pt>
                <c:pt idx="426">
                  <c:v>25.7</c:v>
                </c:pt>
                <c:pt idx="427">
                  <c:v>25.4</c:v>
                </c:pt>
                <c:pt idx="428">
                  <c:v>25.7</c:v>
                </c:pt>
                <c:pt idx="429">
                  <c:v>25.6</c:v>
                </c:pt>
                <c:pt idx="430">
                  <c:v>25.4</c:v>
                </c:pt>
                <c:pt idx="431">
                  <c:v>25.7</c:v>
                </c:pt>
                <c:pt idx="432">
                  <c:v>25.4</c:v>
                </c:pt>
                <c:pt idx="433">
                  <c:v>25.5</c:v>
                </c:pt>
                <c:pt idx="434">
                  <c:v>25.4</c:v>
                </c:pt>
                <c:pt idx="435">
                  <c:v>25.3</c:v>
                </c:pt>
                <c:pt idx="436">
                  <c:v>25.4</c:v>
                </c:pt>
                <c:pt idx="437">
                  <c:v>25.3</c:v>
                </c:pt>
                <c:pt idx="438">
                  <c:v>25.4</c:v>
                </c:pt>
                <c:pt idx="439">
                  <c:v>25.3</c:v>
                </c:pt>
                <c:pt idx="440">
                  <c:v>25.4</c:v>
                </c:pt>
                <c:pt idx="441">
                  <c:v>25.4</c:v>
                </c:pt>
                <c:pt idx="442">
                  <c:v>25.3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25.2</c:v>
                </c:pt>
                <c:pt idx="448">
                  <c:v>25.3</c:v>
                </c:pt>
                <c:pt idx="449">
                  <c:v>25.2</c:v>
                </c:pt>
                <c:pt idx="450">
                  <c:v>25.3</c:v>
                </c:pt>
                <c:pt idx="451">
                  <c:v>25.1</c:v>
                </c:pt>
                <c:pt idx="452">
                  <c:v>25.2</c:v>
                </c:pt>
                <c:pt idx="453">
                  <c:v>25.1</c:v>
                </c:pt>
                <c:pt idx="454">
                  <c:v>25.1</c:v>
                </c:pt>
                <c:pt idx="455">
                  <c:v>25.1</c:v>
                </c:pt>
                <c:pt idx="456">
                  <c:v>25</c:v>
                </c:pt>
                <c:pt idx="457">
                  <c:v>25</c:v>
                </c:pt>
                <c:pt idx="458">
                  <c:v>25.1</c:v>
                </c:pt>
                <c:pt idx="459">
                  <c:v>25.2</c:v>
                </c:pt>
                <c:pt idx="460">
                  <c:v>25</c:v>
                </c:pt>
                <c:pt idx="461">
                  <c:v>25</c:v>
                </c:pt>
                <c:pt idx="462">
                  <c:v>25.1</c:v>
                </c:pt>
                <c:pt idx="463">
                  <c:v>25</c:v>
                </c:pt>
                <c:pt idx="464">
                  <c:v>24.9</c:v>
                </c:pt>
                <c:pt idx="465">
                  <c:v>25.1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24.9</c:v>
                </c:pt>
                <c:pt idx="470">
                  <c:v>24.9</c:v>
                </c:pt>
                <c:pt idx="471">
                  <c:v>24.9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24.9</c:v>
                </c:pt>
                <c:pt idx="476">
                  <c:v>24.9</c:v>
                </c:pt>
                <c:pt idx="477">
                  <c:v>24.9</c:v>
                </c:pt>
                <c:pt idx="478">
                  <c:v>24.9</c:v>
                </c:pt>
                <c:pt idx="479">
                  <c:v>24.9</c:v>
                </c:pt>
                <c:pt idx="480">
                  <c:v>24.8</c:v>
                </c:pt>
                <c:pt idx="481">
                  <c:v>24.8</c:v>
                </c:pt>
                <c:pt idx="482">
                  <c:v>24.7</c:v>
                </c:pt>
                <c:pt idx="483">
                  <c:v>24.8</c:v>
                </c:pt>
                <c:pt idx="484">
                  <c:v>24.8</c:v>
                </c:pt>
                <c:pt idx="485">
                  <c:v>24.7</c:v>
                </c:pt>
                <c:pt idx="486">
                  <c:v>24.9</c:v>
                </c:pt>
                <c:pt idx="487">
                  <c:v>24.8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24.6</c:v>
                </c:pt>
                <c:pt idx="500">
                  <c:v>24.5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24.5</c:v>
                </c:pt>
                <c:pt idx="510">
                  <c:v>24.4</c:v>
                </c:pt>
                <c:pt idx="511">
                  <c:v>24.5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24.4</c:v>
                </c:pt>
                <c:pt idx="516">
                  <c:v>24.4</c:v>
                </c:pt>
                <c:pt idx="517">
                  <c:v>24.3</c:v>
                </c:pt>
                <c:pt idx="518">
                  <c:v>24.4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24.2</c:v>
                </c:pt>
                <c:pt idx="523">
                  <c:v>24.3</c:v>
                </c:pt>
                <c:pt idx="524">
                  <c:v>24.3</c:v>
                </c:pt>
                <c:pt idx="525">
                  <c:v>24.3</c:v>
                </c:pt>
                <c:pt idx="526">
                  <c:v>24.4</c:v>
                </c:pt>
                <c:pt idx="527">
                  <c:v>24.3</c:v>
                </c:pt>
                <c:pt idx="528">
                  <c:v>24.3</c:v>
                </c:pt>
                <c:pt idx="529">
                  <c:v>24.3</c:v>
                </c:pt>
                <c:pt idx="530">
                  <c:v>24.3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24.2</c:v>
                </c:pt>
                <c:pt idx="535">
                  <c:v>24.2</c:v>
                </c:pt>
                <c:pt idx="536">
                  <c:v>24.2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24.2</c:v>
                </c:pt>
                <c:pt idx="542">
                  <c:v>24.1</c:v>
                </c:pt>
                <c:pt idx="543">
                  <c:v>24.1</c:v>
                </c:pt>
                <c:pt idx="544">
                  <c:v>24</c:v>
                </c:pt>
                <c:pt idx="545">
                  <c:v>24.1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23.9</c:v>
                </c:pt>
                <c:pt idx="554">
                  <c:v>23.9</c:v>
                </c:pt>
                <c:pt idx="555">
                  <c:v>24</c:v>
                </c:pt>
                <c:pt idx="556">
                  <c:v>23.9</c:v>
                </c:pt>
                <c:pt idx="557">
                  <c:v>24</c:v>
                </c:pt>
                <c:pt idx="558">
                  <c:v>24.1</c:v>
                </c:pt>
                <c:pt idx="559">
                  <c:v>23.9</c:v>
                </c:pt>
                <c:pt idx="560">
                  <c:v>23.9</c:v>
                </c:pt>
                <c:pt idx="561">
                  <c:v>23.9</c:v>
                </c:pt>
                <c:pt idx="562">
                  <c:v>23.8</c:v>
                </c:pt>
                <c:pt idx="563">
                  <c:v>23.9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23.9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23.8</c:v>
                </c:pt>
                <c:pt idx="572">
                  <c:v>23.9</c:v>
                </c:pt>
                <c:pt idx="573">
                  <c:v>23.8</c:v>
                </c:pt>
                <c:pt idx="574">
                  <c:v>23.9</c:v>
                </c:pt>
                <c:pt idx="575">
                  <c:v>23.7</c:v>
                </c:pt>
                <c:pt idx="576">
                  <c:v>23.9</c:v>
                </c:pt>
                <c:pt idx="577">
                  <c:v>23.9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23.9</c:v>
                </c:pt>
                <c:pt idx="584">
                  <c:v>23.8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23.6</c:v>
                </c:pt>
                <c:pt idx="589">
                  <c:v>23.8</c:v>
                </c:pt>
                <c:pt idx="590">
                  <c:v>23.6</c:v>
                </c:pt>
                <c:pt idx="591">
                  <c:v>23.8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23.9</c:v>
                </c:pt>
                <c:pt idx="596">
                  <c:v>23.8</c:v>
                </c:pt>
                <c:pt idx="597">
                  <c:v>23.7</c:v>
                </c:pt>
                <c:pt idx="598">
                  <c:v>23.7</c:v>
                </c:pt>
                <c:pt idx="599">
                  <c:v>23.7</c:v>
                </c:pt>
                <c:pt idx="600">
                  <c:v>23.8</c:v>
                </c:pt>
                <c:pt idx="601">
                  <c:v>23.8</c:v>
                </c:pt>
                <c:pt idx="602">
                  <c:v>23.6</c:v>
                </c:pt>
                <c:pt idx="603">
                  <c:v>23.9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26.1</c:v>
                </c:pt>
                <c:pt idx="1">
                  <c:v>26.1</c:v>
                </c:pt>
                <c:pt idx="2">
                  <c:v>26.2</c:v>
                </c:pt>
                <c:pt idx="3">
                  <c:v>26.2</c:v>
                </c:pt>
                <c:pt idx="4">
                  <c:v>26.1</c:v>
                </c:pt>
                <c:pt idx="5">
                  <c:v>26.1</c:v>
                </c:pt>
                <c:pt idx="6">
                  <c:v>25.9</c:v>
                </c:pt>
                <c:pt idx="7">
                  <c:v>26.2</c:v>
                </c:pt>
                <c:pt idx="8">
                  <c:v>26.3</c:v>
                </c:pt>
                <c:pt idx="9">
                  <c:v>26.4</c:v>
                </c:pt>
                <c:pt idx="10">
                  <c:v>26.2</c:v>
                </c:pt>
                <c:pt idx="11">
                  <c:v>26.3</c:v>
                </c:pt>
                <c:pt idx="12">
                  <c:v>26.3</c:v>
                </c:pt>
                <c:pt idx="13">
                  <c:v>26.4</c:v>
                </c:pt>
                <c:pt idx="14">
                  <c:v>26.3</c:v>
                </c:pt>
                <c:pt idx="15">
                  <c:v>26.4</c:v>
                </c:pt>
                <c:pt idx="16">
                  <c:v>26.3</c:v>
                </c:pt>
                <c:pt idx="17">
                  <c:v>26.4</c:v>
                </c:pt>
                <c:pt idx="18">
                  <c:v>26.1</c:v>
                </c:pt>
                <c:pt idx="19">
                  <c:v>26.3</c:v>
                </c:pt>
                <c:pt idx="20">
                  <c:v>26.2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26.4</c:v>
                </c:pt>
                <c:pt idx="27">
                  <c:v>26.2</c:v>
                </c:pt>
                <c:pt idx="28">
                  <c:v>26.3</c:v>
                </c:pt>
                <c:pt idx="29">
                  <c:v>26.2</c:v>
                </c:pt>
                <c:pt idx="30">
                  <c:v>26.3</c:v>
                </c:pt>
                <c:pt idx="31">
                  <c:v>26.3</c:v>
                </c:pt>
                <c:pt idx="32">
                  <c:v>26.2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26.2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26.2</c:v>
                </c:pt>
                <c:pt idx="45">
                  <c:v>26.1</c:v>
                </c:pt>
                <c:pt idx="46">
                  <c:v>26.2</c:v>
                </c:pt>
                <c:pt idx="47">
                  <c:v>26.2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26.2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</c:v>
                </c:pt>
                <c:pt idx="58">
                  <c:v>26.1</c:v>
                </c:pt>
                <c:pt idx="59">
                  <c:v>26.1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26</c:v>
                </c:pt>
                <c:pt idx="68">
                  <c:v>25.9</c:v>
                </c:pt>
                <c:pt idx="69">
                  <c:v>25.9</c:v>
                </c:pt>
                <c:pt idx="70">
                  <c:v>25.9</c:v>
                </c:pt>
                <c:pt idx="71">
                  <c:v>25.8</c:v>
                </c:pt>
                <c:pt idx="72">
                  <c:v>25.8</c:v>
                </c:pt>
                <c:pt idx="73">
                  <c:v>25.7</c:v>
                </c:pt>
                <c:pt idx="74">
                  <c:v>25.8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25.8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25.6</c:v>
                </c:pt>
                <c:pt idx="87">
                  <c:v>25.6</c:v>
                </c:pt>
                <c:pt idx="88">
                  <c:v>25.6</c:v>
                </c:pt>
                <c:pt idx="89">
                  <c:v>25.7</c:v>
                </c:pt>
                <c:pt idx="90">
                  <c:v>25.7</c:v>
                </c:pt>
                <c:pt idx="91">
                  <c:v>25.6</c:v>
                </c:pt>
                <c:pt idx="92">
                  <c:v>25.6</c:v>
                </c:pt>
                <c:pt idx="93">
                  <c:v>25.6</c:v>
                </c:pt>
                <c:pt idx="94">
                  <c:v>25.6</c:v>
                </c:pt>
                <c:pt idx="95">
                  <c:v>25.7</c:v>
                </c:pt>
                <c:pt idx="96">
                  <c:v>25.7</c:v>
                </c:pt>
                <c:pt idx="97">
                  <c:v>25.6</c:v>
                </c:pt>
                <c:pt idx="98">
                  <c:v>25.5</c:v>
                </c:pt>
                <c:pt idx="99">
                  <c:v>25.6</c:v>
                </c:pt>
                <c:pt idx="100">
                  <c:v>25.6</c:v>
                </c:pt>
                <c:pt idx="101">
                  <c:v>25.7</c:v>
                </c:pt>
                <c:pt idx="102">
                  <c:v>25.6</c:v>
                </c:pt>
                <c:pt idx="103">
                  <c:v>25.6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25.5</c:v>
                </c:pt>
                <c:pt idx="108">
                  <c:v>25.6</c:v>
                </c:pt>
                <c:pt idx="109">
                  <c:v>25.5</c:v>
                </c:pt>
                <c:pt idx="110">
                  <c:v>25.6</c:v>
                </c:pt>
                <c:pt idx="111">
                  <c:v>25.5</c:v>
                </c:pt>
                <c:pt idx="112">
                  <c:v>25.6</c:v>
                </c:pt>
                <c:pt idx="113">
                  <c:v>25.6</c:v>
                </c:pt>
                <c:pt idx="114">
                  <c:v>25.6</c:v>
                </c:pt>
                <c:pt idx="115">
                  <c:v>25.5</c:v>
                </c:pt>
                <c:pt idx="116">
                  <c:v>25.6</c:v>
                </c:pt>
                <c:pt idx="117">
                  <c:v>25.6</c:v>
                </c:pt>
                <c:pt idx="118">
                  <c:v>25.6</c:v>
                </c:pt>
                <c:pt idx="119">
                  <c:v>25.6</c:v>
                </c:pt>
                <c:pt idx="120">
                  <c:v>25.6</c:v>
                </c:pt>
                <c:pt idx="121">
                  <c:v>25.5</c:v>
                </c:pt>
                <c:pt idx="122">
                  <c:v>25.6</c:v>
                </c:pt>
                <c:pt idx="123">
                  <c:v>25.5</c:v>
                </c:pt>
                <c:pt idx="124">
                  <c:v>25.5</c:v>
                </c:pt>
                <c:pt idx="125">
                  <c:v>25.6</c:v>
                </c:pt>
                <c:pt idx="126">
                  <c:v>25.6</c:v>
                </c:pt>
                <c:pt idx="127">
                  <c:v>25.5</c:v>
                </c:pt>
                <c:pt idx="128">
                  <c:v>25.6</c:v>
                </c:pt>
                <c:pt idx="129">
                  <c:v>25.6</c:v>
                </c:pt>
                <c:pt idx="130">
                  <c:v>25.6</c:v>
                </c:pt>
                <c:pt idx="131">
                  <c:v>25.6</c:v>
                </c:pt>
                <c:pt idx="132">
                  <c:v>25.6</c:v>
                </c:pt>
                <c:pt idx="133">
                  <c:v>25.6</c:v>
                </c:pt>
                <c:pt idx="134">
                  <c:v>25.6</c:v>
                </c:pt>
                <c:pt idx="135">
                  <c:v>25.6</c:v>
                </c:pt>
                <c:pt idx="136">
                  <c:v>25.5</c:v>
                </c:pt>
                <c:pt idx="137">
                  <c:v>25.7</c:v>
                </c:pt>
                <c:pt idx="138">
                  <c:v>25.6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25.6</c:v>
                </c:pt>
                <c:pt idx="147">
                  <c:v>25.7</c:v>
                </c:pt>
                <c:pt idx="148">
                  <c:v>25.7</c:v>
                </c:pt>
                <c:pt idx="149">
                  <c:v>25.7</c:v>
                </c:pt>
                <c:pt idx="150">
                  <c:v>25.8</c:v>
                </c:pt>
                <c:pt idx="151">
                  <c:v>25.7</c:v>
                </c:pt>
                <c:pt idx="152">
                  <c:v>25.7</c:v>
                </c:pt>
                <c:pt idx="153">
                  <c:v>25.7</c:v>
                </c:pt>
                <c:pt idx="154">
                  <c:v>25.6</c:v>
                </c:pt>
                <c:pt idx="155">
                  <c:v>25.7</c:v>
                </c:pt>
                <c:pt idx="156">
                  <c:v>25.7</c:v>
                </c:pt>
                <c:pt idx="157">
                  <c:v>25.7</c:v>
                </c:pt>
                <c:pt idx="158">
                  <c:v>25.8</c:v>
                </c:pt>
                <c:pt idx="159">
                  <c:v>25.7</c:v>
                </c:pt>
                <c:pt idx="160">
                  <c:v>25.7</c:v>
                </c:pt>
                <c:pt idx="161">
                  <c:v>25.8</c:v>
                </c:pt>
                <c:pt idx="162">
                  <c:v>25.7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25.8</c:v>
                </c:pt>
                <c:pt idx="167">
                  <c:v>25.9</c:v>
                </c:pt>
                <c:pt idx="168">
                  <c:v>25.9</c:v>
                </c:pt>
                <c:pt idx="169">
                  <c:v>25.8</c:v>
                </c:pt>
                <c:pt idx="170">
                  <c:v>25.7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25.8</c:v>
                </c:pt>
                <c:pt idx="175">
                  <c:v>25.9</c:v>
                </c:pt>
                <c:pt idx="176">
                  <c:v>25.8</c:v>
                </c:pt>
                <c:pt idx="177">
                  <c:v>25.9</c:v>
                </c:pt>
                <c:pt idx="178">
                  <c:v>25.8</c:v>
                </c:pt>
                <c:pt idx="179">
                  <c:v>26</c:v>
                </c:pt>
                <c:pt idx="180">
                  <c:v>25.9</c:v>
                </c:pt>
                <c:pt idx="181">
                  <c:v>25.9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25.9</c:v>
                </c:pt>
                <c:pt idx="188">
                  <c:v>25.9</c:v>
                </c:pt>
                <c:pt idx="189">
                  <c:v>26.1</c:v>
                </c:pt>
                <c:pt idx="190">
                  <c:v>26.1</c:v>
                </c:pt>
                <c:pt idx="191">
                  <c:v>26</c:v>
                </c:pt>
                <c:pt idx="192">
                  <c:v>26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26.1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26.1</c:v>
                </c:pt>
                <c:pt idx="201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26.2</c:v>
                </c:pt>
                <c:pt idx="205">
                  <c:v>26.2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26.2</c:v>
                </c:pt>
                <c:pt idx="211">
                  <c:v>26.2</c:v>
                </c:pt>
                <c:pt idx="212">
                  <c:v>26.2</c:v>
                </c:pt>
                <c:pt idx="213">
                  <c:v>26.3</c:v>
                </c:pt>
                <c:pt idx="214">
                  <c:v>26.2</c:v>
                </c:pt>
                <c:pt idx="215">
                  <c:v>26.2</c:v>
                </c:pt>
                <c:pt idx="216">
                  <c:v>26.3</c:v>
                </c:pt>
                <c:pt idx="217">
                  <c:v>26.3</c:v>
                </c:pt>
                <c:pt idx="218">
                  <c:v>26.3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26.4</c:v>
                </c:pt>
                <c:pt idx="223">
                  <c:v>26.4</c:v>
                </c:pt>
                <c:pt idx="224">
                  <c:v>26.4</c:v>
                </c:pt>
                <c:pt idx="225">
                  <c:v>26.4</c:v>
                </c:pt>
                <c:pt idx="226">
                  <c:v>26.5</c:v>
                </c:pt>
                <c:pt idx="227">
                  <c:v>26.3</c:v>
                </c:pt>
                <c:pt idx="228">
                  <c:v>26.4</c:v>
                </c:pt>
                <c:pt idx="229">
                  <c:v>26.5</c:v>
                </c:pt>
                <c:pt idx="230">
                  <c:v>26.5</c:v>
                </c:pt>
                <c:pt idx="231">
                  <c:v>26.5</c:v>
                </c:pt>
                <c:pt idx="232">
                  <c:v>26.5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26.5</c:v>
                </c:pt>
                <c:pt idx="243">
                  <c:v>26.6</c:v>
                </c:pt>
                <c:pt idx="244">
                  <c:v>26.6</c:v>
                </c:pt>
                <c:pt idx="245">
                  <c:v>26.6</c:v>
                </c:pt>
                <c:pt idx="246">
                  <c:v>26.6</c:v>
                </c:pt>
                <c:pt idx="247">
                  <c:v>26.7</c:v>
                </c:pt>
                <c:pt idx="248">
                  <c:v>26.7</c:v>
                </c:pt>
                <c:pt idx="249">
                  <c:v>26.6</c:v>
                </c:pt>
                <c:pt idx="250">
                  <c:v>26.8</c:v>
                </c:pt>
                <c:pt idx="251">
                  <c:v>26.7</c:v>
                </c:pt>
                <c:pt idx="252">
                  <c:v>26.8</c:v>
                </c:pt>
                <c:pt idx="253">
                  <c:v>26.8</c:v>
                </c:pt>
                <c:pt idx="254">
                  <c:v>26.8</c:v>
                </c:pt>
                <c:pt idx="255">
                  <c:v>26.8</c:v>
                </c:pt>
                <c:pt idx="256">
                  <c:v>26.8</c:v>
                </c:pt>
                <c:pt idx="257">
                  <c:v>26.8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27</c:v>
                </c:pt>
                <c:pt idx="262">
                  <c:v>26.9</c:v>
                </c:pt>
                <c:pt idx="263">
                  <c:v>26.9</c:v>
                </c:pt>
                <c:pt idx="264">
                  <c:v>26.9</c:v>
                </c:pt>
                <c:pt idx="265">
                  <c:v>27</c:v>
                </c:pt>
                <c:pt idx="266">
                  <c:v>27</c:v>
                </c:pt>
                <c:pt idx="267">
                  <c:v>26.9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27.1</c:v>
                </c:pt>
                <c:pt idx="275">
                  <c:v>27.1</c:v>
                </c:pt>
                <c:pt idx="276">
                  <c:v>27.1</c:v>
                </c:pt>
                <c:pt idx="277">
                  <c:v>27.1</c:v>
                </c:pt>
                <c:pt idx="278">
                  <c:v>27.1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27.2</c:v>
                </c:pt>
                <c:pt idx="286">
                  <c:v>27.3</c:v>
                </c:pt>
                <c:pt idx="287">
                  <c:v>27.2</c:v>
                </c:pt>
                <c:pt idx="288">
                  <c:v>27.2</c:v>
                </c:pt>
                <c:pt idx="289">
                  <c:v>27.3</c:v>
                </c:pt>
                <c:pt idx="290">
                  <c:v>27.2</c:v>
                </c:pt>
                <c:pt idx="291">
                  <c:v>27.3</c:v>
                </c:pt>
                <c:pt idx="292">
                  <c:v>27.2</c:v>
                </c:pt>
                <c:pt idx="293">
                  <c:v>27.3</c:v>
                </c:pt>
                <c:pt idx="294">
                  <c:v>27.2</c:v>
                </c:pt>
                <c:pt idx="295">
                  <c:v>27.3</c:v>
                </c:pt>
                <c:pt idx="296">
                  <c:v>27.3</c:v>
                </c:pt>
                <c:pt idx="297">
                  <c:v>27.3</c:v>
                </c:pt>
                <c:pt idx="298">
                  <c:v>27.3</c:v>
                </c:pt>
                <c:pt idx="299">
                  <c:v>27.3</c:v>
                </c:pt>
                <c:pt idx="300">
                  <c:v>27.3</c:v>
                </c:pt>
                <c:pt idx="301">
                  <c:v>27.3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27.3</c:v>
                </c:pt>
                <c:pt idx="306">
                  <c:v>27.3</c:v>
                </c:pt>
                <c:pt idx="307">
                  <c:v>27.4</c:v>
                </c:pt>
                <c:pt idx="308">
                  <c:v>27.3</c:v>
                </c:pt>
                <c:pt idx="309">
                  <c:v>27.4</c:v>
                </c:pt>
                <c:pt idx="310">
                  <c:v>27.2</c:v>
                </c:pt>
                <c:pt idx="311">
                  <c:v>27.4</c:v>
                </c:pt>
                <c:pt idx="312">
                  <c:v>27.4</c:v>
                </c:pt>
                <c:pt idx="313">
                  <c:v>27.5</c:v>
                </c:pt>
                <c:pt idx="314">
                  <c:v>27.3</c:v>
                </c:pt>
                <c:pt idx="315">
                  <c:v>27.3</c:v>
                </c:pt>
                <c:pt idx="316">
                  <c:v>27.6</c:v>
                </c:pt>
                <c:pt idx="317">
                  <c:v>27.5</c:v>
                </c:pt>
                <c:pt idx="318">
                  <c:v>27.4</c:v>
                </c:pt>
                <c:pt idx="319">
                  <c:v>27.3</c:v>
                </c:pt>
                <c:pt idx="320">
                  <c:v>27.7</c:v>
                </c:pt>
                <c:pt idx="321">
                  <c:v>27.5</c:v>
                </c:pt>
                <c:pt idx="322">
                  <c:v>27.4</c:v>
                </c:pt>
                <c:pt idx="323">
                  <c:v>27.4</c:v>
                </c:pt>
                <c:pt idx="324">
                  <c:v>27.3</c:v>
                </c:pt>
                <c:pt idx="325">
                  <c:v>27.4</c:v>
                </c:pt>
                <c:pt idx="326">
                  <c:v>27.7</c:v>
                </c:pt>
                <c:pt idx="327">
                  <c:v>27.4</c:v>
                </c:pt>
                <c:pt idx="328">
                  <c:v>27.4</c:v>
                </c:pt>
                <c:pt idx="329">
                  <c:v>27.4</c:v>
                </c:pt>
                <c:pt idx="330">
                  <c:v>27.6</c:v>
                </c:pt>
                <c:pt idx="331">
                  <c:v>27.6</c:v>
                </c:pt>
                <c:pt idx="332">
                  <c:v>27.5</c:v>
                </c:pt>
                <c:pt idx="333">
                  <c:v>27.6</c:v>
                </c:pt>
                <c:pt idx="334">
                  <c:v>27.6</c:v>
                </c:pt>
                <c:pt idx="335">
                  <c:v>27.5</c:v>
                </c:pt>
                <c:pt idx="336">
                  <c:v>27.6</c:v>
                </c:pt>
                <c:pt idx="337">
                  <c:v>27.5</c:v>
                </c:pt>
                <c:pt idx="338">
                  <c:v>27.6</c:v>
                </c:pt>
                <c:pt idx="339">
                  <c:v>27.6</c:v>
                </c:pt>
                <c:pt idx="340">
                  <c:v>27.6</c:v>
                </c:pt>
                <c:pt idx="341">
                  <c:v>27.6</c:v>
                </c:pt>
                <c:pt idx="342">
                  <c:v>27.6</c:v>
                </c:pt>
                <c:pt idx="343">
                  <c:v>27.6</c:v>
                </c:pt>
                <c:pt idx="344">
                  <c:v>27.6</c:v>
                </c:pt>
                <c:pt idx="345">
                  <c:v>27.6</c:v>
                </c:pt>
                <c:pt idx="346">
                  <c:v>27.6</c:v>
                </c:pt>
                <c:pt idx="347">
                  <c:v>27.6</c:v>
                </c:pt>
                <c:pt idx="348">
                  <c:v>27.7</c:v>
                </c:pt>
                <c:pt idx="349">
                  <c:v>27.6</c:v>
                </c:pt>
                <c:pt idx="350">
                  <c:v>27.6</c:v>
                </c:pt>
                <c:pt idx="351">
                  <c:v>27.7</c:v>
                </c:pt>
                <c:pt idx="352">
                  <c:v>27.2</c:v>
                </c:pt>
                <c:pt idx="353">
                  <c:v>27.6</c:v>
                </c:pt>
                <c:pt idx="354">
                  <c:v>27.6</c:v>
                </c:pt>
                <c:pt idx="355">
                  <c:v>27.6</c:v>
                </c:pt>
                <c:pt idx="356">
                  <c:v>27.6</c:v>
                </c:pt>
                <c:pt idx="357">
                  <c:v>27.7</c:v>
                </c:pt>
                <c:pt idx="358">
                  <c:v>27.6</c:v>
                </c:pt>
                <c:pt idx="359">
                  <c:v>27.6</c:v>
                </c:pt>
                <c:pt idx="360">
                  <c:v>27.6</c:v>
                </c:pt>
                <c:pt idx="361">
                  <c:v>27.6</c:v>
                </c:pt>
                <c:pt idx="362">
                  <c:v>27.6</c:v>
                </c:pt>
                <c:pt idx="363">
                  <c:v>27.6</c:v>
                </c:pt>
                <c:pt idx="364">
                  <c:v>27.6</c:v>
                </c:pt>
                <c:pt idx="365">
                  <c:v>27.6</c:v>
                </c:pt>
                <c:pt idx="366">
                  <c:v>27.6</c:v>
                </c:pt>
                <c:pt idx="367">
                  <c:v>27.6</c:v>
                </c:pt>
                <c:pt idx="368">
                  <c:v>27.6</c:v>
                </c:pt>
                <c:pt idx="369">
                  <c:v>27.6</c:v>
                </c:pt>
                <c:pt idx="370">
                  <c:v>27.6</c:v>
                </c:pt>
                <c:pt idx="371">
                  <c:v>27.5</c:v>
                </c:pt>
                <c:pt idx="372">
                  <c:v>27.5</c:v>
                </c:pt>
                <c:pt idx="373">
                  <c:v>27.6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27.4</c:v>
                </c:pt>
                <c:pt idx="381">
                  <c:v>27.4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27.3</c:v>
                </c:pt>
                <c:pt idx="387">
                  <c:v>27.2</c:v>
                </c:pt>
                <c:pt idx="388">
                  <c:v>27.2</c:v>
                </c:pt>
                <c:pt idx="389">
                  <c:v>27.3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27.1</c:v>
                </c:pt>
                <c:pt idx="394">
                  <c:v>27.1</c:v>
                </c:pt>
                <c:pt idx="395">
                  <c:v>27.1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26.9</c:v>
                </c:pt>
                <c:pt idx="400">
                  <c:v>27</c:v>
                </c:pt>
                <c:pt idx="401">
                  <c:v>26.9</c:v>
                </c:pt>
                <c:pt idx="402">
                  <c:v>26.8</c:v>
                </c:pt>
                <c:pt idx="403">
                  <c:v>26.9</c:v>
                </c:pt>
                <c:pt idx="404">
                  <c:v>26.7</c:v>
                </c:pt>
                <c:pt idx="405">
                  <c:v>26.7</c:v>
                </c:pt>
                <c:pt idx="406">
                  <c:v>26.7</c:v>
                </c:pt>
                <c:pt idx="407">
                  <c:v>26.7</c:v>
                </c:pt>
                <c:pt idx="408">
                  <c:v>26.6</c:v>
                </c:pt>
                <c:pt idx="409">
                  <c:v>26.6</c:v>
                </c:pt>
                <c:pt idx="410">
                  <c:v>26.6</c:v>
                </c:pt>
                <c:pt idx="411">
                  <c:v>26.6</c:v>
                </c:pt>
                <c:pt idx="412">
                  <c:v>26.6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26.5</c:v>
                </c:pt>
                <c:pt idx="419">
                  <c:v>26.4</c:v>
                </c:pt>
                <c:pt idx="420">
                  <c:v>26.4</c:v>
                </c:pt>
                <c:pt idx="421">
                  <c:v>26.4</c:v>
                </c:pt>
                <c:pt idx="422">
                  <c:v>26.3</c:v>
                </c:pt>
                <c:pt idx="423">
                  <c:v>26.4</c:v>
                </c:pt>
                <c:pt idx="424">
                  <c:v>26.2</c:v>
                </c:pt>
                <c:pt idx="425">
                  <c:v>26.1</c:v>
                </c:pt>
                <c:pt idx="426">
                  <c:v>26.2</c:v>
                </c:pt>
                <c:pt idx="427">
                  <c:v>26.1</c:v>
                </c:pt>
                <c:pt idx="428">
                  <c:v>26.1</c:v>
                </c:pt>
                <c:pt idx="429">
                  <c:v>26.1</c:v>
                </c:pt>
                <c:pt idx="430">
                  <c:v>26.1</c:v>
                </c:pt>
                <c:pt idx="431">
                  <c:v>26</c:v>
                </c:pt>
                <c:pt idx="432">
                  <c:v>26.2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26.1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25.9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25.8</c:v>
                </c:pt>
                <c:pt idx="445">
                  <c:v>25.8</c:v>
                </c:pt>
                <c:pt idx="446">
                  <c:v>25.8</c:v>
                </c:pt>
                <c:pt idx="447">
                  <c:v>25.9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25.8</c:v>
                </c:pt>
                <c:pt idx="452">
                  <c:v>25.7</c:v>
                </c:pt>
                <c:pt idx="453">
                  <c:v>25.8</c:v>
                </c:pt>
                <c:pt idx="454">
                  <c:v>25.8</c:v>
                </c:pt>
                <c:pt idx="455">
                  <c:v>25.8</c:v>
                </c:pt>
                <c:pt idx="456">
                  <c:v>25.6</c:v>
                </c:pt>
                <c:pt idx="457">
                  <c:v>25.7</c:v>
                </c:pt>
                <c:pt idx="458">
                  <c:v>25.7</c:v>
                </c:pt>
                <c:pt idx="459">
                  <c:v>25.7</c:v>
                </c:pt>
                <c:pt idx="460">
                  <c:v>25.7</c:v>
                </c:pt>
                <c:pt idx="461">
                  <c:v>25.7</c:v>
                </c:pt>
                <c:pt idx="462">
                  <c:v>25.7</c:v>
                </c:pt>
                <c:pt idx="463">
                  <c:v>25.7</c:v>
                </c:pt>
                <c:pt idx="464">
                  <c:v>25.6</c:v>
                </c:pt>
                <c:pt idx="465">
                  <c:v>25.6</c:v>
                </c:pt>
                <c:pt idx="466">
                  <c:v>25.6</c:v>
                </c:pt>
                <c:pt idx="467">
                  <c:v>25.6</c:v>
                </c:pt>
                <c:pt idx="468">
                  <c:v>25.5</c:v>
                </c:pt>
                <c:pt idx="469">
                  <c:v>25.6</c:v>
                </c:pt>
                <c:pt idx="470">
                  <c:v>25.5</c:v>
                </c:pt>
                <c:pt idx="471">
                  <c:v>25.5</c:v>
                </c:pt>
                <c:pt idx="472">
                  <c:v>25.5</c:v>
                </c:pt>
                <c:pt idx="473">
                  <c:v>25.5</c:v>
                </c:pt>
                <c:pt idx="474">
                  <c:v>25.4</c:v>
                </c:pt>
                <c:pt idx="475">
                  <c:v>25.5</c:v>
                </c:pt>
                <c:pt idx="476">
                  <c:v>25.5</c:v>
                </c:pt>
                <c:pt idx="477">
                  <c:v>25.4</c:v>
                </c:pt>
                <c:pt idx="478">
                  <c:v>25.4</c:v>
                </c:pt>
                <c:pt idx="479">
                  <c:v>25.4</c:v>
                </c:pt>
                <c:pt idx="480">
                  <c:v>25.4</c:v>
                </c:pt>
                <c:pt idx="481">
                  <c:v>25.5</c:v>
                </c:pt>
                <c:pt idx="482">
                  <c:v>25.4</c:v>
                </c:pt>
                <c:pt idx="483">
                  <c:v>25.5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25.4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25.2</c:v>
                </c:pt>
                <c:pt idx="495">
                  <c:v>25.2</c:v>
                </c:pt>
                <c:pt idx="496">
                  <c:v>25.2</c:v>
                </c:pt>
                <c:pt idx="497">
                  <c:v>25.2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25.2</c:v>
                </c:pt>
                <c:pt idx="502">
                  <c:v>25.1</c:v>
                </c:pt>
                <c:pt idx="503">
                  <c:v>25.1</c:v>
                </c:pt>
                <c:pt idx="504">
                  <c:v>25.1</c:v>
                </c:pt>
                <c:pt idx="505">
                  <c:v>25.1</c:v>
                </c:pt>
                <c:pt idx="506">
                  <c:v>25.1</c:v>
                </c:pt>
                <c:pt idx="507">
                  <c:v>25</c:v>
                </c:pt>
                <c:pt idx="508">
                  <c:v>25.1</c:v>
                </c:pt>
                <c:pt idx="509">
                  <c:v>25</c:v>
                </c:pt>
                <c:pt idx="510">
                  <c:v>25</c:v>
                </c:pt>
                <c:pt idx="511">
                  <c:v>25.1</c:v>
                </c:pt>
                <c:pt idx="512">
                  <c:v>25</c:v>
                </c:pt>
                <c:pt idx="513">
                  <c:v>25</c:v>
                </c:pt>
                <c:pt idx="514">
                  <c:v>25.1</c:v>
                </c:pt>
                <c:pt idx="515">
                  <c:v>25</c:v>
                </c:pt>
                <c:pt idx="516">
                  <c:v>25.1</c:v>
                </c:pt>
                <c:pt idx="517">
                  <c:v>25.1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24.9</c:v>
                </c:pt>
                <c:pt idx="522">
                  <c:v>25</c:v>
                </c:pt>
                <c:pt idx="523">
                  <c:v>25</c:v>
                </c:pt>
                <c:pt idx="524">
                  <c:v>24.8</c:v>
                </c:pt>
                <c:pt idx="525">
                  <c:v>25</c:v>
                </c:pt>
                <c:pt idx="526">
                  <c:v>24.9</c:v>
                </c:pt>
                <c:pt idx="527">
                  <c:v>24.9</c:v>
                </c:pt>
                <c:pt idx="528">
                  <c:v>24.9</c:v>
                </c:pt>
                <c:pt idx="529">
                  <c:v>24.8</c:v>
                </c:pt>
                <c:pt idx="530">
                  <c:v>24.9</c:v>
                </c:pt>
                <c:pt idx="531">
                  <c:v>24.9</c:v>
                </c:pt>
                <c:pt idx="532">
                  <c:v>24.8</c:v>
                </c:pt>
                <c:pt idx="533">
                  <c:v>24.8</c:v>
                </c:pt>
                <c:pt idx="534">
                  <c:v>24.8</c:v>
                </c:pt>
                <c:pt idx="535">
                  <c:v>24.8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24.8</c:v>
                </c:pt>
                <c:pt idx="540">
                  <c:v>24.8</c:v>
                </c:pt>
                <c:pt idx="541">
                  <c:v>24.8</c:v>
                </c:pt>
                <c:pt idx="542">
                  <c:v>24.7</c:v>
                </c:pt>
                <c:pt idx="543">
                  <c:v>24.8</c:v>
                </c:pt>
                <c:pt idx="544">
                  <c:v>24.8</c:v>
                </c:pt>
                <c:pt idx="545">
                  <c:v>24.7</c:v>
                </c:pt>
                <c:pt idx="546">
                  <c:v>24.7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24.7</c:v>
                </c:pt>
                <c:pt idx="551">
                  <c:v>24.6</c:v>
                </c:pt>
                <c:pt idx="552">
                  <c:v>24.7</c:v>
                </c:pt>
                <c:pt idx="553">
                  <c:v>24.6</c:v>
                </c:pt>
                <c:pt idx="554">
                  <c:v>24.7</c:v>
                </c:pt>
                <c:pt idx="555">
                  <c:v>24.6</c:v>
                </c:pt>
                <c:pt idx="556">
                  <c:v>24.6</c:v>
                </c:pt>
                <c:pt idx="557">
                  <c:v>24.5</c:v>
                </c:pt>
                <c:pt idx="558">
                  <c:v>24.6</c:v>
                </c:pt>
                <c:pt idx="559">
                  <c:v>24.6</c:v>
                </c:pt>
                <c:pt idx="560">
                  <c:v>24.6</c:v>
                </c:pt>
                <c:pt idx="561">
                  <c:v>24.6</c:v>
                </c:pt>
                <c:pt idx="562">
                  <c:v>24.5</c:v>
                </c:pt>
                <c:pt idx="563">
                  <c:v>24.5</c:v>
                </c:pt>
                <c:pt idx="564">
                  <c:v>24.6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24.5</c:v>
                </c:pt>
                <c:pt idx="571">
                  <c:v>24.4</c:v>
                </c:pt>
                <c:pt idx="572">
                  <c:v>24.5</c:v>
                </c:pt>
                <c:pt idx="573">
                  <c:v>24.4</c:v>
                </c:pt>
                <c:pt idx="574">
                  <c:v>24.5</c:v>
                </c:pt>
                <c:pt idx="575">
                  <c:v>24.5</c:v>
                </c:pt>
                <c:pt idx="576">
                  <c:v>24.4</c:v>
                </c:pt>
                <c:pt idx="577">
                  <c:v>24.4</c:v>
                </c:pt>
                <c:pt idx="578">
                  <c:v>24.4</c:v>
                </c:pt>
                <c:pt idx="579">
                  <c:v>24.4</c:v>
                </c:pt>
                <c:pt idx="580">
                  <c:v>24.4</c:v>
                </c:pt>
                <c:pt idx="581">
                  <c:v>24.4</c:v>
                </c:pt>
                <c:pt idx="582">
                  <c:v>24.4</c:v>
                </c:pt>
                <c:pt idx="583">
                  <c:v>24.4</c:v>
                </c:pt>
                <c:pt idx="584">
                  <c:v>24.5</c:v>
                </c:pt>
                <c:pt idx="585">
                  <c:v>24.4</c:v>
                </c:pt>
                <c:pt idx="586">
                  <c:v>24.4</c:v>
                </c:pt>
                <c:pt idx="587">
                  <c:v>24.5</c:v>
                </c:pt>
                <c:pt idx="588">
                  <c:v>24.4</c:v>
                </c:pt>
                <c:pt idx="589">
                  <c:v>24.4</c:v>
                </c:pt>
                <c:pt idx="590">
                  <c:v>24.4</c:v>
                </c:pt>
                <c:pt idx="591">
                  <c:v>24.4</c:v>
                </c:pt>
                <c:pt idx="592">
                  <c:v>24.5</c:v>
                </c:pt>
                <c:pt idx="593">
                  <c:v>24.5</c:v>
                </c:pt>
                <c:pt idx="594">
                  <c:v>24.3</c:v>
                </c:pt>
                <c:pt idx="595">
                  <c:v>24.5</c:v>
                </c:pt>
                <c:pt idx="596">
                  <c:v>24.4</c:v>
                </c:pt>
                <c:pt idx="597">
                  <c:v>24.4</c:v>
                </c:pt>
                <c:pt idx="598">
                  <c:v>24.3</c:v>
                </c:pt>
                <c:pt idx="599">
                  <c:v>24.4</c:v>
                </c:pt>
                <c:pt idx="600">
                  <c:v>24.3</c:v>
                </c:pt>
                <c:pt idx="601">
                  <c:v>24.4</c:v>
                </c:pt>
                <c:pt idx="602">
                  <c:v>24.4</c:v>
                </c:pt>
                <c:pt idx="603">
                  <c:v>24.3</c:v>
                </c:pt>
                <c:pt idx="604">
                  <c:v>24.4</c:v>
                </c:pt>
                <c:pt idx="605">
                  <c:v>24.2</c:v>
                </c:pt>
                <c:pt idx="606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25.6</c:v>
                </c:pt>
                <c:pt idx="15">
                  <c:v>25.7</c:v>
                </c:pt>
                <c:pt idx="16">
                  <c:v>25.7</c:v>
                </c:pt>
                <c:pt idx="17">
                  <c:v>25.7</c:v>
                </c:pt>
                <c:pt idx="18">
                  <c:v>25.7</c:v>
                </c:pt>
                <c:pt idx="19">
                  <c:v>25.7</c:v>
                </c:pt>
                <c:pt idx="20">
                  <c:v>25.7</c:v>
                </c:pt>
                <c:pt idx="21">
                  <c:v>25.7</c:v>
                </c:pt>
                <c:pt idx="22">
                  <c:v>25.8</c:v>
                </c:pt>
                <c:pt idx="23">
                  <c:v>25.7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25.7</c:v>
                </c:pt>
                <c:pt idx="28">
                  <c:v>25.7</c:v>
                </c:pt>
                <c:pt idx="29">
                  <c:v>25.7</c:v>
                </c:pt>
                <c:pt idx="30">
                  <c:v>25.7</c:v>
                </c:pt>
                <c:pt idx="31">
                  <c:v>25.7</c:v>
                </c:pt>
                <c:pt idx="32">
                  <c:v>25.6</c:v>
                </c:pt>
                <c:pt idx="33">
                  <c:v>25.7</c:v>
                </c:pt>
                <c:pt idx="34">
                  <c:v>25.7</c:v>
                </c:pt>
                <c:pt idx="35">
                  <c:v>25.6</c:v>
                </c:pt>
                <c:pt idx="36">
                  <c:v>25.6</c:v>
                </c:pt>
                <c:pt idx="37">
                  <c:v>25.7</c:v>
                </c:pt>
                <c:pt idx="38">
                  <c:v>25.6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25.6</c:v>
                </c:pt>
                <c:pt idx="45">
                  <c:v>25.7</c:v>
                </c:pt>
                <c:pt idx="46">
                  <c:v>25.6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25.4</c:v>
                </c:pt>
                <c:pt idx="58">
                  <c:v>25.4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25.2</c:v>
                </c:pt>
                <c:pt idx="63">
                  <c:v>25.3</c:v>
                </c:pt>
                <c:pt idx="64">
                  <c:v>25.3</c:v>
                </c:pt>
                <c:pt idx="65">
                  <c:v>25.3</c:v>
                </c:pt>
                <c:pt idx="66">
                  <c:v>25.2</c:v>
                </c:pt>
                <c:pt idx="67">
                  <c:v>25.3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25.2</c:v>
                </c:pt>
                <c:pt idx="72">
                  <c:v>25.2</c:v>
                </c:pt>
                <c:pt idx="73">
                  <c:v>25.2</c:v>
                </c:pt>
                <c:pt idx="74">
                  <c:v>25.2</c:v>
                </c:pt>
                <c:pt idx="75">
                  <c:v>25.1</c:v>
                </c:pt>
                <c:pt idx="76">
                  <c:v>25.1</c:v>
                </c:pt>
                <c:pt idx="77">
                  <c:v>25.2</c:v>
                </c:pt>
                <c:pt idx="78">
                  <c:v>25</c:v>
                </c:pt>
                <c:pt idx="79">
                  <c:v>25.1</c:v>
                </c:pt>
                <c:pt idx="80">
                  <c:v>25</c:v>
                </c:pt>
                <c:pt idx="81">
                  <c:v>25.1</c:v>
                </c:pt>
                <c:pt idx="82">
                  <c:v>25.1</c:v>
                </c:pt>
                <c:pt idx="83">
                  <c:v>25</c:v>
                </c:pt>
                <c:pt idx="84">
                  <c:v>25.1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24.9</c:v>
                </c:pt>
                <c:pt idx="90">
                  <c:v>25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25</c:v>
                </c:pt>
                <c:pt idx="96">
                  <c:v>24.8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24.8</c:v>
                </c:pt>
                <c:pt idx="105">
                  <c:v>24.9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24.9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24.9</c:v>
                </c:pt>
                <c:pt idx="121">
                  <c:v>24.9</c:v>
                </c:pt>
                <c:pt idx="122">
                  <c:v>24.8</c:v>
                </c:pt>
                <c:pt idx="123">
                  <c:v>24.8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24.8</c:v>
                </c:pt>
                <c:pt idx="131">
                  <c:v>24.8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25.1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25.1</c:v>
                </c:pt>
                <c:pt idx="149">
                  <c:v>25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25.1</c:v>
                </c:pt>
                <c:pt idx="156">
                  <c:v>25.1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25.1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25.1</c:v>
                </c:pt>
                <c:pt idx="165">
                  <c:v>25.1</c:v>
                </c:pt>
                <c:pt idx="166">
                  <c:v>25.1</c:v>
                </c:pt>
                <c:pt idx="167">
                  <c:v>25.2</c:v>
                </c:pt>
                <c:pt idx="168">
                  <c:v>25.2</c:v>
                </c:pt>
                <c:pt idx="169">
                  <c:v>25.2</c:v>
                </c:pt>
                <c:pt idx="170">
                  <c:v>25.2</c:v>
                </c:pt>
                <c:pt idx="171">
                  <c:v>25.2</c:v>
                </c:pt>
                <c:pt idx="172">
                  <c:v>25.2</c:v>
                </c:pt>
                <c:pt idx="173">
                  <c:v>25.2</c:v>
                </c:pt>
                <c:pt idx="174">
                  <c:v>25.3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25.3</c:v>
                </c:pt>
                <c:pt idx="180">
                  <c:v>25.2</c:v>
                </c:pt>
                <c:pt idx="181">
                  <c:v>25.3</c:v>
                </c:pt>
                <c:pt idx="182">
                  <c:v>25.3</c:v>
                </c:pt>
                <c:pt idx="183">
                  <c:v>25.3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25.3</c:v>
                </c:pt>
                <c:pt idx="188">
                  <c:v>25.3</c:v>
                </c:pt>
                <c:pt idx="189">
                  <c:v>25.3</c:v>
                </c:pt>
                <c:pt idx="190">
                  <c:v>25.4</c:v>
                </c:pt>
                <c:pt idx="191">
                  <c:v>25.4</c:v>
                </c:pt>
                <c:pt idx="192">
                  <c:v>25.3</c:v>
                </c:pt>
                <c:pt idx="193">
                  <c:v>25.4</c:v>
                </c:pt>
                <c:pt idx="194">
                  <c:v>25.4</c:v>
                </c:pt>
                <c:pt idx="195">
                  <c:v>25.3</c:v>
                </c:pt>
                <c:pt idx="196">
                  <c:v>25.3</c:v>
                </c:pt>
                <c:pt idx="197">
                  <c:v>25.4</c:v>
                </c:pt>
                <c:pt idx="198">
                  <c:v>25.4</c:v>
                </c:pt>
                <c:pt idx="199">
                  <c:v>25.5</c:v>
                </c:pt>
                <c:pt idx="200">
                  <c:v>25.4</c:v>
                </c:pt>
                <c:pt idx="201">
                  <c:v>25.5</c:v>
                </c:pt>
                <c:pt idx="202">
                  <c:v>25.4</c:v>
                </c:pt>
                <c:pt idx="203">
                  <c:v>25.4</c:v>
                </c:pt>
                <c:pt idx="204">
                  <c:v>25.5</c:v>
                </c:pt>
                <c:pt idx="205">
                  <c:v>25.5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25.5</c:v>
                </c:pt>
                <c:pt idx="210">
                  <c:v>25.5</c:v>
                </c:pt>
                <c:pt idx="211">
                  <c:v>25.6</c:v>
                </c:pt>
                <c:pt idx="212">
                  <c:v>25.6</c:v>
                </c:pt>
                <c:pt idx="213">
                  <c:v>25.5</c:v>
                </c:pt>
                <c:pt idx="214">
                  <c:v>25.6</c:v>
                </c:pt>
                <c:pt idx="215">
                  <c:v>25.6</c:v>
                </c:pt>
                <c:pt idx="216">
                  <c:v>25.6</c:v>
                </c:pt>
                <c:pt idx="217">
                  <c:v>25.6</c:v>
                </c:pt>
                <c:pt idx="218">
                  <c:v>25.6</c:v>
                </c:pt>
                <c:pt idx="219">
                  <c:v>25.6</c:v>
                </c:pt>
                <c:pt idx="220">
                  <c:v>25.7</c:v>
                </c:pt>
                <c:pt idx="221">
                  <c:v>25.6</c:v>
                </c:pt>
                <c:pt idx="222">
                  <c:v>25.7</c:v>
                </c:pt>
                <c:pt idx="223">
                  <c:v>25.7</c:v>
                </c:pt>
                <c:pt idx="224">
                  <c:v>25.7</c:v>
                </c:pt>
                <c:pt idx="225">
                  <c:v>25.7</c:v>
                </c:pt>
                <c:pt idx="226">
                  <c:v>25.7</c:v>
                </c:pt>
                <c:pt idx="227">
                  <c:v>25.7</c:v>
                </c:pt>
                <c:pt idx="228">
                  <c:v>25.8</c:v>
                </c:pt>
                <c:pt idx="229">
                  <c:v>25.8</c:v>
                </c:pt>
                <c:pt idx="230">
                  <c:v>25.8</c:v>
                </c:pt>
                <c:pt idx="231">
                  <c:v>25.8</c:v>
                </c:pt>
                <c:pt idx="232">
                  <c:v>25.8</c:v>
                </c:pt>
                <c:pt idx="233">
                  <c:v>25.8</c:v>
                </c:pt>
                <c:pt idx="234">
                  <c:v>25.9</c:v>
                </c:pt>
                <c:pt idx="235">
                  <c:v>25.9</c:v>
                </c:pt>
                <c:pt idx="236">
                  <c:v>25.8</c:v>
                </c:pt>
                <c:pt idx="237">
                  <c:v>25.9</c:v>
                </c:pt>
                <c:pt idx="238">
                  <c:v>25.9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25.9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26.1</c:v>
                </c:pt>
                <c:pt idx="251">
                  <c:v>26.1</c:v>
                </c:pt>
                <c:pt idx="252">
                  <c:v>26.1</c:v>
                </c:pt>
                <c:pt idx="253">
                  <c:v>26.1</c:v>
                </c:pt>
                <c:pt idx="254">
                  <c:v>26.1</c:v>
                </c:pt>
                <c:pt idx="255">
                  <c:v>26.2</c:v>
                </c:pt>
                <c:pt idx="256">
                  <c:v>26.2</c:v>
                </c:pt>
                <c:pt idx="257">
                  <c:v>26.2</c:v>
                </c:pt>
                <c:pt idx="258">
                  <c:v>26.2</c:v>
                </c:pt>
                <c:pt idx="259">
                  <c:v>26.2</c:v>
                </c:pt>
                <c:pt idx="260">
                  <c:v>26.2</c:v>
                </c:pt>
                <c:pt idx="261">
                  <c:v>26.2</c:v>
                </c:pt>
                <c:pt idx="262">
                  <c:v>26.3</c:v>
                </c:pt>
                <c:pt idx="263">
                  <c:v>26.3</c:v>
                </c:pt>
                <c:pt idx="264">
                  <c:v>26.3</c:v>
                </c:pt>
                <c:pt idx="265">
                  <c:v>26.4</c:v>
                </c:pt>
                <c:pt idx="266">
                  <c:v>26.3</c:v>
                </c:pt>
                <c:pt idx="267">
                  <c:v>26.3</c:v>
                </c:pt>
                <c:pt idx="268">
                  <c:v>26.4</c:v>
                </c:pt>
                <c:pt idx="269">
                  <c:v>26.3</c:v>
                </c:pt>
                <c:pt idx="270">
                  <c:v>26.4</c:v>
                </c:pt>
                <c:pt idx="271">
                  <c:v>26.5</c:v>
                </c:pt>
                <c:pt idx="272">
                  <c:v>26.5</c:v>
                </c:pt>
                <c:pt idx="273">
                  <c:v>26.4</c:v>
                </c:pt>
                <c:pt idx="274">
                  <c:v>26.4</c:v>
                </c:pt>
                <c:pt idx="275">
                  <c:v>26.4</c:v>
                </c:pt>
                <c:pt idx="276">
                  <c:v>26.5</c:v>
                </c:pt>
                <c:pt idx="277">
                  <c:v>26.4</c:v>
                </c:pt>
                <c:pt idx="278">
                  <c:v>26.4</c:v>
                </c:pt>
                <c:pt idx="279">
                  <c:v>26.5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26.5</c:v>
                </c:pt>
                <c:pt idx="285">
                  <c:v>26.6</c:v>
                </c:pt>
                <c:pt idx="286">
                  <c:v>26.6</c:v>
                </c:pt>
                <c:pt idx="287">
                  <c:v>26.5</c:v>
                </c:pt>
                <c:pt idx="288">
                  <c:v>26.6</c:v>
                </c:pt>
                <c:pt idx="289">
                  <c:v>26.6</c:v>
                </c:pt>
                <c:pt idx="290">
                  <c:v>26.6</c:v>
                </c:pt>
                <c:pt idx="291">
                  <c:v>26.6</c:v>
                </c:pt>
                <c:pt idx="292">
                  <c:v>26.6</c:v>
                </c:pt>
                <c:pt idx="293">
                  <c:v>26.7</c:v>
                </c:pt>
                <c:pt idx="294">
                  <c:v>26.6</c:v>
                </c:pt>
                <c:pt idx="295">
                  <c:v>26.7</c:v>
                </c:pt>
                <c:pt idx="296">
                  <c:v>26.7</c:v>
                </c:pt>
                <c:pt idx="297">
                  <c:v>26.7</c:v>
                </c:pt>
                <c:pt idx="298">
                  <c:v>26.7</c:v>
                </c:pt>
                <c:pt idx="299">
                  <c:v>26.7</c:v>
                </c:pt>
                <c:pt idx="300">
                  <c:v>26.7</c:v>
                </c:pt>
                <c:pt idx="301">
                  <c:v>26.7</c:v>
                </c:pt>
                <c:pt idx="302">
                  <c:v>26.7</c:v>
                </c:pt>
                <c:pt idx="303">
                  <c:v>26.7</c:v>
                </c:pt>
                <c:pt idx="304">
                  <c:v>26.7</c:v>
                </c:pt>
                <c:pt idx="305">
                  <c:v>26.8</c:v>
                </c:pt>
                <c:pt idx="306">
                  <c:v>26.8</c:v>
                </c:pt>
                <c:pt idx="307">
                  <c:v>26.8</c:v>
                </c:pt>
                <c:pt idx="308">
                  <c:v>26.8</c:v>
                </c:pt>
                <c:pt idx="309">
                  <c:v>26.8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26.8</c:v>
                </c:pt>
                <c:pt idx="315">
                  <c:v>26.7</c:v>
                </c:pt>
                <c:pt idx="316">
                  <c:v>26.8</c:v>
                </c:pt>
                <c:pt idx="317">
                  <c:v>26.8</c:v>
                </c:pt>
                <c:pt idx="318">
                  <c:v>26.8</c:v>
                </c:pt>
                <c:pt idx="319">
                  <c:v>26.9</c:v>
                </c:pt>
                <c:pt idx="320">
                  <c:v>26.9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26.9</c:v>
                </c:pt>
                <c:pt idx="325">
                  <c:v>26.8</c:v>
                </c:pt>
                <c:pt idx="326">
                  <c:v>26.9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26.9</c:v>
                </c:pt>
                <c:pt idx="331">
                  <c:v>26.8</c:v>
                </c:pt>
                <c:pt idx="332">
                  <c:v>26.9</c:v>
                </c:pt>
                <c:pt idx="333">
                  <c:v>26.8</c:v>
                </c:pt>
                <c:pt idx="334">
                  <c:v>26.9</c:v>
                </c:pt>
                <c:pt idx="335">
                  <c:v>26.9</c:v>
                </c:pt>
                <c:pt idx="336">
                  <c:v>26.8</c:v>
                </c:pt>
                <c:pt idx="337">
                  <c:v>26.9</c:v>
                </c:pt>
                <c:pt idx="338">
                  <c:v>26.9</c:v>
                </c:pt>
                <c:pt idx="339">
                  <c:v>26.9</c:v>
                </c:pt>
                <c:pt idx="340">
                  <c:v>26.9</c:v>
                </c:pt>
                <c:pt idx="341">
                  <c:v>26.9</c:v>
                </c:pt>
                <c:pt idx="342">
                  <c:v>27</c:v>
                </c:pt>
                <c:pt idx="343">
                  <c:v>26.8</c:v>
                </c:pt>
                <c:pt idx="344">
                  <c:v>26.9</c:v>
                </c:pt>
                <c:pt idx="345">
                  <c:v>26.9</c:v>
                </c:pt>
                <c:pt idx="346">
                  <c:v>26.8</c:v>
                </c:pt>
                <c:pt idx="347">
                  <c:v>26.9</c:v>
                </c:pt>
                <c:pt idx="348">
                  <c:v>26.9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26.9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26.9</c:v>
                </c:pt>
                <c:pt idx="357">
                  <c:v>27.1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27.1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27</c:v>
                </c:pt>
                <c:pt idx="372">
                  <c:v>27</c:v>
                </c:pt>
                <c:pt idx="373">
                  <c:v>26.9</c:v>
                </c:pt>
                <c:pt idx="374">
                  <c:v>26.9</c:v>
                </c:pt>
                <c:pt idx="375">
                  <c:v>26.9</c:v>
                </c:pt>
                <c:pt idx="376">
                  <c:v>26.9</c:v>
                </c:pt>
                <c:pt idx="377">
                  <c:v>26.8</c:v>
                </c:pt>
                <c:pt idx="378">
                  <c:v>26.8</c:v>
                </c:pt>
                <c:pt idx="379">
                  <c:v>26.9</c:v>
                </c:pt>
                <c:pt idx="380">
                  <c:v>26.8</c:v>
                </c:pt>
                <c:pt idx="381">
                  <c:v>26.8</c:v>
                </c:pt>
                <c:pt idx="382">
                  <c:v>26.8</c:v>
                </c:pt>
                <c:pt idx="383">
                  <c:v>26.7</c:v>
                </c:pt>
                <c:pt idx="384">
                  <c:v>26.7</c:v>
                </c:pt>
                <c:pt idx="385">
                  <c:v>26.7</c:v>
                </c:pt>
                <c:pt idx="386">
                  <c:v>26.6</c:v>
                </c:pt>
                <c:pt idx="387">
                  <c:v>26.7</c:v>
                </c:pt>
                <c:pt idx="388">
                  <c:v>26.7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26.4</c:v>
                </c:pt>
                <c:pt idx="393">
                  <c:v>26.5</c:v>
                </c:pt>
                <c:pt idx="394">
                  <c:v>26.4</c:v>
                </c:pt>
                <c:pt idx="395">
                  <c:v>26.4</c:v>
                </c:pt>
                <c:pt idx="396">
                  <c:v>26.3</c:v>
                </c:pt>
                <c:pt idx="397">
                  <c:v>26.3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25.8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25.7</c:v>
                </c:pt>
                <c:pt idx="419">
                  <c:v>25.7</c:v>
                </c:pt>
                <c:pt idx="420">
                  <c:v>25.6</c:v>
                </c:pt>
                <c:pt idx="421">
                  <c:v>25.6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25.5</c:v>
                </c:pt>
                <c:pt idx="426">
                  <c:v>25.6</c:v>
                </c:pt>
                <c:pt idx="427">
                  <c:v>25.5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25.3</c:v>
                </c:pt>
                <c:pt idx="433">
                  <c:v>25.4</c:v>
                </c:pt>
                <c:pt idx="434">
                  <c:v>25.3</c:v>
                </c:pt>
                <c:pt idx="435">
                  <c:v>25.3</c:v>
                </c:pt>
                <c:pt idx="436">
                  <c:v>25.3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25.2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25.1</c:v>
                </c:pt>
                <c:pt idx="448">
                  <c:v>25.1</c:v>
                </c:pt>
                <c:pt idx="449">
                  <c:v>25.1</c:v>
                </c:pt>
                <c:pt idx="450">
                  <c:v>25.1</c:v>
                </c:pt>
                <c:pt idx="451">
                  <c:v>25.1</c:v>
                </c:pt>
                <c:pt idx="452">
                  <c:v>25.1</c:v>
                </c:pt>
                <c:pt idx="453">
                  <c:v>25</c:v>
                </c:pt>
                <c:pt idx="454">
                  <c:v>25.1</c:v>
                </c:pt>
                <c:pt idx="455">
                  <c:v>25</c:v>
                </c:pt>
                <c:pt idx="456">
                  <c:v>25.1</c:v>
                </c:pt>
                <c:pt idx="457">
                  <c:v>25</c:v>
                </c:pt>
                <c:pt idx="458">
                  <c:v>25</c:v>
                </c:pt>
                <c:pt idx="459">
                  <c:v>24.9</c:v>
                </c:pt>
                <c:pt idx="460">
                  <c:v>25</c:v>
                </c:pt>
                <c:pt idx="461">
                  <c:v>24.9</c:v>
                </c:pt>
                <c:pt idx="462">
                  <c:v>24.9</c:v>
                </c:pt>
                <c:pt idx="463">
                  <c:v>25</c:v>
                </c:pt>
                <c:pt idx="464">
                  <c:v>24.9</c:v>
                </c:pt>
                <c:pt idx="465">
                  <c:v>24.9</c:v>
                </c:pt>
                <c:pt idx="466">
                  <c:v>24.9</c:v>
                </c:pt>
                <c:pt idx="467">
                  <c:v>24.9</c:v>
                </c:pt>
                <c:pt idx="468">
                  <c:v>24.9</c:v>
                </c:pt>
                <c:pt idx="469">
                  <c:v>24.8</c:v>
                </c:pt>
                <c:pt idx="470">
                  <c:v>24.9</c:v>
                </c:pt>
                <c:pt idx="471">
                  <c:v>24.9</c:v>
                </c:pt>
                <c:pt idx="472">
                  <c:v>24.9</c:v>
                </c:pt>
                <c:pt idx="473">
                  <c:v>24.9</c:v>
                </c:pt>
                <c:pt idx="474">
                  <c:v>24.8</c:v>
                </c:pt>
                <c:pt idx="475">
                  <c:v>24.8</c:v>
                </c:pt>
                <c:pt idx="476">
                  <c:v>24.8</c:v>
                </c:pt>
                <c:pt idx="477">
                  <c:v>24.8</c:v>
                </c:pt>
                <c:pt idx="478">
                  <c:v>24.8</c:v>
                </c:pt>
                <c:pt idx="479">
                  <c:v>24.8</c:v>
                </c:pt>
                <c:pt idx="480">
                  <c:v>24.8</c:v>
                </c:pt>
                <c:pt idx="481">
                  <c:v>24.8</c:v>
                </c:pt>
                <c:pt idx="482">
                  <c:v>24.8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24.7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24.6</c:v>
                </c:pt>
                <c:pt idx="502">
                  <c:v>24.5</c:v>
                </c:pt>
                <c:pt idx="503">
                  <c:v>24.5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24.5</c:v>
                </c:pt>
                <c:pt idx="508">
                  <c:v>24.4</c:v>
                </c:pt>
                <c:pt idx="509">
                  <c:v>24.4</c:v>
                </c:pt>
                <c:pt idx="510">
                  <c:v>24.4</c:v>
                </c:pt>
                <c:pt idx="511">
                  <c:v>24.3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24.3</c:v>
                </c:pt>
                <c:pt idx="516">
                  <c:v>24.3</c:v>
                </c:pt>
                <c:pt idx="517">
                  <c:v>24.3</c:v>
                </c:pt>
                <c:pt idx="518">
                  <c:v>24.3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24.3</c:v>
                </c:pt>
                <c:pt idx="523">
                  <c:v>24.3</c:v>
                </c:pt>
                <c:pt idx="524">
                  <c:v>24.2</c:v>
                </c:pt>
                <c:pt idx="525">
                  <c:v>24.3</c:v>
                </c:pt>
                <c:pt idx="526">
                  <c:v>24.2</c:v>
                </c:pt>
                <c:pt idx="527">
                  <c:v>24.2</c:v>
                </c:pt>
                <c:pt idx="528">
                  <c:v>24.3</c:v>
                </c:pt>
                <c:pt idx="529">
                  <c:v>24.2</c:v>
                </c:pt>
                <c:pt idx="530">
                  <c:v>24.2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</c:v>
                </c:pt>
                <c:pt idx="541">
                  <c:v>24.1</c:v>
                </c:pt>
                <c:pt idx="542">
                  <c:v>24</c:v>
                </c:pt>
                <c:pt idx="543">
                  <c:v>24.1</c:v>
                </c:pt>
                <c:pt idx="544">
                  <c:v>24</c:v>
                </c:pt>
                <c:pt idx="545">
                  <c:v>24</c:v>
                </c:pt>
                <c:pt idx="546">
                  <c:v>23.9</c:v>
                </c:pt>
                <c:pt idx="547">
                  <c:v>24</c:v>
                </c:pt>
                <c:pt idx="548">
                  <c:v>24</c:v>
                </c:pt>
                <c:pt idx="549">
                  <c:v>24.1</c:v>
                </c:pt>
                <c:pt idx="550">
                  <c:v>23.9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23.9</c:v>
                </c:pt>
                <c:pt idx="555">
                  <c:v>23.9</c:v>
                </c:pt>
                <c:pt idx="556">
                  <c:v>23.9</c:v>
                </c:pt>
                <c:pt idx="557">
                  <c:v>23.9</c:v>
                </c:pt>
                <c:pt idx="558">
                  <c:v>23.9</c:v>
                </c:pt>
                <c:pt idx="559">
                  <c:v>23.9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23.8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23.8</c:v>
                </c:pt>
                <c:pt idx="577">
                  <c:v>23.8</c:v>
                </c:pt>
                <c:pt idx="578">
                  <c:v>23.8</c:v>
                </c:pt>
                <c:pt idx="579">
                  <c:v>23.7</c:v>
                </c:pt>
                <c:pt idx="580">
                  <c:v>23.6</c:v>
                </c:pt>
                <c:pt idx="581">
                  <c:v>23.7</c:v>
                </c:pt>
                <c:pt idx="582">
                  <c:v>23.7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23.7</c:v>
                </c:pt>
                <c:pt idx="587">
                  <c:v>23.7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23.8</c:v>
                </c:pt>
                <c:pt idx="593">
                  <c:v>23.7</c:v>
                </c:pt>
                <c:pt idx="594">
                  <c:v>23.7</c:v>
                </c:pt>
                <c:pt idx="595">
                  <c:v>23.7</c:v>
                </c:pt>
                <c:pt idx="596">
                  <c:v>23.7</c:v>
                </c:pt>
                <c:pt idx="597">
                  <c:v>23.7</c:v>
                </c:pt>
                <c:pt idx="598">
                  <c:v>23.6</c:v>
                </c:pt>
                <c:pt idx="599">
                  <c:v>23.7</c:v>
                </c:pt>
                <c:pt idx="600">
                  <c:v>23.6</c:v>
                </c:pt>
                <c:pt idx="601">
                  <c:v>23.6</c:v>
                </c:pt>
                <c:pt idx="602">
                  <c:v>23.6</c:v>
                </c:pt>
                <c:pt idx="603">
                  <c:v>23.7</c:v>
                </c:pt>
                <c:pt idx="604">
                  <c:v>23.6</c:v>
                </c:pt>
                <c:pt idx="605">
                  <c:v>23.6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25.6</c:v>
                </c:pt>
                <c:pt idx="1">
                  <c:v>25.5</c:v>
                </c:pt>
                <c:pt idx="2">
                  <c:v>25.6</c:v>
                </c:pt>
                <c:pt idx="3">
                  <c:v>25.3</c:v>
                </c:pt>
                <c:pt idx="4">
                  <c:v>25.6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25.8</c:v>
                </c:pt>
                <c:pt idx="14">
                  <c:v>25.8</c:v>
                </c:pt>
                <c:pt idx="15">
                  <c:v>26</c:v>
                </c:pt>
                <c:pt idx="16">
                  <c:v>25.5</c:v>
                </c:pt>
                <c:pt idx="17">
                  <c:v>26.2</c:v>
                </c:pt>
                <c:pt idx="18">
                  <c:v>25.5</c:v>
                </c:pt>
                <c:pt idx="19">
                  <c:v>25.7</c:v>
                </c:pt>
                <c:pt idx="20">
                  <c:v>25.5</c:v>
                </c:pt>
                <c:pt idx="21">
                  <c:v>25.8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25.8</c:v>
                </c:pt>
                <c:pt idx="26">
                  <c:v>25.7</c:v>
                </c:pt>
                <c:pt idx="27">
                  <c:v>25.8</c:v>
                </c:pt>
                <c:pt idx="28">
                  <c:v>25.7</c:v>
                </c:pt>
                <c:pt idx="29">
                  <c:v>25.7</c:v>
                </c:pt>
                <c:pt idx="30">
                  <c:v>25.8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25.7</c:v>
                </c:pt>
                <c:pt idx="38">
                  <c:v>25.7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25.7</c:v>
                </c:pt>
                <c:pt idx="45">
                  <c:v>25.7</c:v>
                </c:pt>
                <c:pt idx="46">
                  <c:v>25.7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25.6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25.4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25.2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25.2</c:v>
                </c:pt>
                <c:pt idx="81">
                  <c:v>25.3</c:v>
                </c:pt>
                <c:pt idx="82">
                  <c:v>25.2</c:v>
                </c:pt>
                <c:pt idx="83">
                  <c:v>25.3</c:v>
                </c:pt>
                <c:pt idx="84">
                  <c:v>25.2</c:v>
                </c:pt>
                <c:pt idx="85">
                  <c:v>25.1</c:v>
                </c:pt>
                <c:pt idx="86">
                  <c:v>25.2</c:v>
                </c:pt>
                <c:pt idx="87">
                  <c:v>25.1</c:v>
                </c:pt>
                <c:pt idx="88">
                  <c:v>25.2</c:v>
                </c:pt>
                <c:pt idx="89">
                  <c:v>25.1</c:v>
                </c:pt>
                <c:pt idx="90">
                  <c:v>25.2</c:v>
                </c:pt>
                <c:pt idx="91">
                  <c:v>25.1</c:v>
                </c:pt>
                <c:pt idx="92">
                  <c:v>25.1</c:v>
                </c:pt>
                <c:pt idx="93">
                  <c:v>25.2</c:v>
                </c:pt>
                <c:pt idx="94">
                  <c:v>25</c:v>
                </c:pt>
                <c:pt idx="95">
                  <c:v>25.1</c:v>
                </c:pt>
                <c:pt idx="96">
                  <c:v>25</c:v>
                </c:pt>
                <c:pt idx="97">
                  <c:v>25.1</c:v>
                </c:pt>
                <c:pt idx="98">
                  <c:v>25.1</c:v>
                </c:pt>
                <c:pt idx="99">
                  <c:v>25.1</c:v>
                </c:pt>
                <c:pt idx="100">
                  <c:v>25</c:v>
                </c:pt>
                <c:pt idx="101">
                  <c:v>25.1</c:v>
                </c:pt>
                <c:pt idx="102">
                  <c:v>25.3</c:v>
                </c:pt>
                <c:pt idx="103">
                  <c:v>25.1</c:v>
                </c:pt>
                <c:pt idx="104">
                  <c:v>25.1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25.1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25.1</c:v>
                </c:pt>
                <c:pt idx="116">
                  <c:v>25.1</c:v>
                </c:pt>
                <c:pt idx="117">
                  <c:v>25</c:v>
                </c:pt>
                <c:pt idx="118">
                  <c:v>25</c:v>
                </c:pt>
                <c:pt idx="119">
                  <c:v>25.1</c:v>
                </c:pt>
                <c:pt idx="120">
                  <c:v>25.1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25.1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25.1</c:v>
                </c:pt>
                <c:pt idx="131">
                  <c:v>25.1</c:v>
                </c:pt>
                <c:pt idx="132">
                  <c:v>25</c:v>
                </c:pt>
                <c:pt idx="133">
                  <c:v>25.1</c:v>
                </c:pt>
                <c:pt idx="134">
                  <c:v>25.1</c:v>
                </c:pt>
                <c:pt idx="135">
                  <c:v>25.2</c:v>
                </c:pt>
                <c:pt idx="136">
                  <c:v>25.1</c:v>
                </c:pt>
                <c:pt idx="137">
                  <c:v>25.2</c:v>
                </c:pt>
                <c:pt idx="138">
                  <c:v>25.1</c:v>
                </c:pt>
                <c:pt idx="139">
                  <c:v>25.2</c:v>
                </c:pt>
                <c:pt idx="140">
                  <c:v>25.1</c:v>
                </c:pt>
                <c:pt idx="141">
                  <c:v>25.1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25.1</c:v>
                </c:pt>
                <c:pt idx="146">
                  <c:v>25.1</c:v>
                </c:pt>
                <c:pt idx="147">
                  <c:v>25.2</c:v>
                </c:pt>
                <c:pt idx="148">
                  <c:v>25.3</c:v>
                </c:pt>
                <c:pt idx="149">
                  <c:v>25.1</c:v>
                </c:pt>
                <c:pt idx="150">
                  <c:v>25.2</c:v>
                </c:pt>
                <c:pt idx="151">
                  <c:v>25.4</c:v>
                </c:pt>
                <c:pt idx="152">
                  <c:v>25.2</c:v>
                </c:pt>
                <c:pt idx="153">
                  <c:v>25.3</c:v>
                </c:pt>
                <c:pt idx="154">
                  <c:v>25.3</c:v>
                </c:pt>
                <c:pt idx="155">
                  <c:v>25.2</c:v>
                </c:pt>
                <c:pt idx="156">
                  <c:v>25.3</c:v>
                </c:pt>
                <c:pt idx="157">
                  <c:v>25.4</c:v>
                </c:pt>
                <c:pt idx="158">
                  <c:v>25.2</c:v>
                </c:pt>
                <c:pt idx="159">
                  <c:v>25.3</c:v>
                </c:pt>
                <c:pt idx="160">
                  <c:v>25.3</c:v>
                </c:pt>
                <c:pt idx="161">
                  <c:v>25.4</c:v>
                </c:pt>
                <c:pt idx="162">
                  <c:v>25.4</c:v>
                </c:pt>
                <c:pt idx="163">
                  <c:v>25.3</c:v>
                </c:pt>
                <c:pt idx="164">
                  <c:v>25.4</c:v>
                </c:pt>
                <c:pt idx="165">
                  <c:v>25.3</c:v>
                </c:pt>
                <c:pt idx="166">
                  <c:v>25.3</c:v>
                </c:pt>
                <c:pt idx="167">
                  <c:v>25.4</c:v>
                </c:pt>
                <c:pt idx="168">
                  <c:v>25.4</c:v>
                </c:pt>
                <c:pt idx="169">
                  <c:v>25.3</c:v>
                </c:pt>
                <c:pt idx="170">
                  <c:v>25.4</c:v>
                </c:pt>
                <c:pt idx="171">
                  <c:v>25.4</c:v>
                </c:pt>
                <c:pt idx="172">
                  <c:v>25.3</c:v>
                </c:pt>
                <c:pt idx="173">
                  <c:v>25.4</c:v>
                </c:pt>
                <c:pt idx="174">
                  <c:v>25.4</c:v>
                </c:pt>
                <c:pt idx="175">
                  <c:v>25.5</c:v>
                </c:pt>
                <c:pt idx="176">
                  <c:v>25.5</c:v>
                </c:pt>
                <c:pt idx="177">
                  <c:v>25.4</c:v>
                </c:pt>
                <c:pt idx="178">
                  <c:v>25.4</c:v>
                </c:pt>
                <c:pt idx="179">
                  <c:v>25.5</c:v>
                </c:pt>
                <c:pt idx="180">
                  <c:v>25.3</c:v>
                </c:pt>
                <c:pt idx="181">
                  <c:v>25.4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25.4</c:v>
                </c:pt>
                <c:pt idx="186">
                  <c:v>25.5</c:v>
                </c:pt>
                <c:pt idx="187">
                  <c:v>25.6</c:v>
                </c:pt>
                <c:pt idx="188">
                  <c:v>25.5</c:v>
                </c:pt>
                <c:pt idx="189">
                  <c:v>25.6</c:v>
                </c:pt>
                <c:pt idx="190">
                  <c:v>25.6</c:v>
                </c:pt>
                <c:pt idx="191">
                  <c:v>25.5</c:v>
                </c:pt>
                <c:pt idx="192">
                  <c:v>25.6</c:v>
                </c:pt>
                <c:pt idx="193">
                  <c:v>25.5</c:v>
                </c:pt>
                <c:pt idx="194">
                  <c:v>25.5</c:v>
                </c:pt>
                <c:pt idx="195">
                  <c:v>25.6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25.6</c:v>
                </c:pt>
                <c:pt idx="200">
                  <c:v>25.6</c:v>
                </c:pt>
                <c:pt idx="201">
                  <c:v>25.6</c:v>
                </c:pt>
                <c:pt idx="202">
                  <c:v>25.6</c:v>
                </c:pt>
                <c:pt idx="203">
                  <c:v>25.6</c:v>
                </c:pt>
                <c:pt idx="204">
                  <c:v>25.6</c:v>
                </c:pt>
                <c:pt idx="205">
                  <c:v>25.6</c:v>
                </c:pt>
                <c:pt idx="206">
                  <c:v>25.6</c:v>
                </c:pt>
                <c:pt idx="207">
                  <c:v>25.7</c:v>
                </c:pt>
                <c:pt idx="208">
                  <c:v>25.7</c:v>
                </c:pt>
                <c:pt idx="209">
                  <c:v>25.7</c:v>
                </c:pt>
                <c:pt idx="210">
                  <c:v>25.6</c:v>
                </c:pt>
                <c:pt idx="211">
                  <c:v>25.7</c:v>
                </c:pt>
                <c:pt idx="212">
                  <c:v>25.8</c:v>
                </c:pt>
                <c:pt idx="213">
                  <c:v>25.8</c:v>
                </c:pt>
                <c:pt idx="214">
                  <c:v>25.7</c:v>
                </c:pt>
                <c:pt idx="215">
                  <c:v>25.8</c:v>
                </c:pt>
                <c:pt idx="216">
                  <c:v>25.8</c:v>
                </c:pt>
                <c:pt idx="217">
                  <c:v>25.7</c:v>
                </c:pt>
                <c:pt idx="218">
                  <c:v>25.8</c:v>
                </c:pt>
                <c:pt idx="219">
                  <c:v>25.9</c:v>
                </c:pt>
                <c:pt idx="220">
                  <c:v>25.8</c:v>
                </c:pt>
                <c:pt idx="221">
                  <c:v>25.9</c:v>
                </c:pt>
                <c:pt idx="222">
                  <c:v>25.8</c:v>
                </c:pt>
                <c:pt idx="223">
                  <c:v>25.9</c:v>
                </c:pt>
                <c:pt idx="224">
                  <c:v>25.8</c:v>
                </c:pt>
                <c:pt idx="225">
                  <c:v>25.9</c:v>
                </c:pt>
                <c:pt idx="226">
                  <c:v>25.8</c:v>
                </c:pt>
                <c:pt idx="227">
                  <c:v>25.9</c:v>
                </c:pt>
                <c:pt idx="228">
                  <c:v>26</c:v>
                </c:pt>
                <c:pt idx="229">
                  <c:v>25.9</c:v>
                </c:pt>
                <c:pt idx="230">
                  <c:v>25.9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26.1</c:v>
                </c:pt>
                <c:pt idx="235">
                  <c:v>26.1</c:v>
                </c:pt>
                <c:pt idx="236">
                  <c:v>26</c:v>
                </c:pt>
                <c:pt idx="237">
                  <c:v>26</c:v>
                </c:pt>
                <c:pt idx="238">
                  <c:v>26.1</c:v>
                </c:pt>
                <c:pt idx="239">
                  <c:v>26.1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26.1</c:v>
                </c:pt>
                <c:pt idx="244">
                  <c:v>26.1</c:v>
                </c:pt>
                <c:pt idx="245">
                  <c:v>26.1</c:v>
                </c:pt>
                <c:pt idx="246">
                  <c:v>26.2</c:v>
                </c:pt>
                <c:pt idx="247">
                  <c:v>26.2</c:v>
                </c:pt>
                <c:pt idx="248">
                  <c:v>26.1</c:v>
                </c:pt>
                <c:pt idx="249">
                  <c:v>26.2</c:v>
                </c:pt>
                <c:pt idx="250">
                  <c:v>26.2</c:v>
                </c:pt>
                <c:pt idx="251">
                  <c:v>26.3</c:v>
                </c:pt>
                <c:pt idx="252">
                  <c:v>26.2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26.4</c:v>
                </c:pt>
                <c:pt idx="260">
                  <c:v>26.3</c:v>
                </c:pt>
                <c:pt idx="261">
                  <c:v>26.4</c:v>
                </c:pt>
                <c:pt idx="262">
                  <c:v>26.4</c:v>
                </c:pt>
                <c:pt idx="263">
                  <c:v>26.4</c:v>
                </c:pt>
                <c:pt idx="264">
                  <c:v>26.5</c:v>
                </c:pt>
                <c:pt idx="265">
                  <c:v>26.5</c:v>
                </c:pt>
                <c:pt idx="266">
                  <c:v>26.5</c:v>
                </c:pt>
                <c:pt idx="267">
                  <c:v>26.5</c:v>
                </c:pt>
                <c:pt idx="268">
                  <c:v>26.3</c:v>
                </c:pt>
                <c:pt idx="269">
                  <c:v>26.5</c:v>
                </c:pt>
                <c:pt idx="270">
                  <c:v>26.5</c:v>
                </c:pt>
                <c:pt idx="271">
                  <c:v>26.5</c:v>
                </c:pt>
                <c:pt idx="272">
                  <c:v>26.4</c:v>
                </c:pt>
                <c:pt idx="273">
                  <c:v>26.5</c:v>
                </c:pt>
                <c:pt idx="274">
                  <c:v>26.6</c:v>
                </c:pt>
                <c:pt idx="275">
                  <c:v>26.6</c:v>
                </c:pt>
                <c:pt idx="276">
                  <c:v>26.5</c:v>
                </c:pt>
                <c:pt idx="277">
                  <c:v>26.6</c:v>
                </c:pt>
                <c:pt idx="278">
                  <c:v>26.5</c:v>
                </c:pt>
                <c:pt idx="279">
                  <c:v>26.6</c:v>
                </c:pt>
                <c:pt idx="280">
                  <c:v>26.6</c:v>
                </c:pt>
                <c:pt idx="281">
                  <c:v>26.6</c:v>
                </c:pt>
                <c:pt idx="282">
                  <c:v>26.6</c:v>
                </c:pt>
                <c:pt idx="283">
                  <c:v>26.6</c:v>
                </c:pt>
                <c:pt idx="284">
                  <c:v>26.7</c:v>
                </c:pt>
                <c:pt idx="285">
                  <c:v>26.7</c:v>
                </c:pt>
                <c:pt idx="286">
                  <c:v>26.7</c:v>
                </c:pt>
                <c:pt idx="287">
                  <c:v>26.6</c:v>
                </c:pt>
                <c:pt idx="288">
                  <c:v>26.7</c:v>
                </c:pt>
                <c:pt idx="289">
                  <c:v>26.7</c:v>
                </c:pt>
                <c:pt idx="290">
                  <c:v>26.7</c:v>
                </c:pt>
                <c:pt idx="291">
                  <c:v>26.8</c:v>
                </c:pt>
                <c:pt idx="292">
                  <c:v>26.7</c:v>
                </c:pt>
                <c:pt idx="293">
                  <c:v>26.8</c:v>
                </c:pt>
                <c:pt idx="294">
                  <c:v>26.8</c:v>
                </c:pt>
                <c:pt idx="295">
                  <c:v>26.8</c:v>
                </c:pt>
                <c:pt idx="296">
                  <c:v>26.7</c:v>
                </c:pt>
                <c:pt idx="297">
                  <c:v>26.7</c:v>
                </c:pt>
                <c:pt idx="298">
                  <c:v>26.8</c:v>
                </c:pt>
                <c:pt idx="299">
                  <c:v>26.7</c:v>
                </c:pt>
                <c:pt idx="300">
                  <c:v>26.8</c:v>
                </c:pt>
                <c:pt idx="301">
                  <c:v>26.8</c:v>
                </c:pt>
                <c:pt idx="302">
                  <c:v>26.8</c:v>
                </c:pt>
                <c:pt idx="303">
                  <c:v>26.8</c:v>
                </c:pt>
                <c:pt idx="304">
                  <c:v>26.9</c:v>
                </c:pt>
                <c:pt idx="305">
                  <c:v>26.8</c:v>
                </c:pt>
                <c:pt idx="306">
                  <c:v>26.8</c:v>
                </c:pt>
                <c:pt idx="307">
                  <c:v>26.9</c:v>
                </c:pt>
                <c:pt idx="308">
                  <c:v>26.8</c:v>
                </c:pt>
                <c:pt idx="309">
                  <c:v>26.8</c:v>
                </c:pt>
                <c:pt idx="310">
                  <c:v>26.8</c:v>
                </c:pt>
                <c:pt idx="311">
                  <c:v>26.8</c:v>
                </c:pt>
                <c:pt idx="312">
                  <c:v>26.7</c:v>
                </c:pt>
                <c:pt idx="313">
                  <c:v>27</c:v>
                </c:pt>
                <c:pt idx="314">
                  <c:v>26.9</c:v>
                </c:pt>
                <c:pt idx="315">
                  <c:v>26.9</c:v>
                </c:pt>
                <c:pt idx="316">
                  <c:v>26.9</c:v>
                </c:pt>
                <c:pt idx="317">
                  <c:v>26.7</c:v>
                </c:pt>
                <c:pt idx="318">
                  <c:v>26.9</c:v>
                </c:pt>
                <c:pt idx="319">
                  <c:v>26.7</c:v>
                </c:pt>
                <c:pt idx="320">
                  <c:v>26.8</c:v>
                </c:pt>
                <c:pt idx="321">
                  <c:v>27.1</c:v>
                </c:pt>
                <c:pt idx="322">
                  <c:v>26.8</c:v>
                </c:pt>
                <c:pt idx="323">
                  <c:v>26.9</c:v>
                </c:pt>
                <c:pt idx="324">
                  <c:v>27.1</c:v>
                </c:pt>
                <c:pt idx="325">
                  <c:v>26.7</c:v>
                </c:pt>
                <c:pt idx="326">
                  <c:v>26.9</c:v>
                </c:pt>
                <c:pt idx="327">
                  <c:v>26.9</c:v>
                </c:pt>
                <c:pt idx="328">
                  <c:v>26.9</c:v>
                </c:pt>
                <c:pt idx="329">
                  <c:v>26.9</c:v>
                </c:pt>
                <c:pt idx="330">
                  <c:v>26.9</c:v>
                </c:pt>
                <c:pt idx="331">
                  <c:v>26.8</c:v>
                </c:pt>
                <c:pt idx="332">
                  <c:v>26.8</c:v>
                </c:pt>
                <c:pt idx="333">
                  <c:v>26.9</c:v>
                </c:pt>
                <c:pt idx="334">
                  <c:v>26.9</c:v>
                </c:pt>
                <c:pt idx="335">
                  <c:v>27</c:v>
                </c:pt>
                <c:pt idx="336">
                  <c:v>26.9</c:v>
                </c:pt>
                <c:pt idx="337">
                  <c:v>27</c:v>
                </c:pt>
                <c:pt idx="338">
                  <c:v>27</c:v>
                </c:pt>
                <c:pt idx="339">
                  <c:v>26.7</c:v>
                </c:pt>
                <c:pt idx="340">
                  <c:v>27</c:v>
                </c:pt>
                <c:pt idx="341">
                  <c:v>27</c:v>
                </c:pt>
                <c:pt idx="342">
                  <c:v>26.9</c:v>
                </c:pt>
                <c:pt idx="343">
                  <c:v>27</c:v>
                </c:pt>
                <c:pt idx="344">
                  <c:v>26.9</c:v>
                </c:pt>
                <c:pt idx="345">
                  <c:v>27</c:v>
                </c:pt>
                <c:pt idx="346">
                  <c:v>27.1</c:v>
                </c:pt>
                <c:pt idx="347">
                  <c:v>26.9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26.9</c:v>
                </c:pt>
                <c:pt idx="352">
                  <c:v>27</c:v>
                </c:pt>
                <c:pt idx="353">
                  <c:v>27</c:v>
                </c:pt>
                <c:pt idx="354">
                  <c:v>26.9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26.9</c:v>
                </c:pt>
                <c:pt idx="364">
                  <c:v>26.9</c:v>
                </c:pt>
                <c:pt idx="365">
                  <c:v>26.9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26.9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26.7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26.8</c:v>
                </c:pt>
                <c:pt idx="380">
                  <c:v>26.8</c:v>
                </c:pt>
                <c:pt idx="381">
                  <c:v>26.7</c:v>
                </c:pt>
                <c:pt idx="382">
                  <c:v>26.7</c:v>
                </c:pt>
                <c:pt idx="383">
                  <c:v>26.7</c:v>
                </c:pt>
                <c:pt idx="384">
                  <c:v>26.6</c:v>
                </c:pt>
                <c:pt idx="385">
                  <c:v>26.6</c:v>
                </c:pt>
                <c:pt idx="386">
                  <c:v>26.6</c:v>
                </c:pt>
                <c:pt idx="387">
                  <c:v>26.6</c:v>
                </c:pt>
                <c:pt idx="388">
                  <c:v>26.6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26.5</c:v>
                </c:pt>
                <c:pt idx="393">
                  <c:v>26.4</c:v>
                </c:pt>
                <c:pt idx="394">
                  <c:v>26.4</c:v>
                </c:pt>
                <c:pt idx="395">
                  <c:v>26.4</c:v>
                </c:pt>
                <c:pt idx="396">
                  <c:v>26.4</c:v>
                </c:pt>
                <c:pt idx="397">
                  <c:v>26.3</c:v>
                </c:pt>
                <c:pt idx="398">
                  <c:v>26.3</c:v>
                </c:pt>
                <c:pt idx="399">
                  <c:v>26.3</c:v>
                </c:pt>
                <c:pt idx="400">
                  <c:v>26.3</c:v>
                </c:pt>
                <c:pt idx="401">
                  <c:v>26.3</c:v>
                </c:pt>
                <c:pt idx="402">
                  <c:v>26.2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26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25.8</c:v>
                </c:pt>
                <c:pt idx="417">
                  <c:v>25.8</c:v>
                </c:pt>
                <c:pt idx="418">
                  <c:v>25.7</c:v>
                </c:pt>
                <c:pt idx="419">
                  <c:v>25.7</c:v>
                </c:pt>
                <c:pt idx="420">
                  <c:v>25.7</c:v>
                </c:pt>
                <c:pt idx="421">
                  <c:v>25.8</c:v>
                </c:pt>
                <c:pt idx="422">
                  <c:v>25.6</c:v>
                </c:pt>
                <c:pt idx="423">
                  <c:v>25.7</c:v>
                </c:pt>
                <c:pt idx="424">
                  <c:v>25.5</c:v>
                </c:pt>
                <c:pt idx="425">
                  <c:v>25.4</c:v>
                </c:pt>
                <c:pt idx="426">
                  <c:v>25.7</c:v>
                </c:pt>
                <c:pt idx="427">
                  <c:v>25.4</c:v>
                </c:pt>
                <c:pt idx="428">
                  <c:v>25.7</c:v>
                </c:pt>
                <c:pt idx="429">
                  <c:v>25.6</c:v>
                </c:pt>
                <c:pt idx="430">
                  <c:v>25.4</c:v>
                </c:pt>
                <c:pt idx="431">
                  <c:v>25.7</c:v>
                </c:pt>
                <c:pt idx="432">
                  <c:v>25.4</c:v>
                </c:pt>
                <c:pt idx="433">
                  <c:v>25.5</c:v>
                </c:pt>
                <c:pt idx="434">
                  <c:v>25.4</c:v>
                </c:pt>
                <c:pt idx="435">
                  <c:v>25.3</c:v>
                </c:pt>
                <c:pt idx="436">
                  <c:v>25.4</c:v>
                </c:pt>
                <c:pt idx="437">
                  <c:v>25.3</c:v>
                </c:pt>
                <c:pt idx="438">
                  <c:v>25.4</c:v>
                </c:pt>
                <c:pt idx="439">
                  <c:v>25.3</c:v>
                </c:pt>
                <c:pt idx="440">
                  <c:v>25.4</c:v>
                </c:pt>
                <c:pt idx="441">
                  <c:v>25.4</c:v>
                </c:pt>
                <c:pt idx="442">
                  <c:v>25.3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25.2</c:v>
                </c:pt>
                <c:pt idx="448">
                  <c:v>25.3</c:v>
                </c:pt>
                <c:pt idx="449">
                  <c:v>25.2</c:v>
                </c:pt>
                <c:pt idx="450">
                  <c:v>25.3</c:v>
                </c:pt>
                <c:pt idx="451">
                  <c:v>25.1</c:v>
                </c:pt>
                <c:pt idx="452">
                  <c:v>25.2</c:v>
                </c:pt>
                <c:pt idx="453">
                  <c:v>25.1</c:v>
                </c:pt>
                <c:pt idx="454">
                  <c:v>25.1</c:v>
                </c:pt>
                <c:pt idx="455">
                  <c:v>25.1</c:v>
                </c:pt>
                <c:pt idx="456">
                  <c:v>25</c:v>
                </c:pt>
                <c:pt idx="457">
                  <c:v>25</c:v>
                </c:pt>
                <c:pt idx="458">
                  <c:v>25.1</c:v>
                </c:pt>
                <c:pt idx="459">
                  <c:v>25.2</c:v>
                </c:pt>
                <c:pt idx="460">
                  <c:v>25</c:v>
                </c:pt>
                <c:pt idx="461">
                  <c:v>25</c:v>
                </c:pt>
                <c:pt idx="462">
                  <c:v>25.1</c:v>
                </c:pt>
                <c:pt idx="463">
                  <c:v>25</c:v>
                </c:pt>
                <c:pt idx="464">
                  <c:v>24.9</c:v>
                </c:pt>
                <c:pt idx="465">
                  <c:v>25.1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24.9</c:v>
                </c:pt>
                <c:pt idx="470">
                  <c:v>24.9</c:v>
                </c:pt>
                <c:pt idx="471">
                  <c:v>24.9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24.9</c:v>
                </c:pt>
                <c:pt idx="476">
                  <c:v>24.9</c:v>
                </c:pt>
                <c:pt idx="477">
                  <c:v>24.9</c:v>
                </c:pt>
                <c:pt idx="478">
                  <c:v>24.9</c:v>
                </c:pt>
                <c:pt idx="479">
                  <c:v>24.9</c:v>
                </c:pt>
                <c:pt idx="480">
                  <c:v>24.8</c:v>
                </c:pt>
                <c:pt idx="481">
                  <c:v>24.8</c:v>
                </c:pt>
                <c:pt idx="482">
                  <c:v>24.7</c:v>
                </c:pt>
                <c:pt idx="483">
                  <c:v>24.8</c:v>
                </c:pt>
                <c:pt idx="484">
                  <c:v>24.8</c:v>
                </c:pt>
                <c:pt idx="485">
                  <c:v>24.7</c:v>
                </c:pt>
                <c:pt idx="486">
                  <c:v>24.9</c:v>
                </c:pt>
                <c:pt idx="487">
                  <c:v>24.8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24.6</c:v>
                </c:pt>
                <c:pt idx="500">
                  <c:v>24.5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24.5</c:v>
                </c:pt>
                <c:pt idx="510">
                  <c:v>24.4</c:v>
                </c:pt>
                <c:pt idx="511">
                  <c:v>24.5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24.4</c:v>
                </c:pt>
                <c:pt idx="516">
                  <c:v>24.4</c:v>
                </c:pt>
                <c:pt idx="517">
                  <c:v>24.3</c:v>
                </c:pt>
                <c:pt idx="518">
                  <c:v>24.4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24.2</c:v>
                </c:pt>
                <c:pt idx="523">
                  <c:v>24.3</c:v>
                </c:pt>
                <c:pt idx="524">
                  <c:v>24.3</c:v>
                </c:pt>
                <c:pt idx="525">
                  <c:v>24.3</c:v>
                </c:pt>
                <c:pt idx="526">
                  <c:v>24.4</c:v>
                </c:pt>
                <c:pt idx="527">
                  <c:v>24.3</c:v>
                </c:pt>
                <c:pt idx="528">
                  <c:v>24.3</c:v>
                </c:pt>
                <c:pt idx="529">
                  <c:v>24.3</c:v>
                </c:pt>
                <c:pt idx="530">
                  <c:v>24.3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24.2</c:v>
                </c:pt>
                <c:pt idx="535">
                  <c:v>24.2</c:v>
                </c:pt>
                <c:pt idx="536">
                  <c:v>24.2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24.2</c:v>
                </c:pt>
                <c:pt idx="542">
                  <c:v>24.1</c:v>
                </c:pt>
                <c:pt idx="543">
                  <c:v>24.1</c:v>
                </c:pt>
                <c:pt idx="544">
                  <c:v>24</c:v>
                </c:pt>
                <c:pt idx="545">
                  <c:v>24.1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23.9</c:v>
                </c:pt>
                <c:pt idx="554">
                  <c:v>23.9</c:v>
                </c:pt>
                <c:pt idx="555">
                  <c:v>24</c:v>
                </c:pt>
                <c:pt idx="556">
                  <c:v>23.9</c:v>
                </c:pt>
                <c:pt idx="557">
                  <c:v>24</c:v>
                </c:pt>
                <c:pt idx="558">
                  <c:v>24.1</c:v>
                </c:pt>
                <c:pt idx="559">
                  <c:v>23.9</c:v>
                </c:pt>
                <c:pt idx="560">
                  <c:v>23.9</c:v>
                </c:pt>
                <c:pt idx="561">
                  <c:v>23.9</c:v>
                </c:pt>
                <c:pt idx="562">
                  <c:v>23.8</c:v>
                </c:pt>
                <c:pt idx="563">
                  <c:v>23.9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23.9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23.8</c:v>
                </c:pt>
                <c:pt idx="572">
                  <c:v>23.9</c:v>
                </c:pt>
                <c:pt idx="573">
                  <c:v>23.8</c:v>
                </c:pt>
                <c:pt idx="574">
                  <c:v>23.9</c:v>
                </c:pt>
                <c:pt idx="575">
                  <c:v>23.7</c:v>
                </c:pt>
                <c:pt idx="576">
                  <c:v>23.9</c:v>
                </c:pt>
                <c:pt idx="577">
                  <c:v>23.9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23.9</c:v>
                </c:pt>
                <c:pt idx="584">
                  <c:v>23.8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23.6</c:v>
                </c:pt>
                <c:pt idx="589">
                  <c:v>23.8</c:v>
                </c:pt>
                <c:pt idx="590">
                  <c:v>23.6</c:v>
                </c:pt>
                <c:pt idx="591">
                  <c:v>23.8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23.9</c:v>
                </c:pt>
                <c:pt idx="596">
                  <c:v>23.8</c:v>
                </c:pt>
                <c:pt idx="597">
                  <c:v>23.7</c:v>
                </c:pt>
                <c:pt idx="598">
                  <c:v>23.7</c:v>
                </c:pt>
                <c:pt idx="599">
                  <c:v>23.7</c:v>
                </c:pt>
                <c:pt idx="600">
                  <c:v>23.8</c:v>
                </c:pt>
                <c:pt idx="601">
                  <c:v>23.8</c:v>
                </c:pt>
                <c:pt idx="602">
                  <c:v>23.6</c:v>
                </c:pt>
                <c:pt idx="603">
                  <c:v>23.9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26.1</c:v>
                </c:pt>
                <c:pt idx="1">
                  <c:v>26.1</c:v>
                </c:pt>
                <c:pt idx="2">
                  <c:v>26.2</c:v>
                </c:pt>
                <c:pt idx="3">
                  <c:v>26.2</c:v>
                </c:pt>
                <c:pt idx="4">
                  <c:v>26.1</c:v>
                </c:pt>
                <c:pt idx="5">
                  <c:v>26.1</c:v>
                </c:pt>
                <c:pt idx="6">
                  <c:v>25.9</c:v>
                </c:pt>
                <c:pt idx="7">
                  <c:v>26.2</c:v>
                </c:pt>
                <c:pt idx="8">
                  <c:v>26.3</c:v>
                </c:pt>
                <c:pt idx="9">
                  <c:v>26.4</c:v>
                </c:pt>
                <c:pt idx="10">
                  <c:v>26.2</c:v>
                </c:pt>
                <c:pt idx="11">
                  <c:v>26.3</c:v>
                </c:pt>
                <c:pt idx="12">
                  <c:v>26.3</c:v>
                </c:pt>
                <c:pt idx="13">
                  <c:v>26.4</c:v>
                </c:pt>
                <c:pt idx="14">
                  <c:v>26.3</c:v>
                </c:pt>
                <c:pt idx="15">
                  <c:v>26.4</c:v>
                </c:pt>
                <c:pt idx="16">
                  <c:v>26.3</c:v>
                </c:pt>
                <c:pt idx="17">
                  <c:v>26.4</c:v>
                </c:pt>
                <c:pt idx="18">
                  <c:v>26.1</c:v>
                </c:pt>
                <c:pt idx="19">
                  <c:v>26.3</c:v>
                </c:pt>
                <c:pt idx="20">
                  <c:v>26.2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26.4</c:v>
                </c:pt>
                <c:pt idx="27">
                  <c:v>26.2</c:v>
                </c:pt>
                <c:pt idx="28">
                  <c:v>26.3</c:v>
                </c:pt>
                <c:pt idx="29">
                  <c:v>26.2</c:v>
                </c:pt>
                <c:pt idx="30">
                  <c:v>26.3</c:v>
                </c:pt>
                <c:pt idx="31">
                  <c:v>26.3</c:v>
                </c:pt>
                <c:pt idx="32">
                  <c:v>26.2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26.2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26.2</c:v>
                </c:pt>
                <c:pt idx="45">
                  <c:v>26.1</c:v>
                </c:pt>
                <c:pt idx="46">
                  <c:v>26.2</c:v>
                </c:pt>
                <c:pt idx="47">
                  <c:v>26.2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26.2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</c:v>
                </c:pt>
                <c:pt idx="58">
                  <c:v>26.1</c:v>
                </c:pt>
                <c:pt idx="59">
                  <c:v>26.1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26</c:v>
                </c:pt>
                <c:pt idx="68">
                  <c:v>25.9</c:v>
                </c:pt>
                <c:pt idx="69">
                  <c:v>25.9</c:v>
                </c:pt>
                <c:pt idx="70">
                  <c:v>25.9</c:v>
                </c:pt>
                <c:pt idx="71">
                  <c:v>25.8</c:v>
                </c:pt>
                <c:pt idx="72">
                  <c:v>25.8</c:v>
                </c:pt>
                <c:pt idx="73">
                  <c:v>25.7</c:v>
                </c:pt>
                <c:pt idx="74">
                  <c:v>25.8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25.8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25.6</c:v>
                </c:pt>
                <c:pt idx="87">
                  <c:v>25.6</c:v>
                </c:pt>
                <c:pt idx="88">
                  <c:v>25.6</c:v>
                </c:pt>
                <c:pt idx="89">
                  <c:v>25.7</c:v>
                </c:pt>
                <c:pt idx="90">
                  <c:v>25.7</c:v>
                </c:pt>
                <c:pt idx="91">
                  <c:v>25.6</c:v>
                </c:pt>
                <c:pt idx="92">
                  <c:v>25.6</c:v>
                </c:pt>
                <c:pt idx="93">
                  <c:v>25.6</c:v>
                </c:pt>
                <c:pt idx="94">
                  <c:v>25.6</c:v>
                </c:pt>
                <c:pt idx="95">
                  <c:v>25.7</c:v>
                </c:pt>
                <c:pt idx="96">
                  <c:v>25.7</c:v>
                </c:pt>
                <c:pt idx="97">
                  <c:v>25.6</c:v>
                </c:pt>
                <c:pt idx="98">
                  <c:v>25.5</c:v>
                </c:pt>
                <c:pt idx="99">
                  <c:v>25.6</c:v>
                </c:pt>
                <c:pt idx="100">
                  <c:v>25.6</c:v>
                </c:pt>
                <c:pt idx="101">
                  <c:v>25.7</c:v>
                </c:pt>
                <c:pt idx="102">
                  <c:v>25.6</c:v>
                </c:pt>
                <c:pt idx="103">
                  <c:v>25.6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25.5</c:v>
                </c:pt>
                <c:pt idx="108">
                  <c:v>25.6</c:v>
                </c:pt>
                <c:pt idx="109">
                  <c:v>25.5</c:v>
                </c:pt>
                <c:pt idx="110">
                  <c:v>25.6</c:v>
                </c:pt>
                <c:pt idx="111">
                  <c:v>25.5</c:v>
                </c:pt>
                <c:pt idx="112">
                  <c:v>25.6</c:v>
                </c:pt>
                <c:pt idx="113">
                  <c:v>25.6</c:v>
                </c:pt>
                <c:pt idx="114">
                  <c:v>25.6</c:v>
                </c:pt>
                <c:pt idx="115">
                  <c:v>25.5</c:v>
                </c:pt>
                <c:pt idx="116">
                  <c:v>25.6</c:v>
                </c:pt>
                <c:pt idx="117">
                  <c:v>25.6</c:v>
                </c:pt>
                <c:pt idx="118">
                  <c:v>25.6</c:v>
                </c:pt>
                <c:pt idx="119">
                  <c:v>25.6</c:v>
                </c:pt>
                <c:pt idx="120">
                  <c:v>25.6</c:v>
                </c:pt>
                <c:pt idx="121">
                  <c:v>25.5</c:v>
                </c:pt>
                <c:pt idx="122">
                  <c:v>25.6</c:v>
                </c:pt>
                <c:pt idx="123">
                  <c:v>25.5</c:v>
                </c:pt>
                <c:pt idx="124">
                  <c:v>25.5</c:v>
                </c:pt>
                <c:pt idx="125">
                  <c:v>25.6</c:v>
                </c:pt>
                <c:pt idx="126">
                  <c:v>25.6</c:v>
                </c:pt>
                <c:pt idx="127">
                  <c:v>25.5</c:v>
                </c:pt>
                <c:pt idx="128">
                  <c:v>25.6</c:v>
                </c:pt>
                <c:pt idx="129">
                  <c:v>25.6</c:v>
                </c:pt>
                <c:pt idx="130">
                  <c:v>25.6</c:v>
                </c:pt>
                <c:pt idx="131">
                  <c:v>25.6</c:v>
                </c:pt>
                <c:pt idx="132">
                  <c:v>25.6</c:v>
                </c:pt>
                <c:pt idx="133">
                  <c:v>25.6</c:v>
                </c:pt>
                <c:pt idx="134">
                  <c:v>25.6</c:v>
                </c:pt>
                <c:pt idx="135">
                  <c:v>25.6</c:v>
                </c:pt>
                <c:pt idx="136">
                  <c:v>25.5</c:v>
                </c:pt>
                <c:pt idx="137">
                  <c:v>25.7</c:v>
                </c:pt>
                <c:pt idx="138">
                  <c:v>25.6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25.6</c:v>
                </c:pt>
                <c:pt idx="147">
                  <c:v>25.7</c:v>
                </c:pt>
                <c:pt idx="148">
                  <c:v>25.7</c:v>
                </c:pt>
                <c:pt idx="149">
                  <c:v>25.7</c:v>
                </c:pt>
                <c:pt idx="150">
                  <c:v>25.8</c:v>
                </c:pt>
                <c:pt idx="151">
                  <c:v>25.7</c:v>
                </c:pt>
                <c:pt idx="152">
                  <c:v>25.7</c:v>
                </c:pt>
                <c:pt idx="153">
                  <c:v>25.7</c:v>
                </c:pt>
                <c:pt idx="154">
                  <c:v>25.6</c:v>
                </c:pt>
                <c:pt idx="155">
                  <c:v>25.7</c:v>
                </c:pt>
                <c:pt idx="156">
                  <c:v>25.7</c:v>
                </c:pt>
                <c:pt idx="157">
                  <c:v>25.7</c:v>
                </c:pt>
                <c:pt idx="158">
                  <c:v>25.8</c:v>
                </c:pt>
                <c:pt idx="159">
                  <c:v>25.7</c:v>
                </c:pt>
                <c:pt idx="160">
                  <c:v>25.7</c:v>
                </c:pt>
                <c:pt idx="161">
                  <c:v>25.8</c:v>
                </c:pt>
                <c:pt idx="162">
                  <c:v>25.7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25.8</c:v>
                </c:pt>
                <c:pt idx="167">
                  <c:v>25.9</c:v>
                </c:pt>
                <c:pt idx="168">
                  <c:v>25.9</c:v>
                </c:pt>
                <c:pt idx="169">
                  <c:v>25.8</c:v>
                </c:pt>
                <c:pt idx="170">
                  <c:v>25.7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25.8</c:v>
                </c:pt>
                <c:pt idx="175">
                  <c:v>25.9</c:v>
                </c:pt>
                <c:pt idx="176">
                  <c:v>25.8</c:v>
                </c:pt>
                <c:pt idx="177">
                  <c:v>25.9</c:v>
                </c:pt>
                <c:pt idx="178">
                  <c:v>25.8</c:v>
                </c:pt>
                <c:pt idx="179">
                  <c:v>26</c:v>
                </c:pt>
                <c:pt idx="180">
                  <c:v>25.9</c:v>
                </c:pt>
                <c:pt idx="181">
                  <c:v>25.9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25.9</c:v>
                </c:pt>
                <c:pt idx="188">
                  <c:v>25.9</c:v>
                </c:pt>
                <c:pt idx="189">
                  <c:v>26.1</c:v>
                </c:pt>
                <c:pt idx="190">
                  <c:v>26.1</c:v>
                </c:pt>
                <c:pt idx="191">
                  <c:v>26</c:v>
                </c:pt>
                <c:pt idx="192">
                  <c:v>26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26.1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26.1</c:v>
                </c:pt>
                <c:pt idx="201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26.2</c:v>
                </c:pt>
                <c:pt idx="205">
                  <c:v>26.2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26.2</c:v>
                </c:pt>
                <c:pt idx="211">
                  <c:v>26.2</c:v>
                </c:pt>
                <c:pt idx="212">
                  <c:v>26.2</c:v>
                </c:pt>
                <c:pt idx="213">
                  <c:v>26.3</c:v>
                </c:pt>
                <c:pt idx="214">
                  <c:v>26.2</c:v>
                </c:pt>
                <c:pt idx="215">
                  <c:v>26.2</c:v>
                </c:pt>
                <c:pt idx="216">
                  <c:v>26.3</c:v>
                </c:pt>
                <c:pt idx="217">
                  <c:v>26.3</c:v>
                </c:pt>
                <c:pt idx="218">
                  <c:v>26.3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26.4</c:v>
                </c:pt>
                <c:pt idx="223">
                  <c:v>26.4</c:v>
                </c:pt>
                <c:pt idx="224">
                  <c:v>26.4</c:v>
                </c:pt>
                <c:pt idx="225">
                  <c:v>26.4</c:v>
                </c:pt>
                <c:pt idx="226">
                  <c:v>26.5</c:v>
                </c:pt>
                <c:pt idx="227">
                  <c:v>26.3</c:v>
                </c:pt>
                <c:pt idx="228">
                  <c:v>26.4</c:v>
                </c:pt>
                <c:pt idx="229">
                  <c:v>26.5</c:v>
                </c:pt>
                <c:pt idx="230">
                  <c:v>26.5</c:v>
                </c:pt>
                <c:pt idx="231">
                  <c:v>26.5</c:v>
                </c:pt>
                <c:pt idx="232">
                  <c:v>26.5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26.5</c:v>
                </c:pt>
                <c:pt idx="243">
                  <c:v>26.6</c:v>
                </c:pt>
                <c:pt idx="244">
                  <c:v>26.6</c:v>
                </c:pt>
                <c:pt idx="245">
                  <c:v>26.6</c:v>
                </c:pt>
                <c:pt idx="246">
                  <c:v>26.6</c:v>
                </c:pt>
                <c:pt idx="247">
                  <c:v>26.7</c:v>
                </c:pt>
                <c:pt idx="248">
                  <c:v>26.7</c:v>
                </c:pt>
                <c:pt idx="249">
                  <c:v>26.6</c:v>
                </c:pt>
                <c:pt idx="250">
                  <c:v>26.8</c:v>
                </c:pt>
                <c:pt idx="251">
                  <c:v>26.7</c:v>
                </c:pt>
                <c:pt idx="252">
                  <c:v>26.8</c:v>
                </c:pt>
                <c:pt idx="253">
                  <c:v>26.8</c:v>
                </c:pt>
                <c:pt idx="254">
                  <c:v>26.8</c:v>
                </c:pt>
                <c:pt idx="255">
                  <c:v>26.8</c:v>
                </c:pt>
                <c:pt idx="256">
                  <c:v>26.8</c:v>
                </c:pt>
                <c:pt idx="257">
                  <c:v>26.8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27</c:v>
                </c:pt>
                <c:pt idx="262">
                  <c:v>26.9</c:v>
                </c:pt>
                <c:pt idx="263">
                  <c:v>26.9</c:v>
                </c:pt>
                <c:pt idx="264">
                  <c:v>26.9</c:v>
                </c:pt>
                <c:pt idx="265">
                  <c:v>27</c:v>
                </c:pt>
                <c:pt idx="266">
                  <c:v>27</c:v>
                </c:pt>
                <c:pt idx="267">
                  <c:v>26.9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27.1</c:v>
                </c:pt>
                <c:pt idx="275">
                  <c:v>27.1</c:v>
                </c:pt>
                <c:pt idx="276">
                  <c:v>27.1</c:v>
                </c:pt>
                <c:pt idx="277">
                  <c:v>27.1</c:v>
                </c:pt>
                <c:pt idx="278">
                  <c:v>27.1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27.2</c:v>
                </c:pt>
                <c:pt idx="286">
                  <c:v>27.3</c:v>
                </c:pt>
                <c:pt idx="287">
                  <c:v>27.2</c:v>
                </c:pt>
                <c:pt idx="288">
                  <c:v>27.2</c:v>
                </c:pt>
                <c:pt idx="289">
                  <c:v>27.3</c:v>
                </c:pt>
                <c:pt idx="290">
                  <c:v>27.2</c:v>
                </c:pt>
                <c:pt idx="291">
                  <c:v>27.3</c:v>
                </c:pt>
                <c:pt idx="292">
                  <c:v>27.2</c:v>
                </c:pt>
                <c:pt idx="293">
                  <c:v>27.3</c:v>
                </c:pt>
                <c:pt idx="294">
                  <c:v>27.2</c:v>
                </c:pt>
                <c:pt idx="295">
                  <c:v>27.3</c:v>
                </c:pt>
                <c:pt idx="296">
                  <c:v>27.3</c:v>
                </c:pt>
                <c:pt idx="297">
                  <c:v>27.3</c:v>
                </c:pt>
                <c:pt idx="298">
                  <c:v>27.3</c:v>
                </c:pt>
                <c:pt idx="299">
                  <c:v>27.3</c:v>
                </c:pt>
                <c:pt idx="300">
                  <c:v>27.3</c:v>
                </c:pt>
                <c:pt idx="301">
                  <c:v>27.3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27.3</c:v>
                </c:pt>
                <c:pt idx="306">
                  <c:v>27.3</c:v>
                </c:pt>
                <c:pt idx="307">
                  <c:v>27.4</c:v>
                </c:pt>
                <c:pt idx="308">
                  <c:v>27.3</c:v>
                </c:pt>
                <c:pt idx="309">
                  <c:v>27.4</c:v>
                </c:pt>
                <c:pt idx="310">
                  <c:v>27.2</c:v>
                </c:pt>
                <c:pt idx="311">
                  <c:v>27.4</c:v>
                </c:pt>
                <c:pt idx="312">
                  <c:v>27.4</c:v>
                </c:pt>
                <c:pt idx="313">
                  <c:v>27.5</c:v>
                </c:pt>
                <c:pt idx="314">
                  <c:v>27.3</c:v>
                </c:pt>
                <c:pt idx="315">
                  <c:v>27.3</c:v>
                </c:pt>
                <c:pt idx="316">
                  <c:v>27.6</c:v>
                </c:pt>
                <c:pt idx="317">
                  <c:v>27.5</c:v>
                </c:pt>
                <c:pt idx="318">
                  <c:v>27.4</c:v>
                </c:pt>
                <c:pt idx="319">
                  <c:v>27.3</c:v>
                </c:pt>
                <c:pt idx="320">
                  <c:v>27.7</c:v>
                </c:pt>
                <c:pt idx="321">
                  <c:v>27.5</c:v>
                </c:pt>
                <c:pt idx="322">
                  <c:v>27.4</c:v>
                </c:pt>
                <c:pt idx="323">
                  <c:v>27.4</c:v>
                </c:pt>
                <c:pt idx="324">
                  <c:v>27.3</c:v>
                </c:pt>
                <c:pt idx="325">
                  <c:v>27.4</c:v>
                </c:pt>
                <c:pt idx="326">
                  <c:v>27.7</c:v>
                </c:pt>
                <c:pt idx="327">
                  <c:v>27.4</c:v>
                </c:pt>
                <c:pt idx="328">
                  <c:v>27.4</c:v>
                </c:pt>
                <c:pt idx="329">
                  <c:v>27.4</c:v>
                </c:pt>
                <c:pt idx="330">
                  <c:v>27.6</c:v>
                </c:pt>
                <c:pt idx="331">
                  <c:v>27.6</c:v>
                </c:pt>
                <c:pt idx="332">
                  <c:v>27.5</c:v>
                </c:pt>
                <c:pt idx="333">
                  <c:v>27.6</c:v>
                </c:pt>
                <c:pt idx="334">
                  <c:v>27.6</c:v>
                </c:pt>
                <c:pt idx="335">
                  <c:v>27.5</c:v>
                </c:pt>
                <c:pt idx="336">
                  <c:v>27.6</c:v>
                </c:pt>
                <c:pt idx="337">
                  <c:v>27.5</c:v>
                </c:pt>
                <c:pt idx="338">
                  <c:v>27.6</c:v>
                </c:pt>
                <c:pt idx="339">
                  <c:v>27.6</c:v>
                </c:pt>
                <c:pt idx="340">
                  <c:v>27.6</c:v>
                </c:pt>
                <c:pt idx="341">
                  <c:v>27.6</c:v>
                </c:pt>
                <c:pt idx="342">
                  <c:v>27.6</c:v>
                </c:pt>
                <c:pt idx="343">
                  <c:v>27.6</c:v>
                </c:pt>
                <c:pt idx="344">
                  <c:v>27.6</c:v>
                </c:pt>
                <c:pt idx="345">
                  <c:v>27.6</c:v>
                </c:pt>
                <c:pt idx="346">
                  <c:v>27.6</c:v>
                </c:pt>
                <c:pt idx="347">
                  <c:v>27.6</c:v>
                </c:pt>
                <c:pt idx="348">
                  <c:v>27.7</c:v>
                </c:pt>
                <c:pt idx="349">
                  <c:v>27.6</c:v>
                </c:pt>
                <c:pt idx="350">
                  <c:v>27.6</c:v>
                </c:pt>
                <c:pt idx="351">
                  <c:v>27.7</c:v>
                </c:pt>
                <c:pt idx="352">
                  <c:v>27.2</c:v>
                </c:pt>
                <c:pt idx="353">
                  <c:v>27.6</c:v>
                </c:pt>
                <c:pt idx="354">
                  <c:v>27.6</c:v>
                </c:pt>
                <c:pt idx="355">
                  <c:v>27.6</c:v>
                </c:pt>
                <c:pt idx="356">
                  <c:v>27.6</c:v>
                </c:pt>
                <c:pt idx="357">
                  <c:v>27.7</c:v>
                </c:pt>
                <c:pt idx="358">
                  <c:v>27.6</c:v>
                </c:pt>
                <c:pt idx="359">
                  <c:v>27.6</c:v>
                </c:pt>
                <c:pt idx="360">
                  <c:v>27.6</c:v>
                </c:pt>
                <c:pt idx="361">
                  <c:v>27.6</c:v>
                </c:pt>
                <c:pt idx="362">
                  <c:v>27.6</c:v>
                </c:pt>
                <c:pt idx="363">
                  <c:v>27.6</c:v>
                </c:pt>
                <c:pt idx="364">
                  <c:v>27.6</c:v>
                </c:pt>
                <c:pt idx="365">
                  <c:v>27.6</c:v>
                </c:pt>
                <c:pt idx="366">
                  <c:v>27.6</c:v>
                </c:pt>
                <c:pt idx="367">
                  <c:v>27.6</c:v>
                </c:pt>
                <c:pt idx="368">
                  <c:v>27.6</c:v>
                </c:pt>
                <c:pt idx="369">
                  <c:v>27.6</c:v>
                </c:pt>
                <c:pt idx="370">
                  <c:v>27.6</c:v>
                </c:pt>
                <c:pt idx="371">
                  <c:v>27.5</c:v>
                </c:pt>
                <c:pt idx="372">
                  <c:v>27.5</c:v>
                </c:pt>
                <c:pt idx="373">
                  <c:v>27.6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27.4</c:v>
                </c:pt>
                <c:pt idx="381">
                  <c:v>27.4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27.3</c:v>
                </c:pt>
                <c:pt idx="387">
                  <c:v>27.2</c:v>
                </c:pt>
                <c:pt idx="388">
                  <c:v>27.2</c:v>
                </c:pt>
                <c:pt idx="389">
                  <c:v>27.3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27.1</c:v>
                </c:pt>
                <c:pt idx="394">
                  <c:v>27.1</c:v>
                </c:pt>
                <c:pt idx="395">
                  <c:v>27.1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26.9</c:v>
                </c:pt>
                <c:pt idx="400">
                  <c:v>27</c:v>
                </c:pt>
                <c:pt idx="401">
                  <c:v>26.9</c:v>
                </c:pt>
                <c:pt idx="402">
                  <c:v>26.8</c:v>
                </c:pt>
                <c:pt idx="403">
                  <c:v>26.9</c:v>
                </c:pt>
                <c:pt idx="404">
                  <c:v>26.7</c:v>
                </c:pt>
                <c:pt idx="405">
                  <c:v>26.7</c:v>
                </c:pt>
                <c:pt idx="406">
                  <c:v>26.7</c:v>
                </c:pt>
                <c:pt idx="407">
                  <c:v>26.7</c:v>
                </c:pt>
                <c:pt idx="408">
                  <c:v>26.6</c:v>
                </c:pt>
                <c:pt idx="409">
                  <c:v>26.6</c:v>
                </c:pt>
                <c:pt idx="410">
                  <c:v>26.6</c:v>
                </c:pt>
                <c:pt idx="411">
                  <c:v>26.6</c:v>
                </c:pt>
                <c:pt idx="412">
                  <c:v>26.6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26.5</c:v>
                </c:pt>
                <c:pt idx="419">
                  <c:v>26.4</c:v>
                </c:pt>
                <c:pt idx="420">
                  <c:v>26.4</c:v>
                </c:pt>
                <c:pt idx="421">
                  <c:v>26.4</c:v>
                </c:pt>
                <c:pt idx="422">
                  <c:v>26.3</c:v>
                </c:pt>
                <c:pt idx="423">
                  <c:v>26.4</c:v>
                </c:pt>
                <c:pt idx="424">
                  <c:v>26.2</c:v>
                </c:pt>
                <c:pt idx="425">
                  <c:v>26.1</c:v>
                </c:pt>
                <c:pt idx="426">
                  <c:v>26.2</c:v>
                </c:pt>
                <c:pt idx="427">
                  <c:v>26.1</c:v>
                </c:pt>
                <c:pt idx="428">
                  <c:v>26.1</c:v>
                </c:pt>
                <c:pt idx="429">
                  <c:v>26.1</c:v>
                </c:pt>
                <c:pt idx="430">
                  <c:v>26.1</c:v>
                </c:pt>
                <c:pt idx="431">
                  <c:v>26</c:v>
                </c:pt>
                <c:pt idx="432">
                  <c:v>26.2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26.1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25.9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25.8</c:v>
                </c:pt>
                <c:pt idx="445">
                  <c:v>25.8</c:v>
                </c:pt>
                <c:pt idx="446">
                  <c:v>25.8</c:v>
                </c:pt>
                <c:pt idx="447">
                  <c:v>25.9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25.8</c:v>
                </c:pt>
                <c:pt idx="452">
                  <c:v>25.7</c:v>
                </c:pt>
                <c:pt idx="453">
                  <c:v>25.8</c:v>
                </c:pt>
                <c:pt idx="454">
                  <c:v>25.8</c:v>
                </c:pt>
                <c:pt idx="455">
                  <c:v>25.8</c:v>
                </c:pt>
                <c:pt idx="456">
                  <c:v>25.6</c:v>
                </c:pt>
                <c:pt idx="457">
                  <c:v>25.7</c:v>
                </c:pt>
                <c:pt idx="458">
                  <c:v>25.7</c:v>
                </c:pt>
                <c:pt idx="459">
                  <c:v>25.7</c:v>
                </c:pt>
                <c:pt idx="460">
                  <c:v>25.7</c:v>
                </c:pt>
                <c:pt idx="461">
                  <c:v>25.7</c:v>
                </c:pt>
                <c:pt idx="462">
                  <c:v>25.7</c:v>
                </c:pt>
                <c:pt idx="463">
                  <c:v>25.7</c:v>
                </c:pt>
                <c:pt idx="464">
                  <c:v>25.6</c:v>
                </c:pt>
                <c:pt idx="465">
                  <c:v>25.6</c:v>
                </c:pt>
                <c:pt idx="466">
                  <c:v>25.6</c:v>
                </c:pt>
                <c:pt idx="467">
                  <c:v>25.6</c:v>
                </c:pt>
                <c:pt idx="468">
                  <c:v>25.5</c:v>
                </c:pt>
                <c:pt idx="469">
                  <c:v>25.6</c:v>
                </c:pt>
                <c:pt idx="470">
                  <c:v>25.5</c:v>
                </c:pt>
                <c:pt idx="471">
                  <c:v>25.5</c:v>
                </c:pt>
                <c:pt idx="472">
                  <c:v>25.5</c:v>
                </c:pt>
                <c:pt idx="473">
                  <c:v>25.5</c:v>
                </c:pt>
                <c:pt idx="474">
                  <c:v>25.4</c:v>
                </c:pt>
                <c:pt idx="475">
                  <c:v>25.5</c:v>
                </c:pt>
                <c:pt idx="476">
                  <c:v>25.5</c:v>
                </c:pt>
                <c:pt idx="477">
                  <c:v>25.4</c:v>
                </c:pt>
                <c:pt idx="478">
                  <c:v>25.4</c:v>
                </c:pt>
                <c:pt idx="479">
                  <c:v>25.4</c:v>
                </c:pt>
                <c:pt idx="480">
                  <c:v>25.4</c:v>
                </c:pt>
                <c:pt idx="481">
                  <c:v>25.5</c:v>
                </c:pt>
                <c:pt idx="482">
                  <c:v>25.4</c:v>
                </c:pt>
                <c:pt idx="483">
                  <c:v>25.5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25.4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25.2</c:v>
                </c:pt>
                <c:pt idx="495">
                  <c:v>25.2</c:v>
                </c:pt>
                <c:pt idx="496">
                  <c:v>25.2</c:v>
                </c:pt>
                <c:pt idx="497">
                  <c:v>25.2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25.2</c:v>
                </c:pt>
                <c:pt idx="502">
                  <c:v>25.1</c:v>
                </c:pt>
                <c:pt idx="503">
                  <c:v>25.1</c:v>
                </c:pt>
                <c:pt idx="504">
                  <c:v>25.1</c:v>
                </c:pt>
                <c:pt idx="505">
                  <c:v>25.1</c:v>
                </c:pt>
                <c:pt idx="506">
                  <c:v>25.1</c:v>
                </c:pt>
                <c:pt idx="507">
                  <c:v>25</c:v>
                </c:pt>
                <c:pt idx="508">
                  <c:v>25.1</c:v>
                </c:pt>
                <c:pt idx="509">
                  <c:v>25</c:v>
                </c:pt>
                <c:pt idx="510">
                  <c:v>25</c:v>
                </c:pt>
                <c:pt idx="511">
                  <c:v>25.1</c:v>
                </c:pt>
                <c:pt idx="512">
                  <c:v>25</c:v>
                </c:pt>
                <c:pt idx="513">
                  <c:v>25</c:v>
                </c:pt>
                <c:pt idx="514">
                  <c:v>25.1</c:v>
                </c:pt>
                <c:pt idx="515">
                  <c:v>25</c:v>
                </c:pt>
                <c:pt idx="516">
                  <c:v>25.1</c:v>
                </c:pt>
                <c:pt idx="517">
                  <c:v>25.1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24.9</c:v>
                </c:pt>
                <c:pt idx="522">
                  <c:v>25</c:v>
                </c:pt>
                <c:pt idx="523">
                  <c:v>25</c:v>
                </c:pt>
                <c:pt idx="524">
                  <c:v>24.8</c:v>
                </c:pt>
                <c:pt idx="525">
                  <c:v>25</c:v>
                </c:pt>
                <c:pt idx="526">
                  <c:v>24.9</c:v>
                </c:pt>
                <c:pt idx="527">
                  <c:v>24.9</c:v>
                </c:pt>
                <c:pt idx="528">
                  <c:v>24.9</c:v>
                </c:pt>
                <c:pt idx="529">
                  <c:v>24.8</c:v>
                </c:pt>
                <c:pt idx="530">
                  <c:v>24.9</c:v>
                </c:pt>
                <c:pt idx="531">
                  <c:v>24.9</c:v>
                </c:pt>
                <c:pt idx="532">
                  <c:v>24.8</c:v>
                </c:pt>
                <c:pt idx="533">
                  <c:v>24.8</c:v>
                </c:pt>
                <c:pt idx="534">
                  <c:v>24.8</c:v>
                </c:pt>
                <c:pt idx="535">
                  <c:v>24.8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24.8</c:v>
                </c:pt>
                <c:pt idx="540">
                  <c:v>24.8</c:v>
                </c:pt>
                <c:pt idx="541">
                  <c:v>24.8</c:v>
                </c:pt>
                <c:pt idx="542">
                  <c:v>24.7</c:v>
                </c:pt>
                <c:pt idx="543">
                  <c:v>24.8</c:v>
                </c:pt>
                <c:pt idx="544">
                  <c:v>24.8</c:v>
                </c:pt>
                <c:pt idx="545">
                  <c:v>24.7</c:v>
                </c:pt>
                <c:pt idx="546">
                  <c:v>24.7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24.7</c:v>
                </c:pt>
                <c:pt idx="551">
                  <c:v>24.6</c:v>
                </c:pt>
                <c:pt idx="552">
                  <c:v>24.7</c:v>
                </c:pt>
                <c:pt idx="553">
                  <c:v>24.6</c:v>
                </c:pt>
                <c:pt idx="554">
                  <c:v>24.7</c:v>
                </c:pt>
                <c:pt idx="555">
                  <c:v>24.6</c:v>
                </c:pt>
                <c:pt idx="556">
                  <c:v>24.6</c:v>
                </c:pt>
                <c:pt idx="557">
                  <c:v>24.5</c:v>
                </c:pt>
                <c:pt idx="558">
                  <c:v>24.6</c:v>
                </c:pt>
                <c:pt idx="559">
                  <c:v>24.6</c:v>
                </c:pt>
                <c:pt idx="560">
                  <c:v>24.6</c:v>
                </c:pt>
                <c:pt idx="561">
                  <c:v>24.6</c:v>
                </c:pt>
                <c:pt idx="562">
                  <c:v>24.5</c:v>
                </c:pt>
                <c:pt idx="563">
                  <c:v>24.5</c:v>
                </c:pt>
                <c:pt idx="564">
                  <c:v>24.6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24.5</c:v>
                </c:pt>
                <c:pt idx="571">
                  <c:v>24.4</c:v>
                </c:pt>
                <c:pt idx="572">
                  <c:v>24.5</c:v>
                </c:pt>
                <c:pt idx="573">
                  <c:v>24.4</c:v>
                </c:pt>
                <c:pt idx="574">
                  <c:v>24.5</c:v>
                </c:pt>
                <c:pt idx="575">
                  <c:v>24.5</c:v>
                </c:pt>
                <c:pt idx="576">
                  <c:v>24.4</c:v>
                </c:pt>
                <c:pt idx="577">
                  <c:v>24.4</c:v>
                </c:pt>
                <c:pt idx="578">
                  <c:v>24.4</c:v>
                </c:pt>
                <c:pt idx="579">
                  <c:v>24.4</c:v>
                </c:pt>
                <c:pt idx="580">
                  <c:v>24.4</c:v>
                </c:pt>
                <c:pt idx="581">
                  <c:v>24.4</c:v>
                </c:pt>
                <c:pt idx="582">
                  <c:v>24.4</c:v>
                </c:pt>
                <c:pt idx="583">
                  <c:v>24.4</c:v>
                </c:pt>
                <c:pt idx="584">
                  <c:v>24.5</c:v>
                </c:pt>
                <c:pt idx="585">
                  <c:v>24.4</c:v>
                </c:pt>
                <c:pt idx="586">
                  <c:v>24.4</c:v>
                </c:pt>
                <c:pt idx="587">
                  <c:v>24.5</c:v>
                </c:pt>
                <c:pt idx="588">
                  <c:v>24.4</c:v>
                </c:pt>
                <c:pt idx="589">
                  <c:v>24.4</c:v>
                </c:pt>
                <c:pt idx="590">
                  <c:v>24.4</c:v>
                </c:pt>
                <c:pt idx="591">
                  <c:v>24.4</c:v>
                </c:pt>
                <c:pt idx="592">
                  <c:v>24.5</c:v>
                </c:pt>
                <c:pt idx="593">
                  <c:v>24.5</c:v>
                </c:pt>
                <c:pt idx="594">
                  <c:v>24.3</c:v>
                </c:pt>
                <c:pt idx="595">
                  <c:v>24.5</c:v>
                </c:pt>
                <c:pt idx="596">
                  <c:v>24.4</c:v>
                </c:pt>
                <c:pt idx="597">
                  <c:v>24.4</c:v>
                </c:pt>
                <c:pt idx="598">
                  <c:v>24.3</c:v>
                </c:pt>
                <c:pt idx="599">
                  <c:v>24.4</c:v>
                </c:pt>
                <c:pt idx="600">
                  <c:v>24.3</c:v>
                </c:pt>
                <c:pt idx="601">
                  <c:v>24.4</c:v>
                </c:pt>
                <c:pt idx="602">
                  <c:v>24.4</c:v>
                </c:pt>
                <c:pt idx="603">
                  <c:v>24.3</c:v>
                </c:pt>
                <c:pt idx="604">
                  <c:v>24.4</c:v>
                </c:pt>
                <c:pt idx="605">
                  <c:v>24.2</c:v>
                </c:pt>
                <c:pt idx="606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117.9</c:v>
                </c:pt>
                <c:pt idx="1">
                  <c:v>117.2</c:v>
                </c:pt>
                <c:pt idx="2">
                  <c:v>116.6</c:v>
                </c:pt>
                <c:pt idx="3">
                  <c:v>116.6</c:v>
                </c:pt>
                <c:pt idx="4">
                  <c:v>116.6</c:v>
                </c:pt>
                <c:pt idx="5">
                  <c:v>116.6</c:v>
                </c:pt>
                <c:pt idx="6">
                  <c:v>116.6</c:v>
                </c:pt>
                <c:pt idx="7">
                  <c:v>116.6</c:v>
                </c:pt>
                <c:pt idx="8">
                  <c:v>116.6</c:v>
                </c:pt>
                <c:pt idx="9">
                  <c:v>116.6</c:v>
                </c:pt>
                <c:pt idx="10">
                  <c:v>116.6</c:v>
                </c:pt>
                <c:pt idx="11">
                  <c:v>116.6</c:v>
                </c:pt>
                <c:pt idx="12">
                  <c:v>116.6</c:v>
                </c:pt>
                <c:pt idx="13">
                  <c:v>115.9</c:v>
                </c:pt>
                <c:pt idx="14">
                  <c:v>115.9</c:v>
                </c:pt>
                <c:pt idx="15">
                  <c:v>115.9</c:v>
                </c:pt>
                <c:pt idx="16">
                  <c:v>115.9</c:v>
                </c:pt>
                <c:pt idx="17">
                  <c:v>115.9</c:v>
                </c:pt>
                <c:pt idx="18">
                  <c:v>115.9</c:v>
                </c:pt>
                <c:pt idx="19">
                  <c:v>115.9</c:v>
                </c:pt>
                <c:pt idx="20">
                  <c:v>116.6</c:v>
                </c:pt>
                <c:pt idx="21">
                  <c:v>115.9</c:v>
                </c:pt>
                <c:pt idx="22">
                  <c:v>115.9</c:v>
                </c:pt>
                <c:pt idx="23">
                  <c:v>115.9</c:v>
                </c:pt>
                <c:pt idx="24">
                  <c:v>115.9</c:v>
                </c:pt>
                <c:pt idx="25">
                  <c:v>115.9</c:v>
                </c:pt>
                <c:pt idx="26">
                  <c:v>115.9</c:v>
                </c:pt>
                <c:pt idx="27">
                  <c:v>115.9</c:v>
                </c:pt>
                <c:pt idx="28">
                  <c:v>115.9</c:v>
                </c:pt>
                <c:pt idx="29">
                  <c:v>115.9</c:v>
                </c:pt>
                <c:pt idx="30">
                  <c:v>115.9</c:v>
                </c:pt>
                <c:pt idx="31">
                  <c:v>115.9</c:v>
                </c:pt>
                <c:pt idx="32">
                  <c:v>115.9</c:v>
                </c:pt>
                <c:pt idx="33">
                  <c:v>115.9</c:v>
                </c:pt>
                <c:pt idx="34">
                  <c:v>115.9</c:v>
                </c:pt>
                <c:pt idx="35">
                  <c:v>115.9</c:v>
                </c:pt>
                <c:pt idx="36">
                  <c:v>115.2</c:v>
                </c:pt>
                <c:pt idx="37">
                  <c:v>115.2</c:v>
                </c:pt>
                <c:pt idx="38">
                  <c:v>115.2</c:v>
                </c:pt>
                <c:pt idx="39">
                  <c:v>115.2</c:v>
                </c:pt>
                <c:pt idx="40">
                  <c:v>115.2</c:v>
                </c:pt>
                <c:pt idx="41">
                  <c:v>115.2</c:v>
                </c:pt>
                <c:pt idx="42">
                  <c:v>114.5</c:v>
                </c:pt>
                <c:pt idx="43">
                  <c:v>115.2</c:v>
                </c:pt>
                <c:pt idx="44">
                  <c:v>114.5</c:v>
                </c:pt>
                <c:pt idx="45">
                  <c:v>114.5</c:v>
                </c:pt>
                <c:pt idx="46">
                  <c:v>114.5</c:v>
                </c:pt>
                <c:pt idx="47">
                  <c:v>114.5</c:v>
                </c:pt>
                <c:pt idx="48">
                  <c:v>114.5</c:v>
                </c:pt>
                <c:pt idx="49">
                  <c:v>113.9</c:v>
                </c:pt>
                <c:pt idx="50">
                  <c:v>113.9</c:v>
                </c:pt>
                <c:pt idx="51">
                  <c:v>113.9</c:v>
                </c:pt>
                <c:pt idx="52">
                  <c:v>113.9</c:v>
                </c:pt>
                <c:pt idx="53">
                  <c:v>113.9</c:v>
                </c:pt>
                <c:pt idx="54">
                  <c:v>113.2</c:v>
                </c:pt>
                <c:pt idx="55">
                  <c:v>113.2</c:v>
                </c:pt>
                <c:pt idx="56">
                  <c:v>113.2</c:v>
                </c:pt>
                <c:pt idx="57">
                  <c:v>113.2</c:v>
                </c:pt>
                <c:pt idx="58">
                  <c:v>113.2</c:v>
                </c:pt>
                <c:pt idx="59">
                  <c:v>113.2</c:v>
                </c:pt>
                <c:pt idx="60">
                  <c:v>113.2</c:v>
                </c:pt>
                <c:pt idx="61">
                  <c:v>112.5</c:v>
                </c:pt>
                <c:pt idx="62">
                  <c:v>112.5</c:v>
                </c:pt>
                <c:pt idx="63">
                  <c:v>112.5</c:v>
                </c:pt>
                <c:pt idx="64">
                  <c:v>111.8</c:v>
                </c:pt>
                <c:pt idx="65">
                  <c:v>111.8</c:v>
                </c:pt>
                <c:pt idx="66">
                  <c:v>111.8</c:v>
                </c:pt>
                <c:pt idx="67">
                  <c:v>111.8</c:v>
                </c:pt>
                <c:pt idx="68">
                  <c:v>111.8</c:v>
                </c:pt>
                <c:pt idx="69">
                  <c:v>111.2</c:v>
                </c:pt>
                <c:pt idx="70">
                  <c:v>111.2</c:v>
                </c:pt>
                <c:pt idx="71">
                  <c:v>111.2</c:v>
                </c:pt>
                <c:pt idx="72">
                  <c:v>110.5</c:v>
                </c:pt>
                <c:pt idx="73">
                  <c:v>110.5</c:v>
                </c:pt>
                <c:pt idx="74">
                  <c:v>110.5</c:v>
                </c:pt>
                <c:pt idx="75">
                  <c:v>110.5</c:v>
                </c:pt>
                <c:pt idx="76">
                  <c:v>109.8</c:v>
                </c:pt>
                <c:pt idx="77">
                  <c:v>109.8</c:v>
                </c:pt>
                <c:pt idx="78">
                  <c:v>109.8</c:v>
                </c:pt>
                <c:pt idx="79">
                  <c:v>109.8</c:v>
                </c:pt>
                <c:pt idx="80">
                  <c:v>109.8</c:v>
                </c:pt>
                <c:pt idx="81">
                  <c:v>109.1</c:v>
                </c:pt>
                <c:pt idx="82">
                  <c:v>108.5</c:v>
                </c:pt>
                <c:pt idx="83">
                  <c:v>108.5</c:v>
                </c:pt>
                <c:pt idx="84">
                  <c:v>108.5</c:v>
                </c:pt>
                <c:pt idx="85">
                  <c:v>108.5</c:v>
                </c:pt>
                <c:pt idx="86">
                  <c:v>107.8</c:v>
                </c:pt>
                <c:pt idx="87">
                  <c:v>107.8</c:v>
                </c:pt>
                <c:pt idx="88">
                  <c:v>107.8</c:v>
                </c:pt>
                <c:pt idx="89">
                  <c:v>107.8</c:v>
                </c:pt>
                <c:pt idx="90">
                  <c:v>107.1</c:v>
                </c:pt>
                <c:pt idx="91">
                  <c:v>107.1</c:v>
                </c:pt>
                <c:pt idx="92">
                  <c:v>107.1</c:v>
                </c:pt>
                <c:pt idx="93">
                  <c:v>106.4</c:v>
                </c:pt>
                <c:pt idx="94">
                  <c:v>106.4</c:v>
                </c:pt>
                <c:pt idx="95">
                  <c:v>106.4</c:v>
                </c:pt>
                <c:pt idx="96">
                  <c:v>106.4</c:v>
                </c:pt>
                <c:pt idx="97">
                  <c:v>105.8</c:v>
                </c:pt>
                <c:pt idx="98">
                  <c:v>105.8</c:v>
                </c:pt>
                <c:pt idx="99">
                  <c:v>105.1</c:v>
                </c:pt>
                <c:pt idx="100">
                  <c:v>105.1</c:v>
                </c:pt>
                <c:pt idx="101">
                  <c:v>105.1</c:v>
                </c:pt>
                <c:pt idx="102">
                  <c:v>104.4</c:v>
                </c:pt>
                <c:pt idx="103">
                  <c:v>104.4</c:v>
                </c:pt>
                <c:pt idx="104">
                  <c:v>104.4</c:v>
                </c:pt>
                <c:pt idx="105">
                  <c:v>104.4</c:v>
                </c:pt>
                <c:pt idx="106">
                  <c:v>103.7</c:v>
                </c:pt>
                <c:pt idx="107">
                  <c:v>103.7</c:v>
                </c:pt>
                <c:pt idx="108">
                  <c:v>103.1</c:v>
                </c:pt>
                <c:pt idx="109">
                  <c:v>103.1</c:v>
                </c:pt>
                <c:pt idx="110">
                  <c:v>102.4</c:v>
                </c:pt>
                <c:pt idx="111">
                  <c:v>102.4</c:v>
                </c:pt>
                <c:pt idx="112">
                  <c:v>101.7</c:v>
                </c:pt>
                <c:pt idx="113">
                  <c:v>101.7</c:v>
                </c:pt>
                <c:pt idx="114">
                  <c:v>101.7</c:v>
                </c:pt>
                <c:pt idx="115">
                  <c:v>101.7</c:v>
                </c:pt>
                <c:pt idx="116">
                  <c:v>101</c:v>
                </c:pt>
                <c:pt idx="117">
                  <c:v>101</c:v>
                </c:pt>
                <c:pt idx="118">
                  <c:v>100.4</c:v>
                </c:pt>
                <c:pt idx="119">
                  <c:v>100.4</c:v>
                </c:pt>
                <c:pt idx="120">
                  <c:v>100.4</c:v>
                </c:pt>
                <c:pt idx="121">
                  <c:v>99.7</c:v>
                </c:pt>
                <c:pt idx="122">
                  <c:v>99.7</c:v>
                </c:pt>
                <c:pt idx="123">
                  <c:v>99</c:v>
                </c:pt>
                <c:pt idx="124">
                  <c:v>99</c:v>
                </c:pt>
                <c:pt idx="125">
                  <c:v>98.3</c:v>
                </c:pt>
                <c:pt idx="126">
                  <c:v>98.3</c:v>
                </c:pt>
                <c:pt idx="127">
                  <c:v>97.6</c:v>
                </c:pt>
                <c:pt idx="128">
                  <c:v>97.6</c:v>
                </c:pt>
                <c:pt idx="129">
                  <c:v>97.6</c:v>
                </c:pt>
                <c:pt idx="130">
                  <c:v>97</c:v>
                </c:pt>
                <c:pt idx="131">
                  <c:v>97</c:v>
                </c:pt>
                <c:pt idx="132">
                  <c:v>96.3</c:v>
                </c:pt>
                <c:pt idx="133">
                  <c:v>96.3</c:v>
                </c:pt>
                <c:pt idx="134">
                  <c:v>95.6</c:v>
                </c:pt>
                <c:pt idx="135">
                  <c:v>95.6</c:v>
                </c:pt>
                <c:pt idx="136">
                  <c:v>94.9</c:v>
                </c:pt>
                <c:pt idx="137">
                  <c:v>94.9</c:v>
                </c:pt>
                <c:pt idx="138">
                  <c:v>94.3</c:v>
                </c:pt>
                <c:pt idx="139">
                  <c:v>94.3</c:v>
                </c:pt>
                <c:pt idx="140">
                  <c:v>94.3</c:v>
                </c:pt>
                <c:pt idx="141">
                  <c:v>93.6</c:v>
                </c:pt>
                <c:pt idx="142">
                  <c:v>92.9</c:v>
                </c:pt>
                <c:pt idx="143">
                  <c:v>92.9</c:v>
                </c:pt>
                <c:pt idx="144">
                  <c:v>92.9</c:v>
                </c:pt>
                <c:pt idx="145">
                  <c:v>92.2</c:v>
                </c:pt>
                <c:pt idx="146">
                  <c:v>92.2</c:v>
                </c:pt>
                <c:pt idx="147">
                  <c:v>91.6</c:v>
                </c:pt>
                <c:pt idx="148">
                  <c:v>90.9</c:v>
                </c:pt>
                <c:pt idx="149">
                  <c:v>90.9</c:v>
                </c:pt>
                <c:pt idx="150">
                  <c:v>90.9</c:v>
                </c:pt>
                <c:pt idx="151">
                  <c:v>90.2</c:v>
                </c:pt>
                <c:pt idx="152">
                  <c:v>89.5</c:v>
                </c:pt>
                <c:pt idx="153">
                  <c:v>89.5</c:v>
                </c:pt>
                <c:pt idx="154">
                  <c:v>89.5</c:v>
                </c:pt>
                <c:pt idx="155">
                  <c:v>88.9</c:v>
                </c:pt>
                <c:pt idx="156">
                  <c:v>88.9</c:v>
                </c:pt>
                <c:pt idx="157">
                  <c:v>88.2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86.8</c:v>
                </c:pt>
                <c:pt idx="162">
                  <c:v>86.2</c:v>
                </c:pt>
                <c:pt idx="163">
                  <c:v>86.2</c:v>
                </c:pt>
                <c:pt idx="164">
                  <c:v>86.2</c:v>
                </c:pt>
                <c:pt idx="165">
                  <c:v>85.5</c:v>
                </c:pt>
                <c:pt idx="166">
                  <c:v>84.8</c:v>
                </c:pt>
                <c:pt idx="167">
                  <c:v>84.8</c:v>
                </c:pt>
                <c:pt idx="168">
                  <c:v>84.1</c:v>
                </c:pt>
                <c:pt idx="169">
                  <c:v>83.5</c:v>
                </c:pt>
                <c:pt idx="170">
                  <c:v>83.5</c:v>
                </c:pt>
                <c:pt idx="171">
                  <c:v>82.8</c:v>
                </c:pt>
                <c:pt idx="172">
                  <c:v>82.8</c:v>
                </c:pt>
                <c:pt idx="173">
                  <c:v>82.1</c:v>
                </c:pt>
                <c:pt idx="174">
                  <c:v>82.1</c:v>
                </c:pt>
                <c:pt idx="175">
                  <c:v>81.400000000000006</c:v>
                </c:pt>
                <c:pt idx="176">
                  <c:v>81.400000000000006</c:v>
                </c:pt>
                <c:pt idx="177">
                  <c:v>80.8</c:v>
                </c:pt>
                <c:pt idx="178">
                  <c:v>80.8</c:v>
                </c:pt>
                <c:pt idx="179">
                  <c:v>80.099999999999994</c:v>
                </c:pt>
                <c:pt idx="180">
                  <c:v>79.400000000000006</c:v>
                </c:pt>
                <c:pt idx="181">
                  <c:v>79.400000000000006</c:v>
                </c:pt>
                <c:pt idx="182">
                  <c:v>78.7</c:v>
                </c:pt>
                <c:pt idx="183">
                  <c:v>78.7</c:v>
                </c:pt>
                <c:pt idx="184">
                  <c:v>78.099999999999994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76.7</c:v>
                </c:pt>
                <c:pt idx="188">
                  <c:v>76</c:v>
                </c:pt>
                <c:pt idx="189">
                  <c:v>76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74.7</c:v>
                </c:pt>
                <c:pt idx="193">
                  <c:v>74.7</c:v>
                </c:pt>
                <c:pt idx="194">
                  <c:v>74</c:v>
                </c:pt>
                <c:pt idx="195">
                  <c:v>73.3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</c:v>
                </c:pt>
                <c:pt idx="199">
                  <c:v>72</c:v>
                </c:pt>
                <c:pt idx="200">
                  <c:v>71.3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69.900000000000006</c:v>
                </c:pt>
                <c:pt idx="204">
                  <c:v>69.900000000000006</c:v>
                </c:pt>
                <c:pt idx="205">
                  <c:v>68.599999999999994</c:v>
                </c:pt>
                <c:pt idx="206">
                  <c:v>68.599999999999994</c:v>
                </c:pt>
                <c:pt idx="207">
                  <c:v>67.900000000000006</c:v>
                </c:pt>
                <c:pt idx="208">
                  <c:v>67.900000000000006</c:v>
                </c:pt>
                <c:pt idx="209">
                  <c:v>67.2</c:v>
                </c:pt>
                <c:pt idx="210">
                  <c:v>66.599999999999994</c:v>
                </c:pt>
                <c:pt idx="211">
                  <c:v>66.599999999999994</c:v>
                </c:pt>
                <c:pt idx="212">
                  <c:v>65.900000000000006</c:v>
                </c:pt>
                <c:pt idx="213">
                  <c:v>65.2</c:v>
                </c:pt>
                <c:pt idx="214">
                  <c:v>65.2</c:v>
                </c:pt>
                <c:pt idx="215">
                  <c:v>64.5</c:v>
                </c:pt>
                <c:pt idx="216">
                  <c:v>63.9</c:v>
                </c:pt>
                <c:pt idx="217">
                  <c:v>63.9</c:v>
                </c:pt>
                <c:pt idx="218">
                  <c:v>63.2</c:v>
                </c:pt>
                <c:pt idx="219">
                  <c:v>62.5</c:v>
                </c:pt>
                <c:pt idx="220">
                  <c:v>62.5</c:v>
                </c:pt>
                <c:pt idx="221">
                  <c:v>61.8</c:v>
                </c:pt>
                <c:pt idx="222">
                  <c:v>61.2</c:v>
                </c:pt>
                <c:pt idx="223">
                  <c:v>61.2</c:v>
                </c:pt>
                <c:pt idx="224">
                  <c:v>60.5</c:v>
                </c:pt>
                <c:pt idx="225">
                  <c:v>59.8</c:v>
                </c:pt>
                <c:pt idx="226">
                  <c:v>59.8</c:v>
                </c:pt>
                <c:pt idx="227">
                  <c:v>59.1</c:v>
                </c:pt>
                <c:pt idx="228">
                  <c:v>58.5</c:v>
                </c:pt>
                <c:pt idx="229">
                  <c:v>58.5</c:v>
                </c:pt>
                <c:pt idx="230">
                  <c:v>57.8</c:v>
                </c:pt>
                <c:pt idx="231">
                  <c:v>57.1</c:v>
                </c:pt>
                <c:pt idx="232">
                  <c:v>56.4</c:v>
                </c:pt>
                <c:pt idx="233">
                  <c:v>55.8</c:v>
                </c:pt>
                <c:pt idx="234">
                  <c:v>55.8</c:v>
                </c:pt>
                <c:pt idx="235">
                  <c:v>55.1</c:v>
                </c:pt>
                <c:pt idx="236">
                  <c:v>55.1</c:v>
                </c:pt>
                <c:pt idx="237">
                  <c:v>54.4</c:v>
                </c:pt>
                <c:pt idx="238">
                  <c:v>53.7</c:v>
                </c:pt>
                <c:pt idx="239">
                  <c:v>53.1</c:v>
                </c:pt>
                <c:pt idx="240">
                  <c:v>53.1</c:v>
                </c:pt>
                <c:pt idx="241">
                  <c:v>52.4</c:v>
                </c:pt>
                <c:pt idx="242">
                  <c:v>51.7</c:v>
                </c:pt>
                <c:pt idx="243">
                  <c:v>51</c:v>
                </c:pt>
                <c:pt idx="244">
                  <c:v>51</c:v>
                </c:pt>
                <c:pt idx="245">
                  <c:v>50.4</c:v>
                </c:pt>
                <c:pt idx="246">
                  <c:v>49.7</c:v>
                </c:pt>
                <c:pt idx="247">
                  <c:v>49.7</c:v>
                </c:pt>
                <c:pt idx="248">
                  <c:v>49</c:v>
                </c:pt>
                <c:pt idx="249">
                  <c:v>48.3</c:v>
                </c:pt>
                <c:pt idx="250">
                  <c:v>48.3</c:v>
                </c:pt>
                <c:pt idx="251">
                  <c:v>47.6</c:v>
                </c:pt>
                <c:pt idx="252">
                  <c:v>47</c:v>
                </c:pt>
                <c:pt idx="253">
                  <c:v>46.3</c:v>
                </c:pt>
                <c:pt idx="254">
                  <c:v>46.3</c:v>
                </c:pt>
                <c:pt idx="255">
                  <c:v>45.6</c:v>
                </c:pt>
                <c:pt idx="256">
                  <c:v>44.9</c:v>
                </c:pt>
                <c:pt idx="257">
                  <c:v>44.9</c:v>
                </c:pt>
                <c:pt idx="258">
                  <c:v>44.3</c:v>
                </c:pt>
                <c:pt idx="259">
                  <c:v>43.6</c:v>
                </c:pt>
                <c:pt idx="260">
                  <c:v>42.9</c:v>
                </c:pt>
                <c:pt idx="261">
                  <c:v>42.9</c:v>
                </c:pt>
                <c:pt idx="262">
                  <c:v>42.2</c:v>
                </c:pt>
                <c:pt idx="263">
                  <c:v>41.6</c:v>
                </c:pt>
                <c:pt idx="264">
                  <c:v>40.9</c:v>
                </c:pt>
                <c:pt idx="265">
                  <c:v>40.9</c:v>
                </c:pt>
                <c:pt idx="266">
                  <c:v>40.200000000000003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38.9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37.5</c:v>
                </c:pt>
                <c:pt idx="273">
                  <c:v>36.799999999999997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35.5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34.1</c:v>
                </c:pt>
                <c:pt idx="280">
                  <c:v>33.5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32.1</c:v>
                </c:pt>
                <c:pt idx="284">
                  <c:v>32.1</c:v>
                </c:pt>
                <c:pt idx="285">
                  <c:v>31.4</c:v>
                </c:pt>
                <c:pt idx="286">
                  <c:v>30.8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29.4</c:v>
                </c:pt>
                <c:pt idx="291">
                  <c:v>28.7</c:v>
                </c:pt>
                <c:pt idx="292">
                  <c:v>28.7</c:v>
                </c:pt>
                <c:pt idx="293">
                  <c:v>28.1</c:v>
                </c:pt>
                <c:pt idx="294">
                  <c:v>27.4</c:v>
                </c:pt>
                <c:pt idx="295">
                  <c:v>27.4</c:v>
                </c:pt>
                <c:pt idx="296">
                  <c:v>26.7</c:v>
                </c:pt>
                <c:pt idx="297">
                  <c:v>26.7</c:v>
                </c:pt>
                <c:pt idx="298">
                  <c:v>26</c:v>
                </c:pt>
                <c:pt idx="299">
                  <c:v>25.4</c:v>
                </c:pt>
                <c:pt idx="300">
                  <c:v>25.4</c:v>
                </c:pt>
                <c:pt idx="301">
                  <c:v>24.7</c:v>
                </c:pt>
                <c:pt idx="302">
                  <c:v>24.7</c:v>
                </c:pt>
                <c:pt idx="303">
                  <c:v>24</c:v>
                </c:pt>
                <c:pt idx="304">
                  <c:v>24</c:v>
                </c:pt>
                <c:pt idx="305">
                  <c:v>23.3</c:v>
                </c:pt>
                <c:pt idx="306">
                  <c:v>23.3</c:v>
                </c:pt>
                <c:pt idx="307">
                  <c:v>22.6</c:v>
                </c:pt>
                <c:pt idx="308">
                  <c:v>22.6</c:v>
                </c:pt>
                <c:pt idx="309">
                  <c:v>22</c:v>
                </c:pt>
                <c:pt idx="310">
                  <c:v>21.3</c:v>
                </c:pt>
                <c:pt idx="311">
                  <c:v>21.3</c:v>
                </c:pt>
                <c:pt idx="312">
                  <c:v>20.6</c:v>
                </c:pt>
                <c:pt idx="313">
                  <c:v>20.6</c:v>
                </c:pt>
                <c:pt idx="314">
                  <c:v>19.899999999999999</c:v>
                </c:pt>
                <c:pt idx="315">
                  <c:v>19.899999999999999</c:v>
                </c:pt>
                <c:pt idx="316">
                  <c:v>19.3</c:v>
                </c:pt>
                <c:pt idx="317">
                  <c:v>19.3</c:v>
                </c:pt>
                <c:pt idx="318">
                  <c:v>19.3</c:v>
                </c:pt>
                <c:pt idx="319">
                  <c:v>18.600000000000001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17.2</c:v>
                </c:pt>
                <c:pt idx="324">
                  <c:v>16.600000000000001</c:v>
                </c:pt>
                <c:pt idx="325">
                  <c:v>16.600000000000001</c:v>
                </c:pt>
                <c:pt idx="326">
                  <c:v>16.600000000000001</c:v>
                </c:pt>
                <c:pt idx="327">
                  <c:v>15.9</c:v>
                </c:pt>
                <c:pt idx="328">
                  <c:v>15.9</c:v>
                </c:pt>
                <c:pt idx="329">
                  <c:v>15.2</c:v>
                </c:pt>
                <c:pt idx="330">
                  <c:v>15.2</c:v>
                </c:pt>
                <c:pt idx="331">
                  <c:v>14.5</c:v>
                </c:pt>
                <c:pt idx="332">
                  <c:v>14.5</c:v>
                </c:pt>
                <c:pt idx="333">
                  <c:v>13.9</c:v>
                </c:pt>
                <c:pt idx="334">
                  <c:v>13.9</c:v>
                </c:pt>
                <c:pt idx="335">
                  <c:v>13.2</c:v>
                </c:pt>
                <c:pt idx="336">
                  <c:v>13.2</c:v>
                </c:pt>
                <c:pt idx="337">
                  <c:v>12.5</c:v>
                </c:pt>
                <c:pt idx="338">
                  <c:v>12.5</c:v>
                </c:pt>
                <c:pt idx="339">
                  <c:v>12.5</c:v>
                </c:pt>
                <c:pt idx="340">
                  <c:v>11.8</c:v>
                </c:pt>
                <c:pt idx="341">
                  <c:v>11.8</c:v>
                </c:pt>
                <c:pt idx="342">
                  <c:v>11.2</c:v>
                </c:pt>
                <c:pt idx="343">
                  <c:v>11.2</c:v>
                </c:pt>
                <c:pt idx="344">
                  <c:v>10.5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9.8000000000000007</c:v>
                </c:pt>
                <c:pt idx="348">
                  <c:v>9.1</c:v>
                </c:pt>
                <c:pt idx="349">
                  <c:v>9.1</c:v>
                </c:pt>
                <c:pt idx="350">
                  <c:v>9.1</c:v>
                </c:pt>
                <c:pt idx="351">
                  <c:v>8.5</c:v>
                </c:pt>
                <c:pt idx="352">
                  <c:v>8.5</c:v>
                </c:pt>
                <c:pt idx="353">
                  <c:v>7.8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6.4</c:v>
                </c:pt>
                <c:pt idx="358">
                  <c:v>6.4</c:v>
                </c:pt>
                <c:pt idx="359">
                  <c:v>6.4</c:v>
                </c:pt>
                <c:pt idx="360">
                  <c:v>5.8</c:v>
                </c:pt>
                <c:pt idx="361">
                  <c:v>5.0999999999999996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4.4000000000000004</c:v>
                </c:pt>
                <c:pt idx="365">
                  <c:v>4.4000000000000004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3.1</c:v>
                </c:pt>
                <c:pt idx="370">
                  <c:v>3.1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1.7</c:v>
                </c:pt>
                <c:pt idx="375">
                  <c:v>1.7</c:v>
                </c:pt>
                <c:pt idx="376">
                  <c:v>1.7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</c:v>
                </c:pt>
                <c:pt idx="386">
                  <c:v>0</c:v>
                </c:pt>
                <c:pt idx="387">
                  <c:v>0.4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1.3</c:v>
                </c:pt>
                <c:pt idx="5">
                  <c:v>0.7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2.6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5.8</c:v>
                </c:pt>
                <c:pt idx="45">
                  <c:v>5.8</c:v>
                </c:pt>
                <c:pt idx="46">
                  <c:v>5.8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9.6</c:v>
                </c:pt>
                <c:pt idx="63">
                  <c:v>9.6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14.7</c:v>
                </c:pt>
                <c:pt idx="81">
                  <c:v>14.7</c:v>
                </c:pt>
                <c:pt idx="82">
                  <c:v>15.3</c:v>
                </c:pt>
                <c:pt idx="83">
                  <c:v>15.3</c:v>
                </c:pt>
                <c:pt idx="84">
                  <c:v>15.9</c:v>
                </c:pt>
                <c:pt idx="85">
                  <c:v>15.9</c:v>
                </c:pt>
                <c:pt idx="86">
                  <c:v>16.600000000000001</c:v>
                </c:pt>
                <c:pt idx="87">
                  <c:v>16.600000000000001</c:v>
                </c:pt>
                <c:pt idx="88">
                  <c:v>17.2</c:v>
                </c:pt>
                <c:pt idx="89">
                  <c:v>17.2</c:v>
                </c:pt>
                <c:pt idx="90">
                  <c:v>17.8</c:v>
                </c:pt>
                <c:pt idx="91">
                  <c:v>17.8</c:v>
                </c:pt>
                <c:pt idx="92">
                  <c:v>18.5</c:v>
                </c:pt>
                <c:pt idx="93">
                  <c:v>18.5</c:v>
                </c:pt>
                <c:pt idx="94">
                  <c:v>19.100000000000001</c:v>
                </c:pt>
                <c:pt idx="95">
                  <c:v>19.100000000000001</c:v>
                </c:pt>
                <c:pt idx="96">
                  <c:v>19.7</c:v>
                </c:pt>
                <c:pt idx="97">
                  <c:v>19.7</c:v>
                </c:pt>
                <c:pt idx="98">
                  <c:v>20.399999999999999</c:v>
                </c:pt>
                <c:pt idx="99">
                  <c:v>21</c:v>
                </c:pt>
                <c:pt idx="100">
                  <c:v>21</c:v>
                </c:pt>
                <c:pt idx="101">
                  <c:v>21.6</c:v>
                </c:pt>
                <c:pt idx="102">
                  <c:v>21.6</c:v>
                </c:pt>
                <c:pt idx="103">
                  <c:v>22.3</c:v>
                </c:pt>
                <c:pt idx="104">
                  <c:v>22.9</c:v>
                </c:pt>
                <c:pt idx="105">
                  <c:v>22.9</c:v>
                </c:pt>
                <c:pt idx="106">
                  <c:v>23.5</c:v>
                </c:pt>
                <c:pt idx="107">
                  <c:v>23.5</c:v>
                </c:pt>
                <c:pt idx="108">
                  <c:v>24.2</c:v>
                </c:pt>
                <c:pt idx="109">
                  <c:v>24.8</c:v>
                </c:pt>
                <c:pt idx="110">
                  <c:v>24.8</c:v>
                </c:pt>
                <c:pt idx="111">
                  <c:v>25.5</c:v>
                </c:pt>
                <c:pt idx="112">
                  <c:v>25.5</c:v>
                </c:pt>
                <c:pt idx="113">
                  <c:v>26.1</c:v>
                </c:pt>
                <c:pt idx="114">
                  <c:v>26.7</c:v>
                </c:pt>
                <c:pt idx="115">
                  <c:v>26.7</c:v>
                </c:pt>
                <c:pt idx="116">
                  <c:v>27.4</c:v>
                </c:pt>
                <c:pt idx="117">
                  <c:v>28</c:v>
                </c:pt>
                <c:pt idx="118">
                  <c:v>28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29.9</c:v>
                </c:pt>
                <c:pt idx="123">
                  <c:v>29.9</c:v>
                </c:pt>
                <c:pt idx="124">
                  <c:v>30.5</c:v>
                </c:pt>
                <c:pt idx="125">
                  <c:v>31.2</c:v>
                </c:pt>
                <c:pt idx="126">
                  <c:v>31.8</c:v>
                </c:pt>
                <c:pt idx="127">
                  <c:v>31.8</c:v>
                </c:pt>
                <c:pt idx="128">
                  <c:v>32.4</c:v>
                </c:pt>
                <c:pt idx="129">
                  <c:v>33.1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34.299999999999997</c:v>
                </c:pt>
                <c:pt idx="133">
                  <c:v>35</c:v>
                </c:pt>
                <c:pt idx="134">
                  <c:v>35.6</c:v>
                </c:pt>
                <c:pt idx="135">
                  <c:v>35.6</c:v>
                </c:pt>
                <c:pt idx="136">
                  <c:v>36.200000000000003</c:v>
                </c:pt>
                <c:pt idx="137">
                  <c:v>36.9</c:v>
                </c:pt>
                <c:pt idx="138">
                  <c:v>37.5</c:v>
                </c:pt>
                <c:pt idx="139">
                  <c:v>37.5</c:v>
                </c:pt>
                <c:pt idx="140">
                  <c:v>38.200000000000003</c:v>
                </c:pt>
                <c:pt idx="141">
                  <c:v>38.799999999999997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40.1</c:v>
                </c:pt>
                <c:pt idx="145">
                  <c:v>40.700000000000003</c:v>
                </c:pt>
                <c:pt idx="146">
                  <c:v>41.3</c:v>
                </c:pt>
                <c:pt idx="147">
                  <c:v>41.3</c:v>
                </c:pt>
                <c:pt idx="148">
                  <c:v>42</c:v>
                </c:pt>
                <c:pt idx="149">
                  <c:v>42.6</c:v>
                </c:pt>
                <c:pt idx="150">
                  <c:v>43.2</c:v>
                </c:pt>
                <c:pt idx="151">
                  <c:v>43.9</c:v>
                </c:pt>
                <c:pt idx="152">
                  <c:v>44.5</c:v>
                </c:pt>
                <c:pt idx="153">
                  <c:v>44.5</c:v>
                </c:pt>
                <c:pt idx="154">
                  <c:v>45.1</c:v>
                </c:pt>
                <c:pt idx="155">
                  <c:v>45.8</c:v>
                </c:pt>
                <c:pt idx="156">
                  <c:v>46.4</c:v>
                </c:pt>
                <c:pt idx="157">
                  <c:v>47</c:v>
                </c:pt>
                <c:pt idx="158">
                  <c:v>47</c:v>
                </c:pt>
                <c:pt idx="159">
                  <c:v>47.7</c:v>
                </c:pt>
                <c:pt idx="160">
                  <c:v>48.3</c:v>
                </c:pt>
                <c:pt idx="161">
                  <c:v>48.9</c:v>
                </c:pt>
                <c:pt idx="162">
                  <c:v>49.6</c:v>
                </c:pt>
                <c:pt idx="163">
                  <c:v>50.2</c:v>
                </c:pt>
                <c:pt idx="164">
                  <c:v>50.2</c:v>
                </c:pt>
                <c:pt idx="165">
                  <c:v>50.8</c:v>
                </c:pt>
                <c:pt idx="166">
                  <c:v>51.5</c:v>
                </c:pt>
                <c:pt idx="167">
                  <c:v>52.1</c:v>
                </c:pt>
                <c:pt idx="168">
                  <c:v>52.8</c:v>
                </c:pt>
                <c:pt idx="169">
                  <c:v>53.4</c:v>
                </c:pt>
                <c:pt idx="170">
                  <c:v>54</c:v>
                </c:pt>
                <c:pt idx="171">
                  <c:v>54.7</c:v>
                </c:pt>
                <c:pt idx="172">
                  <c:v>54.7</c:v>
                </c:pt>
                <c:pt idx="173">
                  <c:v>55.3</c:v>
                </c:pt>
                <c:pt idx="174">
                  <c:v>55.9</c:v>
                </c:pt>
                <c:pt idx="175">
                  <c:v>56.6</c:v>
                </c:pt>
                <c:pt idx="176">
                  <c:v>57.2</c:v>
                </c:pt>
                <c:pt idx="177">
                  <c:v>57.8</c:v>
                </c:pt>
                <c:pt idx="178">
                  <c:v>58.5</c:v>
                </c:pt>
                <c:pt idx="179">
                  <c:v>59.1</c:v>
                </c:pt>
                <c:pt idx="180">
                  <c:v>59.7</c:v>
                </c:pt>
                <c:pt idx="181">
                  <c:v>59.7</c:v>
                </c:pt>
                <c:pt idx="182">
                  <c:v>60.4</c:v>
                </c:pt>
                <c:pt idx="183">
                  <c:v>61</c:v>
                </c:pt>
                <c:pt idx="184">
                  <c:v>61.6</c:v>
                </c:pt>
                <c:pt idx="185">
                  <c:v>62.3</c:v>
                </c:pt>
                <c:pt idx="186">
                  <c:v>62.9</c:v>
                </c:pt>
                <c:pt idx="187">
                  <c:v>63.5</c:v>
                </c:pt>
                <c:pt idx="188">
                  <c:v>64.2</c:v>
                </c:pt>
                <c:pt idx="189">
                  <c:v>64.8</c:v>
                </c:pt>
                <c:pt idx="190">
                  <c:v>65.5</c:v>
                </c:pt>
                <c:pt idx="191">
                  <c:v>66.099999999999994</c:v>
                </c:pt>
                <c:pt idx="192">
                  <c:v>66.7</c:v>
                </c:pt>
                <c:pt idx="193">
                  <c:v>67.400000000000006</c:v>
                </c:pt>
                <c:pt idx="194">
                  <c:v>68</c:v>
                </c:pt>
                <c:pt idx="195">
                  <c:v>68.599999999999994</c:v>
                </c:pt>
                <c:pt idx="196">
                  <c:v>69.3</c:v>
                </c:pt>
                <c:pt idx="197">
                  <c:v>69.900000000000006</c:v>
                </c:pt>
                <c:pt idx="198">
                  <c:v>69.900000000000006</c:v>
                </c:pt>
                <c:pt idx="199">
                  <c:v>71.2</c:v>
                </c:pt>
                <c:pt idx="200">
                  <c:v>71.2</c:v>
                </c:pt>
                <c:pt idx="201">
                  <c:v>71.8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73.7</c:v>
                </c:pt>
                <c:pt idx="205">
                  <c:v>74.3</c:v>
                </c:pt>
                <c:pt idx="206">
                  <c:v>75</c:v>
                </c:pt>
                <c:pt idx="207">
                  <c:v>75.599999999999994</c:v>
                </c:pt>
                <c:pt idx="208">
                  <c:v>76.2</c:v>
                </c:pt>
                <c:pt idx="209">
                  <c:v>76.900000000000006</c:v>
                </c:pt>
                <c:pt idx="210">
                  <c:v>77.5</c:v>
                </c:pt>
                <c:pt idx="211">
                  <c:v>78.2</c:v>
                </c:pt>
                <c:pt idx="212">
                  <c:v>79.400000000000006</c:v>
                </c:pt>
                <c:pt idx="213">
                  <c:v>79.400000000000006</c:v>
                </c:pt>
                <c:pt idx="214">
                  <c:v>80.099999999999994</c:v>
                </c:pt>
                <c:pt idx="215">
                  <c:v>80.7</c:v>
                </c:pt>
                <c:pt idx="216">
                  <c:v>81.3</c:v>
                </c:pt>
                <c:pt idx="217">
                  <c:v>82</c:v>
                </c:pt>
                <c:pt idx="218">
                  <c:v>82.6</c:v>
                </c:pt>
                <c:pt idx="219">
                  <c:v>83.2</c:v>
                </c:pt>
                <c:pt idx="220">
                  <c:v>83.9</c:v>
                </c:pt>
                <c:pt idx="221">
                  <c:v>84.5</c:v>
                </c:pt>
                <c:pt idx="222">
                  <c:v>85.1</c:v>
                </c:pt>
                <c:pt idx="223">
                  <c:v>85.8</c:v>
                </c:pt>
                <c:pt idx="224">
                  <c:v>87</c:v>
                </c:pt>
                <c:pt idx="225">
                  <c:v>87</c:v>
                </c:pt>
                <c:pt idx="226">
                  <c:v>88.3</c:v>
                </c:pt>
                <c:pt idx="227">
                  <c:v>88.3</c:v>
                </c:pt>
                <c:pt idx="228">
                  <c:v>88.9</c:v>
                </c:pt>
                <c:pt idx="229">
                  <c:v>90.2</c:v>
                </c:pt>
                <c:pt idx="230">
                  <c:v>90.8</c:v>
                </c:pt>
                <c:pt idx="231">
                  <c:v>91.5</c:v>
                </c:pt>
                <c:pt idx="232">
                  <c:v>92.1</c:v>
                </c:pt>
                <c:pt idx="233">
                  <c:v>92.8</c:v>
                </c:pt>
                <c:pt idx="234">
                  <c:v>93.4</c:v>
                </c:pt>
                <c:pt idx="235">
                  <c:v>94</c:v>
                </c:pt>
                <c:pt idx="236">
                  <c:v>94.7</c:v>
                </c:pt>
                <c:pt idx="237">
                  <c:v>95.3</c:v>
                </c:pt>
                <c:pt idx="238">
                  <c:v>95.9</c:v>
                </c:pt>
                <c:pt idx="239">
                  <c:v>96.6</c:v>
                </c:pt>
                <c:pt idx="240">
                  <c:v>97.2</c:v>
                </c:pt>
                <c:pt idx="241">
                  <c:v>97.8</c:v>
                </c:pt>
                <c:pt idx="242">
                  <c:v>98.5</c:v>
                </c:pt>
                <c:pt idx="243">
                  <c:v>99.1</c:v>
                </c:pt>
                <c:pt idx="244">
                  <c:v>100.4</c:v>
                </c:pt>
                <c:pt idx="245">
                  <c:v>100.4</c:v>
                </c:pt>
                <c:pt idx="246">
                  <c:v>101.6</c:v>
                </c:pt>
                <c:pt idx="247">
                  <c:v>101.6</c:v>
                </c:pt>
                <c:pt idx="248">
                  <c:v>102.3</c:v>
                </c:pt>
                <c:pt idx="249">
                  <c:v>102.9</c:v>
                </c:pt>
                <c:pt idx="250">
                  <c:v>104.2</c:v>
                </c:pt>
                <c:pt idx="251">
                  <c:v>104.2</c:v>
                </c:pt>
                <c:pt idx="252">
                  <c:v>105.5</c:v>
                </c:pt>
                <c:pt idx="253">
                  <c:v>106.1</c:v>
                </c:pt>
                <c:pt idx="254">
                  <c:v>106.7</c:v>
                </c:pt>
                <c:pt idx="255">
                  <c:v>107.4</c:v>
                </c:pt>
                <c:pt idx="256">
                  <c:v>108</c:v>
                </c:pt>
                <c:pt idx="257">
                  <c:v>108.6</c:v>
                </c:pt>
                <c:pt idx="258">
                  <c:v>109.3</c:v>
                </c:pt>
                <c:pt idx="259">
                  <c:v>109.9</c:v>
                </c:pt>
                <c:pt idx="260">
                  <c:v>110.5</c:v>
                </c:pt>
                <c:pt idx="261">
                  <c:v>111.2</c:v>
                </c:pt>
                <c:pt idx="262">
                  <c:v>111.8</c:v>
                </c:pt>
                <c:pt idx="263">
                  <c:v>112.4</c:v>
                </c:pt>
                <c:pt idx="264">
                  <c:v>113.1</c:v>
                </c:pt>
                <c:pt idx="265">
                  <c:v>113.7</c:v>
                </c:pt>
                <c:pt idx="266">
                  <c:v>114.3</c:v>
                </c:pt>
                <c:pt idx="267">
                  <c:v>115.6</c:v>
                </c:pt>
                <c:pt idx="268">
                  <c:v>115.6</c:v>
                </c:pt>
                <c:pt idx="269">
                  <c:v>116.9</c:v>
                </c:pt>
                <c:pt idx="270">
                  <c:v>117.5</c:v>
                </c:pt>
                <c:pt idx="271">
                  <c:v>118.2</c:v>
                </c:pt>
                <c:pt idx="272">
                  <c:v>118.8</c:v>
                </c:pt>
                <c:pt idx="273">
                  <c:v>119.4</c:v>
                </c:pt>
                <c:pt idx="274">
                  <c:v>120.1</c:v>
                </c:pt>
                <c:pt idx="275">
                  <c:v>120.7</c:v>
                </c:pt>
                <c:pt idx="276">
                  <c:v>121.3</c:v>
                </c:pt>
                <c:pt idx="277">
                  <c:v>122</c:v>
                </c:pt>
                <c:pt idx="278">
                  <c:v>122.6</c:v>
                </c:pt>
                <c:pt idx="279">
                  <c:v>123.2</c:v>
                </c:pt>
                <c:pt idx="280">
                  <c:v>123.9</c:v>
                </c:pt>
                <c:pt idx="281">
                  <c:v>124.5</c:v>
                </c:pt>
                <c:pt idx="282">
                  <c:v>125.1</c:v>
                </c:pt>
                <c:pt idx="283">
                  <c:v>125.8</c:v>
                </c:pt>
                <c:pt idx="284">
                  <c:v>126.4</c:v>
                </c:pt>
                <c:pt idx="285">
                  <c:v>127</c:v>
                </c:pt>
                <c:pt idx="286">
                  <c:v>127.7</c:v>
                </c:pt>
                <c:pt idx="287">
                  <c:v>128.30000000000001</c:v>
                </c:pt>
                <c:pt idx="288">
                  <c:v>128.9</c:v>
                </c:pt>
                <c:pt idx="289">
                  <c:v>129.6</c:v>
                </c:pt>
                <c:pt idx="290">
                  <c:v>130.19999999999999</c:v>
                </c:pt>
                <c:pt idx="291">
                  <c:v>130.80000000000001</c:v>
                </c:pt>
                <c:pt idx="292">
                  <c:v>131.5</c:v>
                </c:pt>
                <c:pt idx="293">
                  <c:v>132.1</c:v>
                </c:pt>
                <c:pt idx="294">
                  <c:v>132.80000000000001</c:v>
                </c:pt>
                <c:pt idx="295">
                  <c:v>133.4</c:v>
                </c:pt>
                <c:pt idx="296">
                  <c:v>134</c:v>
                </c:pt>
                <c:pt idx="297">
                  <c:v>134.69999999999999</c:v>
                </c:pt>
                <c:pt idx="298">
                  <c:v>135.30000000000001</c:v>
                </c:pt>
                <c:pt idx="299">
                  <c:v>135.9</c:v>
                </c:pt>
                <c:pt idx="300">
                  <c:v>136.6</c:v>
                </c:pt>
                <c:pt idx="301">
                  <c:v>137.19999999999999</c:v>
                </c:pt>
                <c:pt idx="302">
                  <c:v>137.80000000000001</c:v>
                </c:pt>
                <c:pt idx="303">
                  <c:v>138.5</c:v>
                </c:pt>
                <c:pt idx="304">
                  <c:v>139.1</c:v>
                </c:pt>
                <c:pt idx="305">
                  <c:v>139.69999999999999</c:v>
                </c:pt>
                <c:pt idx="306">
                  <c:v>140.4</c:v>
                </c:pt>
                <c:pt idx="307">
                  <c:v>141</c:v>
                </c:pt>
                <c:pt idx="308">
                  <c:v>141.6</c:v>
                </c:pt>
                <c:pt idx="309">
                  <c:v>142.30000000000001</c:v>
                </c:pt>
                <c:pt idx="310">
                  <c:v>142.9</c:v>
                </c:pt>
                <c:pt idx="311">
                  <c:v>143.5</c:v>
                </c:pt>
                <c:pt idx="312">
                  <c:v>144.19999999999999</c:v>
                </c:pt>
                <c:pt idx="313">
                  <c:v>144.19999999999999</c:v>
                </c:pt>
                <c:pt idx="314">
                  <c:v>145.5</c:v>
                </c:pt>
                <c:pt idx="315">
                  <c:v>146.1</c:v>
                </c:pt>
                <c:pt idx="316">
                  <c:v>146.1</c:v>
                </c:pt>
                <c:pt idx="317">
                  <c:v>147.4</c:v>
                </c:pt>
                <c:pt idx="318">
                  <c:v>147.4</c:v>
                </c:pt>
                <c:pt idx="319">
                  <c:v>148</c:v>
                </c:pt>
                <c:pt idx="320">
                  <c:v>148.6</c:v>
                </c:pt>
                <c:pt idx="321">
                  <c:v>149.30000000000001</c:v>
                </c:pt>
                <c:pt idx="322">
                  <c:v>149.9</c:v>
                </c:pt>
                <c:pt idx="323">
                  <c:v>150.5</c:v>
                </c:pt>
                <c:pt idx="324">
                  <c:v>151.19999999999999</c:v>
                </c:pt>
                <c:pt idx="325">
                  <c:v>151.19999999999999</c:v>
                </c:pt>
                <c:pt idx="326">
                  <c:v>151.80000000000001</c:v>
                </c:pt>
                <c:pt idx="327">
                  <c:v>152.4</c:v>
                </c:pt>
                <c:pt idx="328">
                  <c:v>153.1</c:v>
                </c:pt>
                <c:pt idx="329">
                  <c:v>153.69999999999999</c:v>
                </c:pt>
                <c:pt idx="330">
                  <c:v>154.30000000000001</c:v>
                </c:pt>
                <c:pt idx="331">
                  <c:v>155</c:v>
                </c:pt>
                <c:pt idx="332">
                  <c:v>155.6</c:v>
                </c:pt>
                <c:pt idx="333">
                  <c:v>155.6</c:v>
                </c:pt>
                <c:pt idx="334">
                  <c:v>156.19999999999999</c:v>
                </c:pt>
                <c:pt idx="335">
                  <c:v>156.9</c:v>
                </c:pt>
                <c:pt idx="336">
                  <c:v>157.5</c:v>
                </c:pt>
                <c:pt idx="337">
                  <c:v>158.19999999999999</c:v>
                </c:pt>
                <c:pt idx="338">
                  <c:v>158.80000000000001</c:v>
                </c:pt>
                <c:pt idx="339">
                  <c:v>158.80000000000001</c:v>
                </c:pt>
                <c:pt idx="340">
                  <c:v>159.4</c:v>
                </c:pt>
                <c:pt idx="341">
                  <c:v>160.1</c:v>
                </c:pt>
                <c:pt idx="342">
                  <c:v>160.69999999999999</c:v>
                </c:pt>
                <c:pt idx="343">
                  <c:v>160.69999999999999</c:v>
                </c:pt>
                <c:pt idx="344">
                  <c:v>162</c:v>
                </c:pt>
                <c:pt idx="345">
                  <c:v>162.6</c:v>
                </c:pt>
                <c:pt idx="346">
                  <c:v>162.6</c:v>
                </c:pt>
                <c:pt idx="347">
                  <c:v>163.19999999999999</c:v>
                </c:pt>
                <c:pt idx="348">
                  <c:v>163.9</c:v>
                </c:pt>
                <c:pt idx="349">
                  <c:v>164.5</c:v>
                </c:pt>
                <c:pt idx="350">
                  <c:v>164.5</c:v>
                </c:pt>
                <c:pt idx="351">
                  <c:v>165.1</c:v>
                </c:pt>
                <c:pt idx="352">
                  <c:v>165.1</c:v>
                </c:pt>
                <c:pt idx="353">
                  <c:v>166.4</c:v>
                </c:pt>
                <c:pt idx="354">
                  <c:v>166.4</c:v>
                </c:pt>
                <c:pt idx="355">
                  <c:v>167</c:v>
                </c:pt>
                <c:pt idx="356">
                  <c:v>167.7</c:v>
                </c:pt>
                <c:pt idx="357">
                  <c:v>167.7</c:v>
                </c:pt>
                <c:pt idx="358">
                  <c:v>168.3</c:v>
                </c:pt>
                <c:pt idx="359">
                  <c:v>168.9</c:v>
                </c:pt>
                <c:pt idx="360">
                  <c:v>169.6</c:v>
                </c:pt>
                <c:pt idx="361">
                  <c:v>169.6</c:v>
                </c:pt>
                <c:pt idx="362">
                  <c:v>170.2</c:v>
                </c:pt>
                <c:pt idx="363">
                  <c:v>170.2</c:v>
                </c:pt>
                <c:pt idx="364">
                  <c:v>170.8</c:v>
                </c:pt>
                <c:pt idx="365">
                  <c:v>171.5</c:v>
                </c:pt>
                <c:pt idx="366">
                  <c:v>171.5</c:v>
                </c:pt>
                <c:pt idx="367">
                  <c:v>171.5</c:v>
                </c:pt>
                <c:pt idx="368">
                  <c:v>172.1</c:v>
                </c:pt>
                <c:pt idx="369">
                  <c:v>172.1</c:v>
                </c:pt>
                <c:pt idx="370">
                  <c:v>172.8</c:v>
                </c:pt>
                <c:pt idx="371">
                  <c:v>173.4</c:v>
                </c:pt>
                <c:pt idx="372">
                  <c:v>173.4</c:v>
                </c:pt>
                <c:pt idx="373">
                  <c:v>173.4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174.7</c:v>
                </c:pt>
                <c:pt idx="378">
                  <c:v>174.7</c:v>
                </c:pt>
                <c:pt idx="379">
                  <c:v>174.7</c:v>
                </c:pt>
                <c:pt idx="380">
                  <c:v>174.7</c:v>
                </c:pt>
                <c:pt idx="381">
                  <c:v>175.3</c:v>
                </c:pt>
                <c:pt idx="382">
                  <c:v>175.3</c:v>
                </c:pt>
                <c:pt idx="383">
                  <c:v>175.3</c:v>
                </c:pt>
                <c:pt idx="384">
                  <c:v>175.3</c:v>
                </c:pt>
                <c:pt idx="385">
                  <c:v>175.3</c:v>
                </c:pt>
                <c:pt idx="386">
                  <c:v>175.3</c:v>
                </c:pt>
                <c:pt idx="387">
                  <c:v>175.3</c:v>
                </c:pt>
                <c:pt idx="388">
                  <c:v>175.9</c:v>
                </c:pt>
                <c:pt idx="389">
                  <c:v>175.9</c:v>
                </c:pt>
                <c:pt idx="390">
                  <c:v>175.9</c:v>
                </c:pt>
                <c:pt idx="391">
                  <c:v>175.9</c:v>
                </c:pt>
                <c:pt idx="392">
                  <c:v>175.9</c:v>
                </c:pt>
                <c:pt idx="393">
                  <c:v>175.9</c:v>
                </c:pt>
                <c:pt idx="394">
                  <c:v>175.9</c:v>
                </c:pt>
                <c:pt idx="395">
                  <c:v>175.9</c:v>
                </c:pt>
                <c:pt idx="396">
                  <c:v>175.9</c:v>
                </c:pt>
                <c:pt idx="397">
                  <c:v>175.9</c:v>
                </c:pt>
                <c:pt idx="398">
                  <c:v>175.3</c:v>
                </c:pt>
                <c:pt idx="399">
                  <c:v>175.9</c:v>
                </c:pt>
                <c:pt idx="400">
                  <c:v>175.3</c:v>
                </c:pt>
                <c:pt idx="401">
                  <c:v>175.9</c:v>
                </c:pt>
                <c:pt idx="402">
                  <c:v>175.9</c:v>
                </c:pt>
                <c:pt idx="403">
                  <c:v>175.9</c:v>
                </c:pt>
                <c:pt idx="404">
                  <c:v>175.9</c:v>
                </c:pt>
                <c:pt idx="405">
                  <c:v>175.3</c:v>
                </c:pt>
                <c:pt idx="406">
                  <c:v>175.9</c:v>
                </c:pt>
                <c:pt idx="407">
                  <c:v>175.3</c:v>
                </c:pt>
                <c:pt idx="408">
                  <c:v>175.3</c:v>
                </c:pt>
                <c:pt idx="409">
                  <c:v>175.3</c:v>
                </c:pt>
                <c:pt idx="410">
                  <c:v>175.3</c:v>
                </c:pt>
                <c:pt idx="411">
                  <c:v>175.3</c:v>
                </c:pt>
                <c:pt idx="412">
                  <c:v>175.3</c:v>
                </c:pt>
                <c:pt idx="413">
                  <c:v>174.7</c:v>
                </c:pt>
                <c:pt idx="414">
                  <c:v>174.7</c:v>
                </c:pt>
                <c:pt idx="415">
                  <c:v>174.7</c:v>
                </c:pt>
                <c:pt idx="416">
                  <c:v>174.7</c:v>
                </c:pt>
                <c:pt idx="417">
                  <c:v>174.7</c:v>
                </c:pt>
                <c:pt idx="418">
                  <c:v>174.7</c:v>
                </c:pt>
                <c:pt idx="419">
                  <c:v>174.7</c:v>
                </c:pt>
                <c:pt idx="420">
                  <c:v>174.7</c:v>
                </c:pt>
                <c:pt idx="421">
                  <c:v>174.7</c:v>
                </c:pt>
                <c:pt idx="422">
                  <c:v>174.7</c:v>
                </c:pt>
                <c:pt idx="423">
                  <c:v>174.7</c:v>
                </c:pt>
                <c:pt idx="424">
                  <c:v>174.7</c:v>
                </c:pt>
                <c:pt idx="425">
                  <c:v>175.3</c:v>
                </c:pt>
                <c:pt idx="426">
                  <c:v>174.7</c:v>
                </c:pt>
                <c:pt idx="427">
                  <c:v>174.7</c:v>
                </c:pt>
                <c:pt idx="428">
                  <c:v>174.7</c:v>
                </c:pt>
                <c:pt idx="429">
                  <c:v>174.7</c:v>
                </c:pt>
                <c:pt idx="430">
                  <c:v>174.7</c:v>
                </c:pt>
                <c:pt idx="431">
                  <c:v>174.7</c:v>
                </c:pt>
                <c:pt idx="432">
                  <c:v>174</c:v>
                </c:pt>
                <c:pt idx="433">
                  <c:v>174</c:v>
                </c:pt>
                <c:pt idx="434">
                  <c:v>174</c:v>
                </c:pt>
                <c:pt idx="435">
                  <c:v>174</c:v>
                </c:pt>
                <c:pt idx="436">
                  <c:v>174</c:v>
                </c:pt>
                <c:pt idx="437">
                  <c:v>174</c:v>
                </c:pt>
                <c:pt idx="438">
                  <c:v>174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174</c:v>
                </c:pt>
                <c:pt idx="443">
                  <c:v>174</c:v>
                </c:pt>
                <c:pt idx="444">
                  <c:v>174</c:v>
                </c:pt>
                <c:pt idx="445">
                  <c:v>174</c:v>
                </c:pt>
                <c:pt idx="446">
                  <c:v>174</c:v>
                </c:pt>
                <c:pt idx="447">
                  <c:v>174</c:v>
                </c:pt>
                <c:pt idx="448">
                  <c:v>174</c:v>
                </c:pt>
                <c:pt idx="449">
                  <c:v>173.4</c:v>
                </c:pt>
                <c:pt idx="450">
                  <c:v>173.4</c:v>
                </c:pt>
                <c:pt idx="451">
                  <c:v>173.4</c:v>
                </c:pt>
                <c:pt idx="452">
                  <c:v>173.4</c:v>
                </c:pt>
                <c:pt idx="453">
                  <c:v>173.4</c:v>
                </c:pt>
                <c:pt idx="454">
                  <c:v>173.4</c:v>
                </c:pt>
                <c:pt idx="455">
                  <c:v>173.4</c:v>
                </c:pt>
                <c:pt idx="456">
                  <c:v>173.4</c:v>
                </c:pt>
                <c:pt idx="457">
                  <c:v>173.4</c:v>
                </c:pt>
                <c:pt idx="458">
                  <c:v>173.4</c:v>
                </c:pt>
                <c:pt idx="459">
                  <c:v>173.4</c:v>
                </c:pt>
                <c:pt idx="460">
                  <c:v>173.4</c:v>
                </c:pt>
                <c:pt idx="461">
                  <c:v>173.4</c:v>
                </c:pt>
                <c:pt idx="462">
                  <c:v>172.8</c:v>
                </c:pt>
                <c:pt idx="463">
                  <c:v>173.4</c:v>
                </c:pt>
                <c:pt idx="464">
                  <c:v>172.8</c:v>
                </c:pt>
                <c:pt idx="465">
                  <c:v>172.8</c:v>
                </c:pt>
                <c:pt idx="466">
                  <c:v>172.8</c:v>
                </c:pt>
                <c:pt idx="467">
                  <c:v>172.8</c:v>
                </c:pt>
                <c:pt idx="468">
                  <c:v>172.8</c:v>
                </c:pt>
                <c:pt idx="469">
                  <c:v>172.8</c:v>
                </c:pt>
                <c:pt idx="470">
                  <c:v>172.8</c:v>
                </c:pt>
                <c:pt idx="471">
                  <c:v>172.8</c:v>
                </c:pt>
                <c:pt idx="472">
                  <c:v>172.8</c:v>
                </c:pt>
                <c:pt idx="473">
                  <c:v>172.8</c:v>
                </c:pt>
                <c:pt idx="474">
                  <c:v>172.8</c:v>
                </c:pt>
                <c:pt idx="475">
                  <c:v>172.8</c:v>
                </c:pt>
                <c:pt idx="476">
                  <c:v>172.8</c:v>
                </c:pt>
                <c:pt idx="477">
                  <c:v>172.8</c:v>
                </c:pt>
                <c:pt idx="478">
                  <c:v>172.1</c:v>
                </c:pt>
                <c:pt idx="479">
                  <c:v>172.1</c:v>
                </c:pt>
                <c:pt idx="480">
                  <c:v>172.1</c:v>
                </c:pt>
                <c:pt idx="481">
                  <c:v>172.1</c:v>
                </c:pt>
                <c:pt idx="482">
                  <c:v>172.1</c:v>
                </c:pt>
                <c:pt idx="483">
                  <c:v>172.1</c:v>
                </c:pt>
                <c:pt idx="484">
                  <c:v>172.1</c:v>
                </c:pt>
                <c:pt idx="485">
                  <c:v>171.5</c:v>
                </c:pt>
                <c:pt idx="486">
                  <c:v>171.5</c:v>
                </c:pt>
                <c:pt idx="487">
                  <c:v>171.5</c:v>
                </c:pt>
                <c:pt idx="488">
                  <c:v>171.5</c:v>
                </c:pt>
                <c:pt idx="489">
                  <c:v>172.1</c:v>
                </c:pt>
                <c:pt idx="490">
                  <c:v>172.1</c:v>
                </c:pt>
                <c:pt idx="491">
                  <c:v>172.1</c:v>
                </c:pt>
                <c:pt idx="492">
                  <c:v>171.5</c:v>
                </c:pt>
                <c:pt idx="493">
                  <c:v>171.5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171.5</c:v>
                </c:pt>
                <c:pt idx="499">
                  <c:v>171.5</c:v>
                </c:pt>
                <c:pt idx="500">
                  <c:v>171.5</c:v>
                </c:pt>
                <c:pt idx="501">
                  <c:v>171.5</c:v>
                </c:pt>
                <c:pt idx="502">
                  <c:v>171.5</c:v>
                </c:pt>
                <c:pt idx="503">
                  <c:v>171.5</c:v>
                </c:pt>
                <c:pt idx="504">
                  <c:v>171.5</c:v>
                </c:pt>
                <c:pt idx="505">
                  <c:v>171.5</c:v>
                </c:pt>
                <c:pt idx="506">
                  <c:v>171.5</c:v>
                </c:pt>
                <c:pt idx="507">
                  <c:v>171.5</c:v>
                </c:pt>
                <c:pt idx="508">
                  <c:v>170.8</c:v>
                </c:pt>
                <c:pt idx="509">
                  <c:v>170.8</c:v>
                </c:pt>
                <c:pt idx="510">
                  <c:v>170.8</c:v>
                </c:pt>
                <c:pt idx="511">
                  <c:v>170.8</c:v>
                </c:pt>
                <c:pt idx="512">
                  <c:v>170.8</c:v>
                </c:pt>
                <c:pt idx="513">
                  <c:v>170.8</c:v>
                </c:pt>
                <c:pt idx="514">
                  <c:v>170.2</c:v>
                </c:pt>
                <c:pt idx="515">
                  <c:v>170.8</c:v>
                </c:pt>
                <c:pt idx="516">
                  <c:v>170.8</c:v>
                </c:pt>
                <c:pt idx="517">
                  <c:v>170.2</c:v>
                </c:pt>
                <c:pt idx="518">
                  <c:v>170.2</c:v>
                </c:pt>
                <c:pt idx="519">
                  <c:v>170.2</c:v>
                </c:pt>
                <c:pt idx="520">
                  <c:v>170.2</c:v>
                </c:pt>
                <c:pt idx="521">
                  <c:v>170.2</c:v>
                </c:pt>
                <c:pt idx="522">
                  <c:v>170.2</c:v>
                </c:pt>
                <c:pt idx="523">
                  <c:v>170.2</c:v>
                </c:pt>
                <c:pt idx="524">
                  <c:v>170.2</c:v>
                </c:pt>
                <c:pt idx="525">
                  <c:v>170.2</c:v>
                </c:pt>
                <c:pt idx="526">
                  <c:v>170.2</c:v>
                </c:pt>
                <c:pt idx="527">
                  <c:v>170.2</c:v>
                </c:pt>
                <c:pt idx="528">
                  <c:v>170.2</c:v>
                </c:pt>
                <c:pt idx="529">
                  <c:v>170.2</c:v>
                </c:pt>
                <c:pt idx="530">
                  <c:v>170.2</c:v>
                </c:pt>
                <c:pt idx="531">
                  <c:v>170.2</c:v>
                </c:pt>
                <c:pt idx="532">
                  <c:v>170.2</c:v>
                </c:pt>
                <c:pt idx="533">
                  <c:v>170.2</c:v>
                </c:pt>
                <c:pt idx="534">
                  <c:v>170.2</c:v>
                </c:pt>
                <c:pt idx="535">
                  <c:v>169.6</c:v>
                </c:pt>
                <c:pt idx="536">
                  <c:v>169.6</c:v>
                </c:pt>
                <c:pt idx="537">
                  <c:v>170.2</c:v>
                </c:pt>
                <c:pt idx="538">
                  <c:v>169.6</c:v>
                </c:pt>
                <c:pt idx="539">
                  <c:v>169.6</c:v>
                </c:pt>
                <c:pt idx="540">
                  <c:v>169.6</c:v>
                </c:pt>
                <c:pt idx="541">
                  <c:v>169.6</c:v>
                </c:pt>
                <c:pt idx="542">
                  <c:v>169.6</c:v>
                </c:pt>
                <c:pt idx="543">
                  <c:v>169.6</c:v>
                </c:pt>
                <c:pt idx="544">
                  <c:v>169.6</c:v>
                </c:pt>
                <c:pt idx="545">
                  <c:v>169.6</c:v>
                </c:pt>
                <c:pt idx="546">
                  <c:v>168.9</c:v>
                </c:pt>
                <c:pt idx="547">
                  <c:v>168.9</c:v>
                </c:pt>
                <c:pt idx="548">
                  <c:v>169.6</c:v>
                </c:pt>
                <c:pt idx="549">
                  <c:v>168.9</c:v>
                </c:pt>
                <c:pt idx="550">
                  <c:v>168.9</c:v>
                </c:pt>
                <c:pt idx="551">
                  <c:v>168.9</c:v>
                </c:pt>
                <c:pt idx="552">
                  <c:v>168.9</c:v>
                </c:pt>
                <c:pt idx="553">
                  <c:v>168.9</c:v>
                </c:pt>
                <c:pt idx="554">
                  <c:v>168.9</c:v>
                </c:pt>
                <c:pt idx="555">
                  <c:v>168.9</c:v>
                </c:pt>
                <c:pt idx="556">
                  <c:v>168.9</c:v>
                </c:pt>
                <c:pt idx="557">
                  <c:v>168.9</c:v>
                </c:pt>
                <c:pt idx="558">
                  <c:v>168.9</c:v>
                </c:pt>
                <c:pt idx="559">
                  <c:v>168.9</c:v>
                </c:pt>
                <c:pt idx="560">
                  <c:v>168.9</c:v>
                </c:pt>
                <c:pt idx="561">
                  <c:v>168.9</c:v>
                </c:pt>
                <c:pt idx="562">
                  <c:v>168.9</c:v>
                </c:pt>
                <c:pt idx="563">
                  <c:v>168.3</c:v>
                </c:pt>
                <c:pt idx="564">
                  <c:v>168.3</c:v>
                </c:pt>
                <c:pt idx="565">
                  <c:v>168.3</c:v>
                </c:pt>
                <c:pt idx="566">
                  <c:v>168.3</c:v>
                </c:pt>
                <c:pt idx="567">
                  <c:v>168.3</c:v>
                </c:pt>
                <c:pt idx="568">
                  <c:v>168.3</c:v>
                </c:pt>
                <c:pt idx="569">
                  <c:v>168.3</c:v>
                </c:pt>
                <c:pt idx="570">
                  <c:v>168.3</c:v>
                </c:pt>
                <c:pt idx="571">
                  <c:v>168.3</c:v>
                </c:pt>
                <c:pt idx="572">
                  <c:v>168.3</c:v>
                </c:pt>
                <c:pt idx="573">
                  <c:v>168.3</c:v>
                </c:pt>
                <c:pt idx="574">
                  <c:v>168.3</c:v>
                </c:pt>
                <c:pt idx="575">
                  <c:v>168.3</c:v>
                </c:pt>
                <c:pt idx="576">
                  <c:v>168.3</c:v>
                </c:pt>
                <c:pt idx="577">
                  <c:v>167.7</c:v>
                </c:pt>
                <c:pt idx="578">
                  <c:v>168.3</c:v>
                </c:pt>
                <c:pt idx="579">
                  <c:v>167.7</c:v>
                </c:pt>
                <c:pt idx="580">
                  <c:v>167.7</c:v>
                </c:pt>
                <c:pt idx="581">
                  <c:v>167.7</c:v>
                </c:pt>
                <c:pt idx="582">
                  <c:v>167.7</c:v>
                </c:pt>
                <c:pt idx="583">
                  <c:v>167.7</c:v>
                </c:pt>
                <c:pt idx="584">
                  <c:v>167.7</c:v>
                </c:pt>
                <c:pt idx="585">
                  <c:v>167.7</c:v>
                </c:pt>
                <c:pt idx="586">
                  <c:v>167.7</c:v>
                </c:pt>
                <c:pt idx="587">
                  <c:v>167</c:v>
                </c:pt>
                <c:pt idx="588">
                  <c:v>167.7</c:v>
                </c:pt>
                <c:pt idx="589">
                  <c:v>167.7</c:v>
                </c:pt>
                <c:pt idx="590">
                  <c:v>167</c:v>
                </c:pt>
                <c:pt idx="591">
                  <c:v>167</c:v>
                </c:pt>
                <c:pt idx="592">
                  <c:v>167</c:v>
                </c:pt>
                <c:pt idx="593">
                  <c:v>167</c:v>
                </c:pt>
                <c:pt idx="594">
                  <c:v>167</c:v>
                </c:pt>
                <c:pt idx="595">
                  <c:v>167</c:v>
                </c:pt>
                <c:pt idx="596">
                  <c:v>167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166.4</c:v>
                </c:pt>
                <c:pt idx="604">
                  <c:v>166.4</c:v>
                </c:pt>
                <c:pt idx="605">
                  <c:v>166.4</c:v>
                </c:pt>
                <c:pt idx="606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1.3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0.8</c:v>
                </c:pt>
                <c:pt idx="379">
                  <c:v>0.8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0.02</c:v>
                </c:pt>
                <c:pt idx="71">
                  <c:v>0.02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2.1999999999999999E-2</c:v>
                </c:pt>
                <c:pt idx="75">
                  <c:v>2.1999999999999999E-2</c:v>
                </c:pt>
                <c:pt idx="76">
                  <c:v>2.3E-2</c:v>
                </c:pt>
                <c:pt idx="77">
                  <c:v>2.3E-2</c:v>
                </c:pt>
                <c:pt idx="78">
                  <c:v>2.4E-2</c:v>
                </c:pt>
                <c:pt idx="79">
                  <c:v>2.4E-2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2.7E-2</c:v>
                </c:pt>
                <c:pt idx="85">
                  <c:v>2.7E-2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0.03</c:v>
                </c:pt>
                <c:pt idx="91">
                  <c:v>3.1E-2</c:v>
                </c:pt>
                <c:pt idx="92">
                  <c:v>3.1E-2</c:v>
                </c:pt>
                <c:pt idx="93">
                  <c:v>3.2000000000000001E-2</c:v>
                </c:pt>
                <c:pt idx="94">
                  <c:v>3.2000000000000001E-2</c:v>
                </c:pt>
                <c:pt idx="95">
                  <c:v>3.3000000000000002E-2</c:v>
                </c:pt>
                <c:pt idx="96">
                  <c:v>3.4000000000000002E-2</c:v>
                </c:pt>
                <c:pt idx="97">
                  <c:v>3.4000000000000002E-2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3.5999999999999997E-2</c:v>
                </c:pt>
                <c:pt idx="101">
                  <c:v>3.5999999999999997E-2</c:v>
                </c:pt>
                <c:pt idx="102">
                  <c:v>3.6999999999999998E-2</c:v>
                </c:pt>
                <c:pt idx="103">
                  <c:v>3.7999999999999999E-2</c:v>
                </c:pt>
                <c:pt idx="104">
                  <c:v>3.7999999999999999E-2</c:v>
                </c:pt>
                <c:pt idx="105">
                  <c:v>3.9E-2</c:v>
                </c:pt>
                <c:pt idx="106">
                  <c:v>3.9E-2</c:v>
                </c:pt>
                <c:pt idx="107">
                  <c:v>0.04</c:v>
                </c:pt>
                <c:pt idx="108">
                  <c:v>4.1000000000000002E-2</c:v>
                </c:pt>
                <c:pt idx="109">
                  <c:v>4.1000000000000002E-2</c:v>
                </c:pt>
                <c:pt idx="110">
                  <c:v>4.2000000000000003E-2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4.3999999999999997E-2</c:v>
                </c:pt>
                <c:pt idx="114">
                  <c:v>4.4999999999999998E-2</c:v>
                </c:pt>
                <c:pt idx="115">
                  <c:v>4.4999999999999998E-2</c:v>
                </c:pt>
                <c:pt idx="116">
                  <c:v>4.5999999999999999E-2</c:v>
                </c:pt>
                <c:pt idx="117">
                  <c:v>4.7E-2</c:v>
                </c:pt>
                <c:pt idx="118">
                  <c:v>4.7E-2</c:v>
                </c:pt>
                <c:pt idx="119">
                  <c:v>4.8000000000000001E-2</c:v>
                </c:pt>
                <c:pt idx="120">
                  <c:v>4.9000000000000002E-2</c:v>
                </c:pt>
                <c:pt idx="121">
                  <c:v>4.9000000000000002E-2</c:v>
                </c:pt>
                <c:pt idx="122">
                  <c:v>0.05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5.1999999999999998E-2</c:v>
                </c:pt>
                <c:pt idx="126">
                  <c:v>5.2999999999999999E-2</c:v>
                </c:pt>
                <c:pt idx="127">
                  <c:v>5.3999999999999999E-2</c:v>
                </c:pt>
                <c:pt idx="128">
                  <c:v>5.3999999999999999E-2</c:v>
                </c:pt>
                <c:pt idx="129">
                  <c:v>5.5E-2</c:v>
                </c:pt>
                <c:pt idx="130">
                  <c:v>5.6000000000000001E-2</c:v>
                </c:pt>
                <c:pt idx="131">
                  <c:v>5.7000000000000002E-2</c:v>
                </c:pt>
                <c:pt idx="132">
                  <c:v>5.7000000000000002E-2</c:v>
                </c:pt>
                <c:pt idx="133">
                  <c:v>5.8000000000000003E-2</c:v>
                </c:pt>
                <c:pt idx="134">
                  <c:v>5.8999999999999997E-2</c:v>
                </c:pt>
                <c:pt idx="135">
                  <c:v>0.06</c:v>
                </c:pt>
                <c:pt idx="136">
                  <c:v>0.06</c:v>
                </c:pt>
                <c:pt idx="137">
                  <c:v>6.0999999999999999E-2</c:v>
                </c:pt>
                <c:pt idx="138">
                  <c:v>6.2E-2</c:v>
                </c:pt>
                <c:pt idx="139">
                  <c:v>6.3E-2</c:v>
                </c:pt>
                <c:pt idx="140">
                  <c:v>6.3E-2</c:v>
                </c:pt>
                <c:pt idx="141">
                  <c:v>6.4000000000000001E-2</c:v>
                </c:pt>
                <c:pt idx="142">
                  <c:v>6.5000000000000002E-2</c:v>
                </c:pt>
                <c:pt idx="143">
                  <c:v>6.6000000000000003E-2</c:v>
                </c:pt>
                <c:pt idx="144">
                  <c:v>6.7000000000000004E-2</c:v>
                </c:pt>
                <c:pt idx="145">
                  <c:v>6.7000000000000004E-2</c:v>
                </c:pt>
                <c:pt idx="146">
                  <c:v>6.8000000000000005E-2</c:v>
                </c:pt>
                <c:pt idx="147">
                  <c:v>6.9000000000000006E-2</c:v>
                </c:pt>
                <c:pt idx="148">
                  <c:v>7.0000000000000007E-2</c:v>
                </c:pt>
                <c:pt idx="149">
                  <c:v>7.0999999999999994E-2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7.2999999999999995E-2</c:v>
                </c:pt>
                <c:pt idx="153">
                  <c:v>7.3999999999999996E-2</c:v>
                </c:pt>
                <c:pt idx="154">
                  <c:v>7.4999999999999997E-2</c:v>
                </c:pt>
                <c:pt idx="155">
                  <c:v>7.5999999999999998E-2</c:v>
                </c:pt>
                <c:pt idx="156">
                  <c:v>7.6999999999999999E-2</c:v>
                </c:pt>
                <c:pt idx="157">
                  <c:v>7.6999999999999999E-2</c:v>
                </c:pt>
                <c:pt idx="158">
                  <c:v>7.8E-2</c:v>
                </c:pt>
                <c:pt idx="159">
                  <c:v>7.9000000000000001E-2</c:v>
                </c:pt>
                <c:pt idx="160">
                  <c:v>0.08</c:v>
                </c:pt>
                <c:pt idx="161">
                  <c:v>8.1000000000000003E-2</c:v>
                </c:pt>
                <c:pt idx="162">
                  <c:v>8.2000000000000003E-2</c:v>
                </c:pt>
                <c:pt idx="163">
                  <c:v>8.3000000000000004E-2</c:v>
                </c:pt>
                <c:pt idx="164">
                  <c:v>8.4000000000000005E-2</c:v>
                </c:pt>
                <c:pt idx="165">
                  <c:v>8.5000000000000006E-2</c:v>
                </c:pt>
                <c:pt idx="166">
                  <c:v>8.5000000000000006E-2</c:v>
                </c:pt>
                <c:pt idx="167">
                  <c:v>8.5999999999999993E-2</c:v>
                </c:pt>
                <c:pt idx="168">
                  <c:v>8.6999999999999994E-2</c:v>
                </c:pt>
                <c:pt idx="169">
                  <c:v>8.7999999999999995E-2</c:v>
                </c:pt>
                <c:pt idx="170">
                  <c:v>8.8999999999999996E-2</c:v>
                </c:pt>
                <c:pt idx="171">
                  <c:v>0.09</c:v>
                </c:pt>
                <c:pt idx="172">
                  <c:v>9.0999999999999998E-2</c:v>
                </c:pt>
                <c:pt idx="173">
                  <c:v>9.1999999999999998E-2</c:v>
                </c:pt>
                <c:pt idx="174">
                  <c:v>9.2999999999999999E-2</c:v>
                </c:pt>
                <c:pt idx="175">
                  <c:v>9.4E-2</c:v>
                </c:pt>
                <c:pt idx="176">
                  <c:v>9.5000000000000001E-2</c:v>
                </c:pt>
                <c:pt idx="177">
                  <c:v>9.6000000000000002E-2</c:v>
                </c:pt>
                <c:pt idx="178">
                  <c:v>9.7000000000000003E-2</c:v>
                </c:pt>
                <c:pt idx="179">
                  <c:v>9.8000000000000004E-2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0.1</c:v>
                </c:pt>
                <c:pt idx="183">
                  <c:v>0.10100000000000001</c:v>
                </c:pt>
                <c:pt idx="184">
                  <c:v>0.10199999999999999</c:v>
                </c:pt>
                <c:pt idx="185">
                  <c:v>0.10299999999999999</c:v>
                </c:pt>
                <c:pt idx="186">
                  <c:v>0.104</c:v>
                </c:pt>
                <c:pt idx="187">
                  <c:v>0.105</c:v>
                </c:pt>
                <c:pt idx="188">
                  <c:v>0.106</c:v>
                </c:pt>
                <c:pt idx="189">
                  <c:v>0.107</c:v>
                </c:pt>
                <c:pt idx="190">
                  <c:v>0.108</c:v>
                </c:pt>
                <c:pt idx="191">
                  <c:v>0.109</c:v>
                </c:pt>
                <c:pt idx="192">
                  <c:v>0.11</c:v>
                </c:pt>
                <c:pt idx="193">
                  <c:v>0.111</c:v>
                </c:pt>
                <c:pt idx="194">
                  <c:v>0.112</c:v>
                </c:pt>
                <c:pt idx="195">
                  <c:v>0.113</c:v>
                </c:pt>
                <c:pt idx="196">
                  <c:v>0.114</c:v>
                </c:pt>
                <c:pt idx="197">
                  <c:v>0.11600000000000001</c:v>
                </c:pt>
                <c:pt idx="198">
                  <c:v>0.11700000000000001</c:v>
                </c:pt>
                <c:pt idx="199">
                  <c:v>0.11799999999999999</c:v>
                </c:pt>
                <c:pt idx="200">
                  <c:v>0.11899999999999999</c:v>
                </c:pt>
                <c:pt idx="201">
                  <c:v>0.12</c:v>
                </c:pt>
                <c:pt idx="202">
                  <c:v>0.121</c:v>
                </c:pt>
                <c:pt idx="203">
                  <c:v>0.122</c:v>
                </c:pt>
                <c:pt idx="204">
                  <c:v>0.123</c:v>
                </c:pt>
                <c:pt idx="205">
                  <c:v>0.124</c:v>
                </c:pt>
                <c:pt idx="206">
                  <c:v>0.125</c:v>
                </c:pt>
                <c:pt idx="207">
                  <c:v>0.126</c:v>
                </c:pt>
                <c:pt idx="208">
                  <c:v>0.127</c:v>
                </c:pt>
                <c:pt idx="209">
                  <c:v>0.129</c:v>
                </c:pt>
                <c:pt idx="210">
                  <c:v>0.13</c:v>
                </c:pt>
                <c:pt idx="211">
                  <c:v>0.13100000000000001</c:v>
                </c:pt>
                <c:pt idx="212">
                  <c:v>0.13200000000000001</c:v>
                </c:pt>
                <c:pt idx="213">
                  <c:v>0.13300000000000001</c:v>
                </c:pt>
                <c:pt idx="214">
                  <c:v>0.13400000000000001</c:v>
                </c:pt>
                <c:pt idx="215">
                  <c:v>0.13500000000000001</c:v>
                </c:pt>
                <c:pt idx="216">
                  <c:v>0.13600000000000001</c:v>
                </c:pt>
                <c:pt idx="217">
                  <c:v>0.13700000000000001</c:v>
                </c:pt>
                <c:pt idx="218">
                  <c:v>0.13800000000000001</c:v>
                </c:pt>
                <c:pt idx="219">
                  <c:v>0.14000000000000001</c:v>
                </c:pt>
                <c:pt idx="220">
                  <c:v>0.14099999999999999</c:v>
                </c:pt>
                <c:pt idx="221">
                  <c:v>0.14199999999999999</c:v>
                </c:pt>
                <c:pt idx="222">
                  <c:v>0.14299999999999999</c:v>
                </c:pt>
                <c:pt idx="223">
                  <c:v>0.14399999999999999</c:v>
                </c:pt>
                <c:pt idx="224">
                  <c:v>0.14499999999999999</c:v>
                </c:pt>
                <c:pt idx="225">
                  <c:v>0.14699999999999999</c:v>
                </c:pt>
                <c:pt idx="226">
                  <c:v>0.14799999999999999</c:v>
                </c:pt>
                <c:pt idx="227">
                  <c:v>0.14899999999999999</c:v>
                </c:pt>
                <c:pt idx="228">
                  <c:v>0.15</c:v>
                </c:pt>
                <c:pt idx="229">
                  <c:v>0.151</c:v>
                </c:pt>
                <c:pt idx="230">
                  <c:v>0.152</c:v>
                </c:pt>
                <c:pt idx="231">
                  <c:v>0.154</c:v>
                </c:pt>
                <c:pt idx="232">
                  <c:v>0.155</c:v>
                </c:pt>
                <c:pt idx="233">
                  <c:v>0.156</c:v>
                </c:pt>
                <c:pt idx="234">
                  <c:v>0.157</c:v>
                </c:pt>
                <c:pt idx="235">
                  <c:v>0.158</c:v>
                </c:pt>
                <c:pt idx="236">
                  <c:v>0.159</c:v>
                </c:pt>
                <c:pt idx="237">
                  <c:v>0.161</c:v>
                </c:pt>
                <c:pt idx="238">
                  <c:v>0.16200000000000001</c:v>
                </c:pt>
                <c:pt idx="239">
                  <c:v>0.16300000000000001</c:v>
                </c:pt>
                <c:pt idx="240">
                  <c:v>0.16400000000000001</c:v>
                </c:pt>
                <c:pt idx="241">
                  <c:v>0.16500000000000001</c:v>
                </c:pt>
                <c:pt idx="242">
                  <c:v>0.16700000000000001</c:v>
                </c:pt>
                <c:pt idx="243">
                  <c:v>0.16800000000000001</c:v>
                </c:pt>
                <c:pt idx="244">
                  <c:v>0.16900000000000001</c:v>
                </c:pt>
                <c:pt idx="245">
                  <c:v>0.17</c:v>
                </c:pt>
                <c:pt idx="246">
                  <c:v>0.17199999999999999</c:v>
                </c:pt>
                <c:pt idx="247">
                  <c:v>0.17299999999999999</c:v>
                </c:pt>
                <c:pt idx="248">
                  <c:v>0.17399999999999999</c:v>
                </c:pt>
                <c:pt idx="249">
                  <c:v>0.17499999999999999</c:v>
                </c:pt>
                <c:pt idx="250">
                  <c:v>0.17699999999999999</c:v>
                </c:pt>
                <c:pt idx="251">
                  <c:v>0.17799999999999999</c:v>
                </c:pt>
                <c:pt idx="252">
                  <c:v>0.17899999999999999</c:v>
                </c:pt>
                <c:pt idx="253">
                  <c:v>0.18</c:v>
                </c:pt>
                <c:pt idx="254">
                  <c:v>0.182</c:v>
                </c:pt>
                <c:pt idx="255">
                  <c:v>0.183</c:v>
                </c:pt>
                <c:pt idx="256">
                  <c:v>0.184</c:v>
                </c:pt>
                <c:pt idx="257">
                  <c:v>0.185</c:v>
                </c:pt>
                <c:pt idx="258">
                  <c:v>0.187</c:v>
                </c:pt>
                <c:pt idx="259">
                  <c:v>0.188</c:v>
                </c:pt>
                <c:pt idx="260">
                  <c:v>0.189</c:v>
                </c:pt>
                <c:pt idx="261">
                  <c:v>0.19</c:v>
                </c:pt>
                <c:pt idx="262">
                  <c:v>0.192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0.19700000000000001</c:v>
                </c:pt>
                <c:pt idx="267">
                  <c:v>0.19800000000000001</c:v>
                </c:pt>
                <c:pt idx="268">
                  <c:v>0.19900000000000001</c:v>
                </c:pt>
                <c:pt idx="269">
                  <c:v>0.20100000000000001</c:v>
                </c:pt>
                <c:pt idx="270">
                  <c:v>0.20200000000000001</c:v>
                </c:pt>
                <c:pt idx="271">
                  <c:v>0.20300000000000001</c:v>
                </c:pt>
                <c:pt idx="272">
                  <c:v>0.20499999999999999</c:v>
                </c:pt>
                <c:pt idx="273">
                  <c:v>0.20599999999999999</c:v>
                </c:pt>
                <c:pt idx="274">
                  <c:v>0.20699999999999999</c:v>
                </c:pt>
                <c:pt idx="275">
                  <c:v>0.20899999999999999</c:v>
                </c:pt>
                <c:pt idx="276">
                  <c:v>0.21</c:v>
                </c:pt>
                <c:pt idx="277">
                  <c:v>0.21099999999999999</c:v>
                </c:pt>
                <c:pt idx="278">
                  <c:v>0.21299999999999999</c:v>
                </c:pt>
                <c:pt idx="279">
                  <c:v>0.214</c:v>
                </c:pt>
                <c:pt idx="280">
                  <c:v>0.215</c:v>
                </c:pt>
                <c:pt idx="281">
                  <c:v>0.217</c:v>
                </c:pt>
                <c:pt idx="282">
                  <c:v>0.218</c:v>
                </c:pt>
                <c:pt idx="283">
                  <c:v>0.219</c:v>
                </c:pt>
                <c:pt idx="284">
                  <c:v>0.221</c:v>
                </c:pt>
                <c:pt idx="285">
                  <c:v>0.222</c:v>
                </c:pt>
                <c:pt idx="286">
                  <c:v>0.223</c:v>
                </c:pt>
                <c:pt idx="287">
                  <c:v>0.22500000000000001</c:v>
                </c:pt>
                <c:pt idx="288">
                  <c:v>0.22600000000000001</c:v>
                </c:pt>
                <c:pt idx="289">
                  <c:v>0.22700000000000001</c:v>
                </c:pt>
                <c:pt idx="290">
                  <c:v>0.22900000000000001</c:v>
                </c:pt>
                <c:pt idx="291">
                  <c:v>0.23</c:v>
                </c:pt>
                <c:pt idx="292">
                  <c:v>0.23100000000000001</c:v>
                </c:pt>
                <c:pt idx="293">
                  <c:v>0.23300000000000001</c:v>
                </c:pt>
                <c:pt idx="294">
                  <c:v>0.23400000000000001</c:v>
                </c:pt>
                <c:pt idx="295">
                  <c:v>0.23499999999999999</c:v>
                </c:pt>
                <c:pt idx="296">
                  <c:v>0.23699999999999999</c:v>
                </c:pt>
                <c:pt idx="297">
                  <c:v>0.23799999999999999</c:v>
                </c:pt>
                <c:pt idx="298">
                  <c:v>0.23899999999999999</c:v>
                </c:pt>
                <c:pt idx="299">
                  <c:v>0.24099999999999999</c:v>
                </c:pt>
                <c:pt idx="300">
                  <c:v>0.24199999999999999</c:v>
                </c:pt>
                <c:pt idx="301">
                  <c:v>0.24299999999999999</c:v>
                </c:pt>
                <c:pt idx="302">
                  <c:v>0.245</c:v>
                </c:pt>
                <c:pt idx="303">
                  <c:v>0.246</c:v>
                </c:pt>
                <c:pt idx="304">
                  <c:v>0.247</c:v>
                </c:pt>
                <c:pt idx="305">
                  <c:v>0.249</c:v>
                </c:pt>
                <c:pt idx="306">
                  <c:v>0.25</c:v>
                </c:pt>
                <c:pt idx="307">
                  <c:v>0.251</c:v>
                </c:pt>
                <c:pt idx="308">
                  <c:v>0.253</c:v>
                </c:pt>
                <c:pt idx="309">
                  <c:v>0.254</c:v>
                </c:pt>
                <c:pt idx="310">
                  <c:v>0.255</c:v>
                </c:pt>
                <c:pt idx="311">
                  <c:v>0.25700000000000001</c:v>
                </c:pt>
                <c:pt idx="312">
                  <c:v>0.25800000000000001</c:v>
                </c:pt>
                <c:pt idx="313">
                  <c:v>0.25900000000000001</c:v>
                </c:pt>
                <c:pt idx="314">
                  <c:v>0.26100000000000001</c:v>
                </c:pt>
                <c:pt idx="315">
                  <c:v>0.26200000000000001</c:v>
                </c:pt>
                <c:pt idx="316">
                  <c:v>0.26300000000000001</c:v>
                </c:pt>
                <c:pt idx="317">
                  <c:v>0.26500000000000001</c:v>
                </c:pt>
                <c:pt idx="318">
                  <c:v>0.26600000000000001</c:v>
                </c:pt>
                <c:pt idx="319">
                  <c:v>0.26700000000000002</c:v>
                </c:pt>
                <c:pt idx="320">
                  <c:v>0.26900000000000002</c:v>
                </c:pt>
                <c:pt idx="321">
                  <c:v>0.27</c:v>
                </c:pt>
                <c:pt idx="322">
                  <c:v>0.27100000000000002</c:v>
                </c:pt>
                <c:pt idx="323">
                  <c:v>0.27300000000000002</c:v>
                </c:pt>
                <c:pt idx="324">
                  <c:v>0.27400000000000002</c:v>
                </c:pt>
                <c:pt idx="325">
                  <c:v>0.27500000000000002</c:v>
                </c:pt>
                <c:pt idx="326">
                  <c:v>0.27700000000000002</c:v>
                </c:pt>
                <c:pt idx="327">
                  <c:v>0.27800000000000002</c:v>
                </c:pt>
                <c:pt idx="328">
                  <c:v>0.27900000000000003</c:v>
                </c:pt>
                <c:pt idx="329">
                  <c:v>0.28100000000000003</c:v>
                </c:pt>
                <c:pt idx="330">
                  <c:v>0.28199999999999997</c:v>
                </c:pt>
                <c:pt idx="331">
                  <c:v>0.28299999999999997</c:v>
                </c:pt>
                <c:pt idx="332">
                  <c:v>0.28499999999999998</c:v>
                </c:pt>
                <c:pt idx="333">
                  <c:v>0.28599999999999998</c:v>
                </c:pt>
                <c:pt idx="334">
                  <c:v>0.28699999999999998</c:v>
                </c:pt>
                <c:pt idx="335">
                  <c:v>0.28899999999999998</c:v>
                </c:pt>
                <c:pt idx="336">
                  <c:v>0.28999999999999998</c:v>
                </c:pt>
                <c:pt idx="337">
                  <c:v>0.29099999999999998</c:v>
                </c:pt>
                <c:pt idx="338">
                  <c:v>0.29299999999999998</c:v>
                </c:pt>
                <c:pt idx="339">
                  <c:v>0.29399999999999998</c:v>
                </c:pt>
                <c:pt idx="340">
                  <c:v>0.29499999999999998</c:v>
                </c:pt>
                <c:pt idx="341">
                  <c:v>0.29599999999999999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0.30299999999999999</c:v>
                </c:pt>
                <c:pt idx="347">
                  <c:v>0.30399999999999999</c:v>
                </c:pt>
                <c:pt idx="348">
                  <c:v>0.30499999999999999</c:v>
                </c:pt>
                <c:pt idx="349">
                  <c:v>0.30599999999999999</c:v>
                </c:pt>
                <c:pt idx="350">
                  <c:v>0.308</c:v>
                </c:pt>
                <c:pt idx="351">
                  <c:v>0.309</c:v>
                </c:pt>
                <c:pt idx="352">
                  <c:v>0.31</c:v>
                </c:pt>
                <c:pt idx="353">
                  <c:v>0.311</c:v>
                </c:pt>
                <c:pt idx="354">
                  <c:v>0.313</c:v>
                </c:pt>
                <c:pt idx="355">
                  <c:v>0.314</c:v>
                </c:pt>
                <c:pt idx="356">
                  <c:v>0.315</c:v>
                </c:pt>
                <c:pt idx="357">
                  <c:v>0.316</c:v>
                </c:pt>
                <c:pt idx="358">
                  <c:v>0.317</c:v>
                </c:pt>
                <c:pt idx="359">
                  <c:v>0.318</c:v>
                </c:pt>
                <c:pt idx="360">
                  <c:v>0.32</c:v>
                </c:pt>
                <c:pt idx="361">
                  <c:v>0.32100000000000001</c:v>
                </c:pt>
                <c:pt idx="362">
                  <c:v>0.32200000000000001</c:v>
                </c:pt>
                <c:pt idx="363">
                  <c:v>0.32300000000000001</c:v>
                </c:pt>
                <c:pt idx="364">
                  <c:v>0.32400000000000001</c:v>
                </c:pt>
                <c:pt idx="365">
                  <c:v>0.32500000000000001</c:v>
                </c:pt>
                <c:pt idx="366">
                  <c:v>0.32600000000000001</c:v>
                </c:pt>
                <c:pt idx="367">
                  <c:v>0.32700000000000001</c:v>
                </c:pt>
                <c:pt idx="368">
                  <c:v>0.32800000000000001</c:v>
                </c:pt>
                <c:pt idx="369">
                  <c:v>0.32900000000000001</c:v>
                </c:pt>
                <c:pt idx="370">
                  <c:v>0.33</c:v>
                </c:pt>
                <c:pt idx="371">
                  <c:v>0.33100000000000002</c:v>
                </c:pt>
                <c:pt idx="372">
                  <c:v>0.33200000000000002</c:v>
                </c:pt>
                <c:pt idx="373">
                  <c:v>0.33300000000000002</c:v>
                </c:pt>
                <c:pt idx="374">
                  <c:v>0.33300000000000002</c:v>
                </c:pt>
                <c:pt idx="375">
                  <c:v>0.33400000000000002</c:v>
                </c:pt>
                <c:pt idx="376">
                  <c:v>0.33500000000000002</c:v>
                </c:pt>
                <c:pt idx="377">
                  <c:v>0.33600000000000002</c:v>
                </c:pt>
                <c:pt idx="378">
                  <c:v>0.33600000000000002</c:v>
                </c:pt>
                <c:pt idx="379">
                  <c:v>0.33700000000000002</c:v>
                </c:pt>
                <c:pt idx="380">
                  <c:v>0.33800000000000002</c:v>
                </c:pt>
                <c:pt idx="381">
                  <c:v>0.33800000000000002</c:v>
                </c:pt>
                <c:pt idx="382">
                  <c:v>0.33900000000000002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</c:v>
                </c:pt>
                <c:pt idx="386">
                  <c:v>0.34100000000000003</c:v>
                </c:pt>
                <c:pt idx="387">
                  <c:v>0.34100000000000003</c:v>
                </c:pt>
                <c:pt idx="388">
                  <c:v>0.34200000000000003</c:v>
                </c:pt>
                <c:pt idx="389">
                  <c:v>0.34200000000000003</c:v>
                </c:pt>
                <c:pt idx="390">
                  <c:v>0.34200000000000003</c:v>
                </c:pt>
                <c:pt idx="391">
                  <c:v>0.34300000000000003</c:v>
                </c:pt>
                <c:pt idx="392">
                  <c:v>0.34300000000000003</c:v>
                </c:pt>
                <c:pt idx="393">
                  <c:v>0.34300000000000003</c:v>
                </c:pt>
                <c:pt idx="394">
                  <c:v>0.34399999999999997</c:v>
                </c:pt>
                <c:pt idx="395">
                  <c:v>0.34399999999999997</c:v>
                </c:pt>
                <c:pt idx="396">
                  <c:v>0.34399999999999997</c:v>
                </c:pt>
                <c:pt idx="397">
                  <c:v>0.34499999999999997</c:v>
                </c:pt>
                <c:pt idx="398">
                  <c:v>0.34499999999999997</c:v>
                </c:pt>
                <c:pt idx="399">
                  <c:v>0.34499999999999997</c:v>
                </c:pt>
                <c:pt idx="400">
                  <c:v>0.34499999999999997</c:v>
                </c:pt>
                <c:pt idx="401">
                  <c:v>0.34599999999999997</c:v>
                </c:pt>
                <c:pt idx="402">
                  <c:v>0.34599999999999997</c:v>
                </c:pt>
                <c:pt idx="403">
                  <c:v>0.34599999999999997</c:v>
                </c:pt>
                <c:pt idx="404">
                  <c:v>0.34599999999999997</c:v>
                </c:pt>
                <c:pt idx="405">
                  <c:v>0.34699999999999998</c:v>
                </c:pt>
                <c:pt idx="406">
                  <c:v>0.34699999999999998</c:v>
                </c:pt>
                <c:pt idx="407">
                  <c:v>0.34699999999999998</c:v>
                </c:pt>
                <c:pt idx="408">
                  <c:v>0.34699999999999998</c:v>
                </c:pt>
                <c:pt idx="409">
                  <c:v>0.34799999999999998</c:v>
                </c:pt>
                <c:pt idx="410">
                  <c:v>0.34799999999999998</c:v>
                </c:pt>
                <c:pt idx="411">
                  <c:v>0.34799999999999998</c:v>
                </c:pt>
                <c:pt idx="412">
                  <c:v>0.34799999999999998</c:v>
                </c:pt>
                <c:pt idx="413">
                  <c:v>0.34799999999999998</c:v>
                </c:pt>
                <c:pt idx="414">
                  <c:v>0.34799999999999998</c:v>
                </c:pt>
                <c:pt idx="415">
                  <c:v>0.34899999999999998</c:v>
                </c:pt>
                <c:pt idx="416">
                  <c:v>0.34899999999999998</c:v>
                </c:pt>
                <c:pt idx="417">
                  <c:v>0.34899999999999998</c:v>
                </c:pt>
                <c:pt idx="418">
                  <c:v>0.34899999999999998</c:v>
                </c:pt>
                <c:pt idx="419">
                  <c:v>0.34899999999999998</c:v>
                </c:pt>
                <c:pt idx="420">
                  <c:v>0.34899999999999998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0.35099999999999998</c:v>
                </c:pt>
                <c:pt idx="428">
                  <c:v>0.35099999999999998</c:v>
                </c:pt>
                <c:pt idx="429">
                  <c:v>0.35099999999999998</c:v>
                </c:pt>
                <c:pt idx="430">
                  <c:v>0.35099999999999998</c:v>
                </c:pt>
                <c:pt idx="431">
                  <c:v>0.35099999999999998</c:v>
                </c:pt>
                <c:pt idx="432">
                  <c:v>0.35099999999999998</c:v>
                </c:pt>
                <c:pt idx="433">
                  <c:v>0.35199999999999998</c:v>
                </c:pt>
                <c:pt idx="434">
                  <c:v>0.35199999999999998</c:v>
                </c:pt>
                <c:pt idx="435">
                  <c:v>0.35199999999999998</c:v>
                </c:pt>
                <c:pt idx="436">
                  <c:v>0.35199999999999998</c:v>
                </c:pt>
                <c:pt idx="437">
                  <c:v>0.35199999999999998</c:v>
                </c:pt>
                <c:pt idx="438">
                  <c:v>0.35199999999999998</c:v>
                </c:pt>
                <c:pt idx="439">
                  <c:v>0.35299999999999998</c:v>
                </c:pt>
                <c:pt idx="440">
                  <c:v>0.35299999999999998</c:v>
                </c:pt>
                <c:pt idx="441">
                  <c:v>0.35299999999999998</c:v>
                </c:pt>
                <c:pt idx="442">
                  <c:v>0.35299999999999998</c:v>
                </c:pt>
                <c:pt idx="443">
                  <c:v>0.35299999999999998</c:v>
                </c:pt>
                <c:pt idx="444">
                  <c:v>0.35299999999999998</c:v>
                </c:pt>
                <c:pt idx="445">
                  <c:v>0.35399999999999998</c:v>
                </c:pt>
                <c:pt idx="446">
                  <c:v>0.35399999999999998</c:v>
                </c:pt>
                <c:pt idx="447">
                  <c:v>0.35399999999999998</c:v>
                </c:pt>
                <c:pt idx="448">
                  <c:v>0.35399999999999998</c:v>
                </c:pt>
                <c:pt idx="449">
                  <c:v>0.35399999999999998</c:v>
                </c:pt>
                <c:pt idx="450">
                  <c:v>0.35399999999999998</c:v>
                </c:pt>
                <c:pt idx="451">
                  <c:v>0.35499999999999998</c:v>
                </c:pt>
                <c:pt idx="452">
                  <c:v>0.35499999999999998</c:v>
                </c:pt>
                <c:pt idx="453">
                  <c:v>0.35499999999999998</c:v>
                </c:pt>
                <c:pt idx="454">
                  <c:v>0.35499999999999998</c:v>
                </c:pt>
                <c:pt idx="455">
                  <c:v>0.35499999999999998</c:v>
                </c:pt>
                <c:pt idx="456">
                  <c:v>0.35499999999999998</c:v>
                </c:pt>
                <c:pt idx="457">
                  <c:v>0.35599999999999998</c:v>
                </c:pt>
                <c:pt idx="458">
                  <c:v>0.35599999999999998</c:v>
                </c:pt>
                <c:pt idx="459">
                  <c:v>0.35599999999999998</c:v>
                </c:pt>
                <c:pt idx="460">
                  <c:v>0.35599999999999998</c:v>
                </c:pt>
                <c:pt idx="461">
                  <c:v>0.35599999999999998</c:v>
                </c:pt>
                <c:pt idx="462">
                  <c:v>0.35599999999999998</c:v>
                </c:pt>
                <c:pt idx="463">
                  <c:v>0.35699999999999998</c:v>
                </c:pt>
                <c:pt idx="464">
                  <c:v>0.35699999999999998</c:v>
                </c:pt>
                <c:pt idx="465">
                  <c:v>0.35699999999999998</c:v>
                </c:pt>
                <c:pt idx="466">
                  <c:v>0.35699999999999998</c:v>
                </c:pt>
                <c:pt idx="467">
                  <c:v>0.35699999999999998</c:v>
                </c:pt>
                <c:pt idx="468">
                  <c:v>0.35699999999999998</c:v>
                </c:pt>
                <c:pt idx="469">
                  <c:v>0.35799999999999998</c:v>
                </c:pt>
                <c:pt idx="470">
                  <c:v>0.35799999999999998</c:v>
                </c:pt>
                <c:pt idx="471">
                  <c:v>0.35799999999999998</c:v>
                </c:pt>
                <c:pt idx="472">
                  <c:v>0.35799999999999998</c:v>
                </c:pt>
                <c:pt idx="473">
                  <c:v>0.35799999999999998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0.35899999999999999</c:v>
                </c:pt>
                <c:pt idx="477">
                  <c:v>0.35899999999999999</c:v>
                </c:pt>
                <c:pt idx="478">
                  <c:v>0.35899999999999999</c:v>
                </c:pt>
                <c:pt idx="479">
                  <c:v>0.35899999999999999</c:v>
                </c:pt>
                <c:pt idx="480">
                  <c:v>0.35899999999999999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0.36099999999999999</c:v>
                </c:pt>
                <c:pt idx="488">
                  <c:v>0.36099999999999999</c:v>
                </c:pt>
                <c:pt idx="489">
                  <c:v>0.36099999999999999</c:v>
                </c:pt>
                <c:pt idx="490">
                  <c:v>0.36099999999999999</c:v>
                </c:pt>
                <c:pt idx="491">
                  <c:v>0.36099999999999999</c:v>
                </c:pt>
                <c:pt idx="492">
                  <c:v>0.36099999999999999</c:v>
                </c:pt>
                <c:pt idx="493">
                  <c:v>0.36199999999999999</c:v>
                </c:pt>
                <c:pt idx="494">
                  <c:v>0.36199999999999999</c:v>
                </c:pt>
                <c:pt idx="495">
                  <c:v>0.36199999999999999</c:v>
                </c:pt>
                <c:pt idx="496">
                  <c:v>0.36199999999999999</c:v>
                </c:pt>
                <c:pt idx="497">
                  <c:v>0.36199999999999999</c:v>
                </c:pt>
                <c:pt idx="498">
                  <c:v>0.36199999999999999</c:v>
                </c:pt>
                <c:pt idx="499">
                  <c:v>0.36299999999999999</c:v>
                </c:pt>
                <c:pt idx="500">
                  <c:v>0.36299999999999999</c:v>
                </c:pt>
                <c:pt idx="501">
                  <c:v>0.36299999999999999</c:v>
                </c:pt>
                <c:pt idx="502">
                  <c:v>0.36299999999999999</c:v>
                </c:pt>
                <c:pt idx="503">
                  <c:v>0.36299999999999999</c:v>
                </c:pt>
                <c:pt idx="504">
                  <c:v>0.36299999999999999</c:v>
                </c:pt>
                <c:pt idx="505">
                  <c:v>0.36399999999999999</c:v>
                </c:pt>
                <c:pt idx="506">
                  <c:v>0.36399999999999999</c:v>
                </c:pt>
                <c:pt idx="507">
                  <c:v>0.36399999999999999</c:v>
                </c:pt>
                <c:pt idx="508">
                  <c:v>0.36399999999999999</c:v>
                </c:pt>
                <c:pt idx="509">
                  <c:v>0.36399999999999999</c:v>
                </c:pt>
                <c:pt idx="510">
                  <c:v>0.36399999999999999</c:v>
                </c:pt>
                <c:pt idx="511">
                  <c:v>0.36499999999999999</c:v>
                </c:pt>
                <c:pt idx="512">
                  <c:v>0.36499999999999999</c:v>
                </c:pt>
                <c:pt idx="513">
                  <c:v>0.36499999999999999</c:v>
                </c:pt>
                <c:pt idx="514">
                  <c:v>0.36499999999999999</c:v>
                </c:pt>
                <c:pt idx="515">
                  <c:v>0.36499999999999999</c:v>
                </c:pt>
                <c:pt idx="516">
                  <c:v>0.36499999999999999</c:v>
                </c:pt>
                <c:pt idx="517">
                  <c:v>0.36599999999999999</c:v>
                </c:pt>
                <c:pt idx="518">
                  <c:v>0.36599999999999999</c:v>
                </c:pt>
                <c:pt idx="519">
                  <c:v>0.36599999999999999</c:v>
                </c:pt>
                <c:pt idx="520">
                  <c:v>0.36599999999999999</c:v>
                </c:pt>
                <c:pt idx="521">
                  <c:v>0.36599999999999999</c:v>
                </c:pt>
                <c:pt idx="522">
                  <c:v>0.36599999999999999</c:v>
                </c:pt>
                <c:pt idx="523">
                  <c:v>0.36699999999999999</c:v>
                </c:pt>
                <c:pt idx="524">
                  <c:v>0.36699999999999999</c:v>
                </c:pt>
                <c:pt idx="525">
                  <c:v>0.36699999999999999</c:v>
                </c:pt>
                <c:pt idx="526">
                  <c:v>0.36699999999999999</c:v>
                </c:pt>
                <c:pt idx="527">
                  <c:v>0.36699999999999999</c:v>
                </c:pt>
                <c:pt idx="528">
                  <c:v>0.36699999999999999</c:v>
                </c:pt>
                <c:pt idx="529">
                  <c:v>0.36799999999999999</c:v>
                </c:pt>
                <c:pt idx="530">
                  <c:v>0.36799999999999999</c:v>
                </c:pt>
                <c:pt idx="531">
                  <c:v>0.36799999999999999</c:v>
                </c:pt>
                <c:pt idx="532">
                  <c:v>0.36799999999999999</c:v>
                </c:pt>
                <c:pt idx="533">
                  <c:v>0.36799999999999999</c:v>
                </c:pt>
                <c:pt idx="534">
                  <c:v>0.36799999999999999</c:v>
                </c:pt>
                <c:pt idx="535">
                  <c:v>0.36899999999999999</c:v>
                </c:pt>
                <c:pt idx="536">
                  <c:v>0.36899999999999999</c:v>
                </c:pt>
                <c:pt idx="537">
                  <c:v>0.36899999999999999</c:v>
                </c:pt>
                <c:pt idx="538">
                  <c:v>0.36899999999999999</c:v>
                </c:pt>
                <c:pt idx="539">
                  <c:v>0.36899999999999999</c:v>
                </c:pt>
                <c:pt idx="540">
                  <c:v>0.36899999999999999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0.371</c:v>
                </c:pt>
                <c:pt idx="548">
                  <c:v>0.371</c:v>
                </c:pt>
                <c:pt idx="549">
                  <c:v>0.371</c:v>
                </c:pt>
                <c:pt idx="550">
                  <c:v>0.371</c:v>
                </c:pt>
                <c:pt idx="551">
                  <c:v>0.371</c:v>
                </c:pt>
                <c:pt idx="552">
                  <c:v>0.371</c:v>
                </c:pt>
                <c:pt idx="553">
                  <c:v>0.372</c:v>
                </c:pt>
                <c:pt idx="554">
                  <c:v>0.372</c:v>
                </c:pt>
                <c:pt idx="555">
                  <c:v>0.372</c:v>
                </c:pt>
                <c:pt idx="556">
                  <c:v>0.372</c:v>
                </c:pt>
                <c:pt idx="557">
                  <c:v>0.372</c:v>
                </c:pt>
                <c:pt idx="558">
                  <c:v>0.372</c:v>
                </c:pt>
                <c:pt idx="559">
                  <c:v>0.373</c:v>
                </c:pt>
                <c:pt idx="560">
                  <c:v>0.373</c:v>
                </c:pt>
                <c:pt idx="561">
                  <c:v>0.373</c:v>
                </c:pt>
                <c:pt idx="562">
                  <c:v>0.373</c:v>
                </c:pt>
                <c:pt idx="563">
                  <c:v>0.373</c:v>
                </c:pt>
                <c:pt idx="564">
                  <c:v>0.373</c:v>
                </c:pt>
                <c:pt idx="565">
                  <c:v>0.374</c:v>
                </c:pt>
                <c:pt idx="566">
                  <c:v>0.374</c:v>
                </c:pt>
                <c:pt idx="567">
                  <c:v>0.374</c:v>
                </c:pt>
                <c:pt idx="568">
                  <c:v>0.374</c:v>
                </c:pt>
                <c:pt idx="569">
                  <c:v>0.374</c:v>
                </c:pt>
                <c:pt idx="570">
                  <c:v>0.374</c:v>
                </c:pt>
                <c:pt idx="571">
                  <c:v>0.375</c:v>
                </c:pt>
                <c:pt idx="572">
                  <c:v>0.375</c:v>
                </c:pt>
                <c:pt idx="573">
                  <c:v>0.375</c:v>
                </c:pt>
                <c:pt idx="574">
                  <c:v>0.375</c:v>
                </c:pt>
                <c:pt idx="575">
                  <c:v>0.375</c:v>
                </c:pt>
                <c:pt idx="576">
                  <c:v>0.375</c:v>
                </c:pt>
                <c:pt idx="577">
                  <c:v>0.376</c:v>
                </c:pt>
                <c:pt idx="578">
                  <c:v>0.376</c:v>
                </c:pt>
                <c:pt idx="579">
                  <c:v>0.376</c:v>
                </c:pt>
                <c:pt idx="580">
                  <c:v>0.376</c:v>
                </c:pt>
                <c:pt idx="581">
                  <c:v>0.376</c:v>
                </c:pt>
                <c:pt idx="582">
                  <c:v>0.376</c:v>
                </c:pt>
                <c:pt idx="583">
                  <c:v>0.377</c:v>
                </c:pt>
                <c:pt idx="584">
                  <c:v>0.377</c:v>
                </c:pt>
                <c:pt idx="585">
                  <c:v>0.377</c:v>
                </c:pt>
                <c:pt idx="586">
                  <c:v>0.377</c:v>
                </c:pt>
                <c:pt idx="587">
                  <c:v>0.377</c:v>
                </c:pt>
                <c:pt idx="588">
                  <c:v>0.377</c:v>
                </c:pt>
                <c:pt idx="589">
                  <c:v>0.378</c:v>
                </c:pt>
                <c:pt idx="590">
                  <c:v>0.378</c:v>
                </c:pt>
                <c:pt idx="591">
                  <c:v>0.378</c:v>
                </c:pt>
                <c:pt idx="592">
                  <c:v>0.378</c:v>
                </c:pt>
                <c:pt idx="593">
                  <c:v>0.378</c:v>
                </c:pt>
                <c:pt idx="594">
                  <c:v>0.378</c:v>
                </c:pt>
                <c:pt idx="595">
                  <c:v>0.379</c:v>
                </c:pt>
                <c:pt idx="596">
                  <c:v>0.379</c:v>
                </c:pt>
                <c:pt idx="597">
                  <c:v>0.379</c:v>
                </c:pt>
                <c:pt idx="598">
                  <c:v>0.379</c:v>
                </c:pt>
                <c:pt idx="599">
                  <c:v>0.379</c:v>
                </c:pt>
                <c:pt idx="600">
                  <c:v>0.379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25.6</c:v>
                </c:pt>
                <c:pt idx="15">
                  <c:v>25.7</c:v>
                </c:pt>
                <c:pt idx="16">
                  <c:v>25.7</c:v>
                </c:pt>
                <c:pt idx="17">
                  <c:v>25.7</c:v>
                </c:pt>
                <c:pt idx="18">
                  <c:v>25.7</c:v>
                </c:pt>
                <c:pt idx="19">
                  <c:v>25.7</c:v>
                </c:pt>
                <c:pt idx="20">
                  <c:v>25.7</c:v>
                </c:pt>
                <c:pt idx="21">
                  <c:v>25.7</c:v>
                </c:pt>
                <c:pt idx="22">
                  <c:v>25.8</c:v>
                </c:pt>
                <c:pt idx="23">
                  <c:v>25.7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25.7</c:v>
                </c:pt>
                <c:pt idx="28">
                  <c:v>25.7</c:v>
                </c:pt>
                <c:pt idx="29">
                  <c:v>25.7</c:v>
                </c:pt>
                <c:pt idx="30">
                  <c:v>25.7</c:v>
                </c:pt>
                <c:pt idx="31">
                  <c:v>25.7</c:v>
                </c:pt>
                <c:pt idx="32">
                  <c:v>25.6</c:v>
                </c:pt>
                <c:pt idx="33">
                  <c:v>25.7</c:v>
                </c:pt>
                <c:pt idx="34">
                  <c:v>25.7</c:v>
                </c:pt>
                <c:pt idx="35">
                  <c:v>25.6</c:v>
                </c:pt>
                <c:pt idx="36">
                  <c:v>25.6</c:v>
                </c:pt>
                <c:pt idx="37">
                  <c:v>25.7</c:v>
                </c:pt>
                <c:pt idx="38">
                  <c:v>25.6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25.6</c:v>
                </c:pt>
                <c:pt idx="45">
                  <c:v>25.7</c:v>
                </c:pt>
                <c:pt idx="46">
                  <c:v>25.6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25.4</c:v>
                </c:pt>
                <c:pt idx="58">
                  <c:v>25.4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25.2</c:v>
                </c:pt>
                <c:pt idx="63">
                  <c:v>25.3</c:v>
                </c:pt>
                <c:pt idx="64">
                  <c:v>25.3</c:v>
                </c:pt>
                <c:pt idx="65">
                  <c:v>25.3</c:v>
                </c:pt>
                <c:pt idx="66">
                  <c:v>25.2</c:v>
                </c:pt>
                <c:pt idx="67">
                  <c:v>25.3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25.2</c:v>
                </c:pt>
                <c:pt idx="72">
                  <c:v>25.2</c:v>
                </c:pt>
                <c:pt idx="73">
                  <c:v>25.2</c:v>
                </c:pt>
                <c:pt idx="74">
                  <c:v>25.2</c:v>
                </c:pt>
                <c:pt idx="75">
                  <c:v>25.1</c:v>
                </c:pt>
                <c:pt idx="76">
                  <c:v>25.1</c:v>
                </c:pt>
                <c:pt idx="77">
                  <c:v>25.2</c:v>
                </c:pt>
                <c:pt idx="78">
                  <c:v>25</c:v>
                </c:pt>
                <c:pt idx="79">
                  <c:v>25.1</c:v>
                </c:pt>
                <c:pt idx="80">
                  <c:v>25</c:v>
                </c:pt>
                <c:pt idx="81">
                  <c:v>25.1</c:v>
                </c:pt>
                <c:pt idx="82">
                  <c:v>25.1</c:v>
                </c:pt>
                <c:pt idx="83">
                  <c:v>25</c:v>
                </c:pt>
                <c:pt idx="84">
                  <c:v>25.1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24.9</c:v>
                </c:pt>
                <c:pt idx="90">
                  <c:v>25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25</c:v>
                </c:pt>
                <c:pt idx="96">
                  <c:v>24.8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24.8</c:v>
                </c:pt>
                <c:pt idx="105">
                  <c:v>24.9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24.9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24.9</c:v>
                </c:pt>
                <c:pt idx="121">
                  <c:v>24.9</c:v>
                </c:pt>
                <c:pt idx="122">
                  <c:v>24.8</c:v>
                </c:pt>
                <c:pt idx="123">
                  <c:v>24.8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24.8</c:v>
                </c:pt>
                <c:pt idx="131">
                  <c:v>24.8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25.1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25.1</c:v>
                </c:pt>
                <c:pt idx="149">
                  <c:v>25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25.1</c:v>
                </c:pt>
                <c:pt idx="156">
                  <c:v>25.1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25.1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25.1</c:v>
                </c:pt>
                <c:pt idx="165">
                  <c:v>25.1</c:v>
                </c:pt>
                <c:pt idx="166">
                  <c:v>25.1</c:v>
                </c:pt>
                <c:pt idx="167">
                  <c:v>25.2</c:v>
                </c:pt>
                <c:pt idx="168">
                  <c:v>25.2</c:v>
                </c:pt>
                <c:pt idx="169">
                  <c:v>25.2</c:v>
                </c:pt>
                <c:pt idx="170">
                  <c:v>25.2</c:v>
                </c:pt>
                <c:pt idx="171">
                  <c:v>25.2</c:v>
                </c:pt>
                <c:pt idx="172">
                  <c:v>25.2</c:v>
                </c:pt>
                <c:pt idx="173">
                  <c:v>25.2</c:v>
                </c:pt>
                <c:pt idx="174">
                  <c:v>25.3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25.3</c:v>
                </c:pt>
                <c:pt idx="180">
                  <c:v>25.2</c:v>
                </c:pt>
                <c:pt idx="181">
                  <c:v>25.3</c:v>
                </c:pt>
                <c:pt idx="182">
                  <c:v>25.3</c:v>
                </c:pt>
                <c:pt idx="183">
                  <c:v>25.3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25.3</c:v>
                </c:pt>
                <c:pt idx="188">
                  <c:v>25.3</c:v>
                </c:pt>
                <c:pt idx="189">
                  <c:v>25.3</c:v>
                </c:pt>
                <c:pt idx="190">
                  <c:v>25.4</c:v>
                </c:pt>
                <c:pt idx="191">
                  <c:v>25.4</c:v>
                </c:pt>
                <c:pt idx="192">
                  <c:v>25.3</c:v>
                </c:pt>
                <c:pt idx="193">
                  <c:v>25.4</c:v>
                </c:pt>
                <c:pt idx="194">
                  <c:v>25.4</c:v>
                </c:pt>
                <c:pt idx="195">
                  <c:v>25.3</c:v>
                </c:pt>
                <c:pt idx="196">
                  <c:v>25.3</c:v>
                </c:pt>
                <c:pt idx="197">
                  <c:v>25.4</c:v>
                </c:pt>
                <c:pt idx="198">
                  <c:v>25.4</c:v>
                </c:pt>
                <c:pt idx="199">
                  <c:v>25.5</c:v>
                </c:pt>
                <c:pt idx="200">
                  <c:v>25.4</c:v>
                </c:pt>
                <c:pt idx="201">
                  <c:v>25.5</c:v>
                </c:pt>
                <c:pt idx="202">
                  <c:v>25.4</c:v>
                </c:pt>
                <c:pt idx="203">
                  <c:v>25.4</c:v>
                </c:pt>
                <c:pt idx="204">
                  <c:v>25.5</c:v>
                </c:pt>
                <c:pt idx="205">
                  <c:v>25.5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25.5</c:v>
                </c:pt>
                <c:pt idx="210">
                  <c:v>25.5</c:v>
                </c:pt>
                <c:pt idx="211">
                  <c:v>25.6</c:v>
                </c:pt>
                <c:pt idx="212">
                  <c:v>25.6</c:v>
                </c:pt>
                <c:pt idx="213">
                  <c:v>25.5</c:v>
                </c:pt>
                <c:pt idx="214">
                  <c:v>25.6</c:v>
                </c:pt>
                <c:pt idx="215">
                  <c:v>25.6</c:v>
                </c:pt>
                <c:pt idx="216">
                  <c:v>25.6</c:v>
                </c:pt>
                <c:pt idx="217">
                  <c:v>25.6</c:v>
                </c:pt>
                <c:pt idx="218">
                  <c:v>25.6</c:v>
                </c:pt>
                <c:pt idx="219">
                  <c:v>25.6</c:v>
                </c:pt>
                <c:pt idx="220">
                  <c:v>25.7</c:v>
                </c:pt>
                <c:pt idx="221">
                  <c:v>25.6</c:v>
                </c:pt>
                <c:pt idx="222">
                  <c:v>25.7</c:v>
                </c:pt>
                <c:pt idx="223">
                  <c:v>25.7</c:v>
                </c:pt>
                <c:pt idx="224">
                  <c:v>25.7</c:v>
                </c:pt>
                <c:pt idx="225">
                  <c:v>25.7</c:v>
                </c:pt>
                <c:pt idx="226">
                  <c:v>25.7</c:v>
                </c:pt>
                <c:pt idx="227">
                  <c:v>25.7</c:v>
                </c:pt>
                <c:pt idx="228">
                  <c:v>25.8</c:v>
                </c:pt>
                <c:pt idx="229">
                  <c:v>25.8</c:v>
                </c:pt>
                <c:pt idx="230">
                  <c:v>25.8</c:v>
                </c:pt>
                <c:pt idx="231">
                  <c:v>25.8</c:v>
                </c:pt>
                <c:pt idx="232">
                  <c:v>25.8</c:v>
                </c:pt>
                <c:pt idx="233">
                  <c:v>25.8</c:v>
                </c:pt>
                <c:pt idx="234">
                  <c:v>25.9</c:v>
                </c:pt>
                <c:pt idx="235">
                  <c:v>25.9</c:v>
                </c:pt>
                <c:pt idx="236">
                  <c:v>25.8</c:v>
                </c:pt>
                <c:pt idx="237">
                  <c:v>25.9</c:v>
                </c:pt>
                <c:pt idx="238">
                  <c:v>25.9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25.9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26.1</c:v>
                </c:pt>
                <c:pt idx="251">
                  <c:v>26.1</c:v>
                </c:pt>
                <c:pt idx="252">
                  <c:v>26.1</c:v>
                </c:pt>
                <c:pt idx="253">
                  <c:v>26.1</c:v>
                </c:pt>
                <c:pt idx="254">
                  <c:v>26.1</c:v>
                </c:pt>
                <c:pt idx="255">
                  <c:v>26.2</c:v>
                </c:pt>
                <c:pt idx="256">
                  <c:v>26.2</c:v>
                </c:pt>
                <c:pt idx="257">
                  <c:v>26.2</c:v>
                </c:pt>
                <c:pt idx="258">
                  <c:v>26.2</c:v>
                </c:pt>
                <c:pt idx="259">
                  <c:v>26.2</c:v>
                </c:pt>
                <c:pt idx="260">
                  <c:v>26.2</c:v>
                </c:pt>
                <c:pt idx="261">
                  <c:v>26.2</c:v>
                </c:pt>
                <c:pt idx="262">
                  <c:v>26.3</c:v>
                </c:pt>
                <c:pt idx="263">
                  <c:v>26.3</c:v>
                </c:pt>
                <c:pt idx="264">
                  <c:v>26.3</c:v>
                </c:pt>
                <c:pt idx="265">
                  <c:v>26.4</c:v>
                </c:pt>
                <c:pt idx="266">
                  <c:v>26.3</c:v>
                </c:pt>
                <c:pt idx="267">
                  <c:v>26.3</c:v>
                </c:pt>
                <c:pt idx="268">
                  <c:v>26.4</c:v>
                </c:pt>
                <c:pt idx="269">
                  <c:v>26.3</c:v>
                </c:pt>
                <c:pt idx="270">
                  <c:v>26.4</c:v>
                </c:pt>
                <c:pt idx="271">
                  <c:v>26.5</c:v>
                </c:pt>
                <c:pt idx="272">
                  <c:v>26.5</c:v>
                </c:pt>
                <c:pt idx="273">
                  <c:v>26.4</c:v>
                </c:pt>
                <c:pt idx="274">
                  <c:v>26.4</c:v>
                </c:pt>
                <c:pt idx="275">
                  <c:v>26.4</c:v>
                </c:pt>
                <c:pt idx="276">
                  <c:v>26.5</c:v>
                </c:pt>
                <c:pt idx="277">
                  <c:v>26.4</c:v>
                </c:pt>
                <c:pt idx="278">
                  <c:v>26.4</c:v>
                </c:pt>
                <c:pt idx="279">
                  <c:v>26.5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26.5</c:v>
                </c:pt>
                <c:pt idx="285">
                  <c:v>26.6</c:v>
                </c:pt>
                <c:pt idx="286">
                  <c:v>26.6</c:v>
                </c:pt>
                <c:pt idx="287">
                  <c:v>26.5</c:v>
                </c:pt>
                <c:pt idx="288">
                  <c:v>26.6</c:v>
                </c:pt>
                <c:pt idx="289">
                  <c:v>26.6</c:v>
                </c:pt>
                <c:pt idx="290">
                  <c:v>26.6</c:v>
                </c:pt>
                <c:pt idx="291">
                  <c:v>26.6</c:v>
                </c:pt>
                <c:pt idx="292">
                  <c:v>26.6</c:v>
                </c:pt>
                <c:pt idx="293">
                  <c:v>26.7</c:v>
                </c:pt>
                <c:pt idx="294">
                  <c:v>26.6</c:v>
                </c:pt>
                <c:pt idx="295">
                  <c:v>26.7</c:v>
                </c:pt>
                <c:pt idx="296">
                  <c:v>26.7</c:v>
                </c:pt>
                <c:pt idx="297">
                  <c:v>26.7</c:v>
                </c:pt>
                <c:pt idx="298">
                  <c:v>26.7</c:v>
                </c:pt>
                <c:pt idx="299">
                  <c:v>26.7</c:v>
                </c:pt>
                <c:pt idx="300">
                  <c:v>26.7</c:v>
                </c:pt>
                <c:pt idx="301">
                  <c:v>26.7</c:v>
                </c:pt>
                <c:pt idx="302">
                  <c:v>26.7</c:v>
                </c:pt>
                <c:pt idx="303">
                  <c:v>26.7</c:v>
                </c:pt>
                <c:pt idx="304">
                  <c:v>26.7</c:v>
                </c:pt>
                <c:pt idx="305">
                  <c:v>26.8</c:v>
                </c:pt>
                <c:pt idx="306">
                  <c:v>26.8</c:v>
                </c:pt>
                <c:pt idx="307">
                  <c:v>26.8</c:v>
                </c:pt>
                <c:pt idx="308">
                  <c:v>26.8</c:v>
                </c:pt>
                <c:pt idx="309">
                  <c:v>26.8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26.8</c:v>
                </c:pt>
                <c:pt idx="315">
                  <c:v>26.7</c:v>
                </c:pt>
                <c:pt idx="316">
                  <c:v>26.8</c:v>
                </c:pt>
                <c:pt idx="317">
                  <c:v>26.8</c:v>
                </c:pt>
                <c:pt idx="318">
                  <c:v>26.8</c:v>
                </c:pt>
                <c:pt idx="319">
                  <c:v>26.9</c:v>
                </c:pt>
                <c:pt idx="320">
                  <c:v>26.9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26.9</c:v>
                </c:pt>
                <c:pt idx="325">
                  <c:v>26.8</c:v>
                </c:pt>
                <c:pt idx="326">
                  <c:v>26.9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26.9</c:v>
                </c:pt>
                <c:pt idx="331">
                  <c:v>26.8</c:v>
                </c:pt>
                <c:pt idx="332">
                  <c:v>26.9</c:v>
                </c:pt>
                <c:pt idx="333">
                  <c:v>26.8</c:v>
                </c:pt>
                <c:pt idx="334">
                  <c:v>26.9</c:v>
                </c:pt>
                <c:pt idx="335">
                  <c:v>26.9</c:v>
                </c:pt>
                <c:pt idx="336">
                  <c:v>26.8</c:v>
                </c:pt>
                <c:pt idx="337">
                  <c:v>26.9</c:v>
                </c:pt>
                <c:pt idx="338">
                  <c:v>26.9</c:v>
                </c:pt>
                <c:pt idx="339">
                  <c:v>26.9</c:v>
                </c:pt>
                <c:pt idx="340">
                  <c:v>26.9</c:v>
                </c:pt>
                <c:pt idx="341">
                  <c:v>26.9</c:v>
                </c:pt>
                <c:pt idx="342">
                  <c:v>27</c:v>
                </c:pt>
                <c:pt idx="343">
                  <c:v>26.8</c:v>
                </c:pt>
                <c:pt idx="344">
                  <c:v>26.9</c:v>
                </c:pt>
                <c:pt idx="345">
                  <c:v>26.9</c:v>
                </c:pt>
                <c:pt idx="346">
                  <c:v>26.8</c:v>
                </c:pt>
                <c:pt idx="347">
                  <c:v>26.9</c:v>
                </c:pt>
                <c:pt idx="348">
                  <c:v>26.9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26.9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26.9</c:v>
                </c:pt>
                <c:pt idx="357">
                  <c:v>27.1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27.1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27</c:v>
                </c:pt>
                <c:pt idx="372">
                  <c:v>27</c:v>
                </c:pt>
                <c:pt idx="373">
                  <c:v>26.9</c:v>
                </c:pt>
                <c:pt idx="374">
                  <c:v>26.9</c:v>
                </c:pt>
                <c:pt idx="375">
                  <c:v>26.9</c:v>
                </c:pt>
                <c:pt idx="376">
                  <c:v>26.9</c:v>
                </c:pt>
                <c:pt idx="377">
                  <c:v>26.8</c:v>
                </c:pt>
                <c:pt idx="378">
                  <c:v>26.8</c:v>
                </c:pt>
                <c:pt idx="379">
                  <c:v>26.9</c:v>
                </c:pt>
                <c:pt idx="380">
                  <c:v>26.8</c:v>
                </c:pt>
                <c:pt idx="381">
                  <c:v>26.8</c:v>
                </c:pt>
                <c:pt idx="382">
                  <c:v>26.8</c:v>
                </c:pt>
                <c:pt idx="383">
                  <c:v>26.7</c:v>
                </c:pt>
                <c:pt idx="384">
                  <c:v>26.7</c:v>
                </c:pt>
                <c:pt idx="385">
                  <c:v>26.7</c:v>
                </c:pt>
                <c:pt idx="386">
                  <c:v>26.6</c:v>
                </c:pt>
                <c:pt idx="387">
                  <c:v>26.7</c:v>
                </c:pt>
                <c:pt idx="388">
                  <c:v>26.7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26.4</c:v>
                </c:pt>
                <c:pt idx="393">
                  <c:v>26.5</c:v>
                </c:pt>
                <c:pt idx="394">
                  <c:v>26.4</c:v>
                </c:pt>
                <c:pt idx="395">
                  <c:v>26.4</c:v>
                </c:pt>
                <c:pt idx="396">
                  <c:v>26.3</c:v>
                </c:pt>
                <c:pt idx="397">
                  <c:v>26.3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25.8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25.7</c:v>
                </c:pt>
                <c:pt idx="419">
                  <c:v>25.7</c:v>
                </c:pt>
                <c:pt idx="420">
                  <c:v>25.6</c:v>
                </c:pt>
                <c:pt idx="421">
                  <c:v>25.6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25.5</c:v>
                </c:pt>
                <c:pt idx="426">
                  <c:v>25.6</c:v>
                </c:pt>
                <c:pt idx="427">
                  <c:v>25.5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25.3</c:v>
                </c:pt>
                <c:pt idx="433">
                  <c:v>25.4</c:v>
                </c:pt>
                <c:pt idx="434">
                  <c:v>25.3</c:v>
                </c:pt>
                <c:pt idx="435">
                  <c:v>25.3</c:v>
                </c:pt>
                <c:pt idx="436">
                  <c:v>25.3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25.2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25.1</c:v>
                </c:pt>
                <c:pt idx="448">
                  <c:v>25.1</c:v>
                </c:pt>
                <c:pt idx="449">
                  <c:v>25.1</c:v>
                </c:pt>
                <c:pt idx="450">
                  <c:v>25.1</c:v>
                </c:pt>
                <c:pt idx="451">
                  <c:v>25.1</c:v>
                </c:pt>
                <c:pt idx="452">
                  <c:v>25.1</c:v>
                </c:pt>
                <c:pt idx="453">
                  <c:v>25</c:v>
                </c:pt>
                <c:pt idx="454">
                  <c:v>25.1</c:v>
                </c:pt>
                <c:pt idx="455">
                  <c:v>25</c:v>
                </c:pt>
                <c:pt idx="456">
                  <c:v>25.1</c:v>
                </c:pt>
                <c:pt idx="457">
                  <c:v>25</c:v>
                </c:pt>
                <c:pt idx="458">
                  <c:v>25</c:v>
                </c:pt>
                <c:pt idx="459">
                  <c:v>24.9</c:v>
                </c:pt>
                <c:pt idx="460">
                  <c:v>25</c:v>
                </c:pt>
                <c:pt idx="461">
                  <c:v>24.9</c:v>
                </c:pt>
                <c:pt idx="462">
                  <c:v>24.9</c:v>
                </c:pt>
                <c:pt idx="463">
                  <c:v>25</c:v>
                </c:pt>
                <c:pt idx="464">
                  <c:v>24.9</c:v>
                </c:pt>
                <c:pt idx="465">
                  <c:v>24.9</c:v>
                </c:pt>
                <c:pt idx="466">
                  <c:v>24.9</c:v>
                </c:pt>
                <c:pt idx="467">
                  <c:v>24.9</c:v>
                </c:pt>
                <c:pt idx="468">
                  <c:v>24.9</c:v>
                </c:pt>
                <c:pt idx="469">
                  <c:v>24.8</c:v>
                </c:pt>
                <c:pt idx="470">
                  <c:v>24.9</c:v>
                </c:pt>
                <c:pt idx="471">
                  <c:v>24.9</c:v>
                </c:pt>
                <c:pt idx="472">
                  <c:v>24.9</c:v>
                </c:pt>
                <c:pt idx="473">
                  <c:v>24.9</c:v>
                </c:pt>
                <c:pt idx="474">
                  <c:v>24.8</c:v>
                </c:pt>
                <c:pt idx="475">
                  <c:v>24.8</c:v>
                </c:pt>
                <c:pt idx="476">
                  <c:v>24.8</c:v>
                </c:pt>
                <c:pt idx="477">
                  <c:v>24.8</c:v>
                </c:pt>
                <c:pt idx="478">
                  <c:v>24.8</c:v>
                </c:pt>
                <c:pt idx="479">
                  <c:v>24.8</c:v>
                </c:pt>
                <c:pt idx="480">
                  <c:v>24.8</c:v>
                </c:pt>
                <c:pt idx="481">
                  <c:v>24.8</c:v>
                </c:pt>
                <c:pt idx="482">
                  <c:v>24.8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24.7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24.6</c:v>
                </c:pt>
                <c:pt idx="502">
                  <c:v>24.5</c:v>
                </c:pt>
                <c:pt idx="503">
                  <c:v>24.5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24.5</c:v>
                </c:pt>
                <c:pt idx="508">
                  <c:v>24.4</c:v>
                </c:pt>
                <c:pt idx="509">
                  <c:v>24.4</c:v>
                </c:pt>
                <c:pt idx="510">
                  <c:v>24.4</c:v>
                </c:pt>
                <c:pt idx="511">
                  <c:v>24.3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24.3</c:v>
                </c:pt>
                <c:pt idx="516">
                  <c:v>24.3</c:v>
                </c:pt>
                <c:pt idx="517">
                  <c:v>24.3</c:v>
                </c:pt>
                <c:pt idx="518">
                  <c:v>24.3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24.3</c:v>
                </c:pt>
                <c:pt idx="523">
                  <c:v>24.3</c:v>
                </c:pt>
                <c:pt idx="524">
                  <c:v>24.2</c:v>
                </c:pt>
                <c:pt idx="525">
                  <c:v>24.3</c:v>
                </c:pt>
                <c:pt idx="526">
                  <c:v>24.2</c:v>
                </c:pt>
                <c:pt idx="527">
                  <c:v>24.2</c:v>
                </c:pt>
                <c:pt idx="528">
                  <c:v>24.3</c:v>
                </c:pt>
                <c:pt idx="529">
                  <c:v>24.2</c:v>
                </c:pt>
                <c:pt idx="530">
                  <c:v>24.2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</c:v>
                </c:pt>
                <c:pt idx="541">
                  <c:v>24.1</c:v>
                </c:pt>
                <c:pt idx="542">
                  <c:v>24</c:v>
                </c:pt>
                <c:pt idx="543">
                  <c:v>24.1</c:v>
                </c:pt>
                <c:pt idx="544">
                  <c:v>24</c:v>
                </c:pt>
                <c:pt idx="545">
                  <c:v>24</c:v>
                </c:pt>
                <c:pt idx="546">
                  <c:v>23.9</c:v>
                </c:pt>
                <c:pt idx="547">
                  <c:v>24</c:v>
                </c:pt>
                <c:pt idx="548">
                  <c:v>24</c:v>
                </c:pt>
                <c:pt idx="549">
                  <c:v>24.1</c:v>
                </c:pt>
                <c:pt idx="550">
                  <c:v>23.9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23.9</c:v>
                </c:pt>
                <c:pt idx="555">
                  <c:v>23.9</c:v>
                </c:pt>
                <c:pt idx="556">
                  <c:v>23.9</c:v>
                </c:pt>
                <c:pt idx="557">
                  <c:v>23.9</c:v>
                </c:pt>
                <c:pt idx="558">
                  <c:v>23.9</c:v>
                </c:pt>
                <c:pt idx="559">
                  <c:v>23.9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23.8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23.8</c:v>
                </c:pt>
                <c:pt idx="577">
                  <c:v>23.8</c:v>
                </c:pt>
                <c:pt idx="578">
                  <c:v>23.8</c:v>
                </c:pt>
                <c:pt idx="579">
                  <c:v>23.7</c:v>
                </c:pt>
                <c:pt idx="580">
                  <c:v>23.6</c:v>
                </c:pt>
                <c:pt idx="581">
                  <c:v>23.7</c:v>
                </c:pt>
                <c:pt idx="582">
                  <c:v>23.7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23.7</c:v>
                </c:pt>
                <c:pt idx="587">
                  <c:v>23.7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23.8</c:v>
                </c:pt>
                <c:pt idx="593">
                  <c:v>23.7</c:v>
                </c:pt>
                <c:pt idx="594">
                  <c:v>23.7</c:v>
                </c:pt>
                <c:pt idx="595">
                  <c:v>23.7</c:v>
                </c:pt>
                <c:pt idx="596">
                  <c:v>23.7</c:v>
                </c:pt>
                <c:pt idx="597">
                  <c:v>23.7</c:v>
                </c:pt>
                <c:pt idx="598">
                  <c:v>23.6</c:v>
                </c:pt>
                <c:pt idx="599">
                  <c:v>23.7</c:v>
                </c:pt>
                <c:pt idx="600">
                  <c:v>23.6</c:v>
                </c:pt>
                <c:pt idx="601">
                  <c:v>23.6</c:v>
                </c:pt>
                <c:pt idx="602">
                  <c:v>23.6</c:v>
                </c:pt>
                <c:pt idx="603">
                  <c:v>23.7</c:v>
                </c:pt>
                <c:pt idx="604">
                  <c:v>23.6</c:v>
                </c:pt>
                <c:pt idx="605">
                  <c:v>23.6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25.6</c:v>
                </c:pt>
                <c:pt idx="1">
                  <c:v>25.5</c:v>
                </c:pt>
                <c:pt idx="2">
                  <c:v>25.6</c:v>
                </c:pt>
                <c:pt idx="3">
                  <c:v>25.3</c:v>
                </c:pt>
                <c:pt idx="4">
                  <c:v>25.6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25.8</c:v>
                </c:pt>
                <c:pt idx="14">
                  <c:v>25.8</c:v>
                </c:pt>
                <c:pt idx="15">
                  <c:v>26</c:v>
                </c:pt>
                <c:pt idx="16">
                  <c:v>25.5</c:v>
                </c:pt>
                <c:pt idx="17">
                  <c:v>26.2</c:v>
                </c:pt>
                <c:pt idx="18">
                  <c:v>25.5</c:v>
                </c:pt>
                <c:pt idx="19">
                  <c:v>25.7</c:v>
                </c:pt>
                <c:pt idx="20">
                  <c:v>25.5</c:v>
                </c:pt>
                <c:pt idx="21">
                  <c:v>25.8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25.8</c:v>
                </c:pt>
                <c:pt idx="26">
                  <c:v>25.7</c:v>
                </c:pt>
                <c:pt idx="27">
                  <c:v>25.8</c:v>
                </c:pt>
                <c:pt idx="28">
                  <c:v>25.7</c:v>
                </c:pt>
                <c:pt idx="29">
                  <c:v>25.7</c:v>
                </c:pt>
                <c:pt idx="30">
                  <c:v>25.8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25.7</c:v>
                </c:pt>
                <c:pt idx="38">
                  <c:v>25.7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25.7</c:v>
                </c:pt>
                <c:pt idx="45">
                  <c:v>25.7</c:v>
                </c:pt>
                <c:pt idx="46">
                  <c:v>25.7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25.6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25.4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25.2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25.2</c:v>
                </c:pt>
                <c:pt idx="81">
                  <c:v>25.3</c:v>
                </c:pt>
                <c:pt idx="82">
                  <c:v>25.2</c:v>
                </c:pt>
                <c:pt idx="83">
                  <c:v>25.3</c:v>
                </c:pt>
                <c:pt idx="84">
                  <c:v>25.2</c:v>
                </c:pt>
                <c:pt idx="85">
                  <c:v>25.1</c:v>
                </c:pt>
                <c:pt idx="86">
                  <c:v>25.2</c:v>
                </c:pt>
                <c:pt idx="87">
                  <c:v>25.1</c:v>
                </c:pt>
                <c:pt idx="88">
                  <c:v>25.2</c:v>
                </c:pt>
                <c:pt idx="89">
                  <c:v>25.1</c:v>
                </c:pt>
                <c:pt idx="90">
                  <c:v>25.2</c:v>
                </c:pt>
                <c:pt idx="91">
                  <c:v>25.1</c:v>
                </c:pt>
                <c:pt idx="92">
                  <c:v>25.1</c:v>
                </c:pt>
                <c:pt idx="93">
                  <c:v>25.2</c:v>
                </c:pt>
                <c:pt idx="94">
                  <c:v>25</c:v>
                </c:pt>
                <c:pt idx="95">
                  <c:v>25.1</c:v>
                </c:pt>
                <c:pt idx="96">
                  <c:v>25</c:v>
                </c:pt>
                <c:pt idx="97">
                  <c:v>25.1</c:v>
                </c:pt>
                <c:pt idx="98">
                  <c:v>25.1</c:v>
                </c:pt>
                <c:pt idx="99">
                  <c:v>25.1</c:v>
                </c:pt>
                <c:pt idx="100">
                  <c:v>25</c:v>
                </c:pt>
                <c:pt idx="101">
                  <c:v>25.1</c:v>
                </c:pt>
                <c:pt idx="102">
                  <c:v>25.3</c:v>
                </c:pt>
                <c:pt idx="103">
                  <c:v>25.1</c:v>
                </c:pt>
                <c:pt idx="104">
                  <c:v>25.1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25.1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25.1</c:v>
                </c:pt>
                <c:pt idx="116">
                  <c:v>25.1</c:v>
                </c:pt>
                <c:pt idx="117">
                  <c:v>25</c:v>
                </c:pt>
                <c:pt idx="118">
                  <c:v>25</c:v>
                </c:pt>
                <c:pt idx="119">
                  <c:v>25.1</c:v>
                </c:pt>
                <c:pt idx="120">
                  <c:v>25.1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25.1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25.1</c:v>
                </c:pt>
                <c:pt idx="131">
                  <c:v>25.1</c:v>
                </c:pt>
                <c:pt idx="132">
                  <c:v>25</c:v>
                </c:pt>
                <c:pt idx="133">
                  <c:v>25.1</c:v>
                </c:pt>
                <c:pt idx="134">
                  <c:v>25.1</c:v>
                </c:pt>
                <c:pt idx="135">
                  <c:v>25.2</c:v>
                </c:pt>
                <c:pt idx="136">
                  <c:v>25.1</c:v>
                </c:pt>
                <c:pt idx="137">
                  <c:v>25.2</c:v>
                </c:pt>
                <c:pt idx="138">
                  <c:v>25.1</c:v>
                </c:pt>
                <c:pt idx="139">
                  <c:v>25.2</c:v>
                </c:pt>
                <c:pt idx="140">
                  <c:v>25.1</c:v>
                </c:pt>
                <c:pt idx="141">
                  <c:v>25.1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25.1</c:v>
                </c:pt>
                <c:pt idx="146">
                  <c:v>25.1</c:v>
                </c:pt>
                <c:pt idx="147">
                  <c:v>25.2</c:v>
                </c:pt>
                <c:pt idx="148">
                  <c:v>25.3</c:v>
                </c:pt>
                <c:pt idx="149">
                  <c:v>25.1</c:v>
                </c:pt>
                <c:pt idx="150">
                  <c:v>25.2</c:v>
                </c:pt>
                <c:pt idx="151">
                  <c:v>25.4</c:v>
                </c:pt>
                <c:pt idx="152">
                  <c:v>25.2</c:v>
                </c:pt>
                <c:pt idx="153">
                  <c:v>25.3</c:v>
                </c:pt>
                <c:pt idx="154">
                  <c:v>25.3</c:v>
                </c:pt>
                <c:pt idx="155">
                  <c:v>25.2</c:v>
                </c:pt>
                <c:pt idx="156">
                  <c:v>25.3</c:v>
                </c:pt>
                <c:pt idx="157">
                  <c:v>25.4</c:v>
                </c:pt>
                <c:pt idx="158">
                  <c:v>25.2</c:v>
                </c:pt>
                <c:pt idx="159">
                  <c:v>25.3</c:v>
                </c:pt>
                <c:pt idx="160">
                  <c:v>25.3</c:v>
                </c:pt>
                <c:pt idx="161">
                  <c:v>25.4</c:v>
                </c:pt>
                <c:pt idx="162">
                  <c:v>25.4</c:v>
                </c:pt>
                <c:pt idx="163">
                  <c:v>25.3</c:v>
                </c:pt>
                <c:pt idx="164">
                  <c:v>25.4</c:v>
                </c:pt>
                <c:pt idx="165">
                  <c:v>25.3</c:v>
                </c:pt>
                <c:pt idx="166">
                  <c:v>25.3</c:v>
                </c:pt>
                <c:pt idx="167">
                  <c:v>25.4</c:v>
                </c:pt>
                <c:pt idx="168">
                  <c:v>25.4</c:v>
                </c:pt>
                <c:pt idx="169">
                  <c:v>25.3</c:v>
                </c:pt>
                <c:pt idx="170">
                  <c:v>25.4</c:v>
                </c:pt>
                <c:pt idx="171">
                  <c:v>25.4</c:v>
                </c:pt>
                <c:pt idx="172">
                  <c:v>25.3</c:v>
                </c:pt>
                <c:pt idx="173">
                  <c:v>25.4</c:v>
                </c:pt>
                <c:pt idx="174">
                  <c:v>25.4</c:v>
                </c:pt>
                <c:pt idx="175">
                  <c:v>25.5</c:v>
                </c:pt>
                <c:pt idx="176">
                  <c:v>25.5</c:v>
                </c:pt>
                <c:pt idx="177">
                  <c:v>25.4</c:v>
                </c:pt>
                <c:pt idx="178">
                  <c:v>25.4</c:v>
                </c:pt>
                <c:pt idx="179">
                  <c:v>25.5</c:v>
                </c:pt>
                <c:pt idx="180">
                  <c:v>25.3</c:v>
                </c:pt>
                <c:pt idx="181">
                  <c:v>25.4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25.4</c:v>
                </c:pt>
                <c:pt idx="186">
                  <c:v>25.5</c:v>
                </c:pt>
                <c:pt idx="187">
                  <c:v>25.6</c:v>
                </c:pt>
                <c:pt idx="188">
                  <c:v>25.5</c:v>
                </c:pt>
                <c:pt idx="189">
                  <c:v>25.6</c:v>
                </c:pt>
                <c:pt idx="190">
                  <c:v>25.6</c:v>
                </c:pt>
                <c:pt idx="191">
                  <c:v>25.5</c:v>
                </c:pt>
                <c:pt idx="192">
                  <c:v>25.6</c:v>
                </c:pt>
                <c:pt idx="193">
                  <c:v>25.5</c:v>
                </c:pt>
                <c:pt idx="194">
                  <c:v>25.5</c:v>
                </c:pt>
                <c:pt idx="195">
                  <c:v>25.6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25.6</c:v>
                </c:pt>
                <c:pt idx="200">
                  <c:v>25.6</c:v>
                </c:pt>
                <c:pt idx="201">
                  <c:v>25.6</c:v>
                </c:pt>
                <c:pt idx="202">
                  <c:v>25.6</c:v>
                </c:pt>
                <c:pt idx="203">
                  <c:v>25.6</c:v>
                </c:pt>
                <c:pt idx="204">
                  <c:v>25.6</c:v>
                </c:pt>
                <c:pt idx="205">
                  <c:v>25.6</c:v>
                </c:pt>
                <c:pt idx="206">
                  <c:v>25.6</c:v>
                </c:pt>
                <c:pt idx="207">
                  <c:v>25.7</c:v>
                </c:pt>
                <c:pt idx="208">
                  <c:v>25.7</c:v>
                </c:pt>
                <c:pt idx="209">
                  <c:v>25.7</c:v>
                </c:pt>
                <c:pt idx="210">
                  <c:v>25.6</c:v>
                </c:pt>
                <c:pt idx="211">
                  <c:v>25.7</c:v>
                </c:pt>
                <c:pt idx="212">
                  <c:v>25.8</c:v>
                </c:pt>
                <c:pt idx="213">
                  <c:v>25.8</c:v>
                </c:pt>
                <c:pt idx="214">
                  <c:v>25.7</c:v>
                </c:pt>
                <c:pt idx="215">
                  <c:v>25.8</c:v>
                </c:pt>
                <c:pt idx="216">
                  <c:v>25.8</c:v>
                </c:pt>
                <c:pt idx="217">
                  <c:v>25.7</c:v>
                </c:pt>
                <c:pt idx="218">
                  <c:v>25.8</c:v>
                </c:pt>
                <c:pt idx="219">
                  <c:v>25.9</c:v>
                </c:pt>
                <c:pt idx="220">
                  <c:v>25.8</c:v>
                </c:pt>
                <c:pt idx="221">
                  <c:v>25.9</c:v>
                </c:pt>
                <c:pt idx="222">
                  <c:v>25.8</c:v>
                </c:pt>
                <c:pt idx="223">
                  <c:v>25.9</c:v>
                </c:pt>
                <c:pt idx="224">
                  <c:v>25.8</c:v>
                </c:pt>
                <c:pt idx="225">
                  <c:v>25.9</c:v>
                </c:pt>
                <c:pt idx="226">
                  <c:v>25.8</c:v>
                </c:pt>
                <c:pt idx="227">
                  <c:v>25.9</c:v>
                </c:pt>
                <c:pt idx="228">
                  <c:v>26</c:v>
                </c:pt>
                <c:pt idx="229">
                  <c:v>25.9</c:v>
                </c:pt>
                <c:pt idx="230">
                  <c:v>25.9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26.1</c:v>
                </c:pt>
                <c:pt idx="235">
                  <c:v>26.1</c:v>
                </c:pt>
                <c:pt idx="236">
                  <c:v>26</c:v>
                </c:pt>
                <c:pt idx="237">
                  <c:v>26</c:v>
                </c:pt>
                <c:pt idx="238">
                  <c:v>26.1</c:v>
                </c:pt>
                <c:pt idx="239">
                  <c:v>26.1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26.1</c:v>
                </c:pt>
                <c:pt idx="244">
                  <c:v>26.1</c:v>
                </c:pt>
                <c:pt idx="245">
                  <c:v>26.1</c:v>
                </c:pt>
                <c:pt idx="246">
                  <c:v>26.2</c:v>
                </c:pt>
                <c:pt idx="247">
                  <c:v>26.2</c:v>
                </c:pt>
                <c:pt idx="248">
                  <c:v>26.1</c:v>
                </c:pt>
                <c:pt idx="249">
                  <c:v>26.2</c:v>
                </c:pt>
                <c:pt idx="250">
                  <c:v>26.2</c:v>
                </c:pt>
                <c:pt idx="251">
                  <c:v>26.3</c:v>
                </c:pt>
                <c:pt idx="252">
                  <c:v>26.2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26.4</c:v>
                </c:pt>
                <c:pt idx="260">
                  <c:v>26.3</c:v>
                </c:pt>
                <c:pt idx="261">
                  <c:v>26.4</c:v>
                </c:pt>
                <c:pt idx="262">
                  <c:v>26.4</c:v>
                </c:pt>
                <c:pt idx="263">
                  <c:v>26.4</c:v>
                </c:pt>
                <c:pt idx="264">
                  <c:v>26.5</c:v>
                </c:pt>
                <c:pt idx="265">
                  <c:v>26.5</c:v>
                </c:pt>
                <c:pt idx="266">
                  <c:v>26.5</c:v>
                </c:pt>
                <c:pt idx="267">
                  <c:v>26.5</c:v>
                </c:pt>
                <c:pt idx="268">
                  <c:v>26.3</c:v>
                </c:pt>
                <c:pt idx="269">
                  <c:v>26.5</c:v>
                </c:pt>
                <c:pt idx="270">
                  <c:v>26.5</c:v>
                </c:pt>
                <c:pt idx="271">
                  <c:v>26.5</c:v>
                </c:pt>
                <c:pt idx="272">
                  <c:v>26.4</c:v>
                </c:pt>
                <c:pt idx="273">
                  <c:v>26.5</c:v>
                </c:pt>
                <c:pt idx="274">
                  <c:v>26.6</c:v>
                </c:pt>
                <c:pt idx="275">
                  <c:v>26.6</c:v>
                </c:pt>
                <c:pt idx="276">
                  <c:v>26.5</c:v>
                </c:pt>
                <c:pt idx="277">
                  <c:v>26.6</c:v>
                </c:pt>
                <c:pt idx="278">
                  <c:v>26.5</c:v>
                </c:pt>
                <c:pt idx="279">
                  <c:v>26.6</c:v>
                </c:pt>
                <c:pt idx="280">
                  <c:v>26.6</c:v>
                </c:pt>
                <c:pt idx="281">
                  <c:v>26.6</c:v>
                </c:pt>
                <c:pt idx="282">
                  <c:v>26.6</c:v>
                </c:pt>
                <c:pt idx="283">
                  <c:v>26.6</c:v>
                </c:pt>
                <c:pt idx="284">
                  <c:v>26.7</c:v>
                </c:pt>
                <c:pt idx="285">
                  <c:v>26.7</c:v>
                </c:pt>
                <c:pt idx="286">
                  <c:v>26.7</c:v>
                </c:pt>
                <c:pt idx="287">
                  <c:v>26.6</c:v>
                </c:pt>
                <c:pt idx="288">
                  <c:v>26.7</c:v>
                </c:pt>
                <c:pt idx="289">
                  <c:v>26.7</c:v>
                </c:pt>
                <c:pt idx="290">
                  <c:v>26.7</c:v>
                </c:pt>
                <c:pt idx="291">
                  <c:v>26.8</c:v>
                </c:pt>
                <c:pt idx="292">
                  <c:v>26.7</c:v>
                </c:pt>
                <c:pt idx="293">
                  <c:v>26.8</c:v>
                </c:pt>
                <c:pt idx="294">
                  <c:v>26.8</c:v>
                </c:pt>
                <c:pt idx="295">
                  <c:v>26.8</c:v>
                </c:pt>
                <c:pt idx="296">
                  <c:v>26.7</c:v>
                </c:pt>
                <c:pt idx="297">
                  <c:v>26.7</c:v>
                </c:pt>
                <c:pt idx="298">
                  <c:v>26.8</c:v>
                </c:pt>
                <c:pt idx="299">
                  <c:v>26.7</c:v>
                </c:pt>
                <c:pt idx="300">
                  <c:v>26.8</c:v>
                </c:pt>
                <c:pt idx="301">
                  <c:v>26.8</c:v>
                </c:pt>
                <c:pt idx="302">
                  <c:v>26.8</c:v>
                </c:pt>
                <c:pt idx="303">
                  <c:v>26.8</c:v>
                </c:pt>
                <c:pt idx="304">
                  <c:v>26.9</c:v>
                </c:pt>
                <c:pt idx="305">
                  <c:v>26.8</c:v>
                </c:pt>
                <c:pt idx="306">
                  <c:v>26.8</c:v>
                </c:pt>
                <c:pt idx="307">
                  <c:v>26.9</c:v>
                </c:pt>
                <c:pt idx="308">
                  <c:v>26.8</c:v>
                </c:pt>
                <c:pt idx="309">
                  <c:v>26.8</c:v>
                </c:pt>
                <c:pt idx="310">
                  <c:v>26.8</c:v>
                </c:pt>
                <c:pt idx="311">
                  <c:v>26.8</c:v>
                </c:pt>
                <c:pt idx="312">
                  <c:v>26.7</c:v>
                </c:pt>
                <c:pt idx="313">
                  <c:v>27</c:v>
                </c:pt>
                <c:pt idx="314">
                  <c:v>26.9</c:v>
                </c:pt>
                <c:pt idx="315">
                  <c:v>26.9</c:v>
                </c:pt>
                <c:pt idx="316">
                  <c:v>26.9</c:v>
                </c:pt>
                <c:pt idx="317">
                  <c:v>26.7</c:v>
                </c:pt>
                <c:pt idx="318">
                  <c:v>26.9</c:v>
                </c:pt>
                <c:pt idx="319">
                  <c:v>26.7</c:v>
                </c:pt>
                <c:pt idx="320">
                  <c:v>26.8</c:v>
                </c:pt>
                <c:pt idx="321">
                  <c:v>27.1</c:v>
                </c:pt>
                <c:pt idx="322">
                  <c:v>26.8</c:v>
                </c:pt>
                <c:pt idx="323">
                  <c:v>26.9</c:v>
                </c:pt>
                <c:pt idx="324">
                  <c:v>27.1</c:v>
                </c:pt>
                <c:pt idx="325">
                  <c:v>26.7</c:v>
                </c:pt>
                <c:pt idx="326">
                  <c:v>26.9</c:v>
                </c:pt>
                <c:pt idx="327">
                  <c:v>26.9</c:v>
                </c:pt>
                <c:pt idx="328">
                  <c:v>26.9</c:v>
                </c:pt>
                <c:pt idx="329">
                  <c:v>26.9</c:v>
                </c:pt>
                <c:pt idx="330">
                  <c:v>26.9</c:v>
                </c:pt>
                <c:pt idx="331">
                  <c:v>26.8</c:v>
                </c:pt>
                <c:pt idx="332">
                  <c:v>26.8</c:v>
                </c:pt>
                <c:pt idx="333">
                  <c:v>26.9</c:v>
                </c:pt>
                <c:pt idx="334">
                  <c:v>26.9</c:v>
                </c:pt>
                <c:pt idx="335">
                  <c:v>27</c:v>
                </c:pt>
                <c:pt idx="336">
                  <c:v>26.9</c:v>
                </c:pt>
                <c:pt idx="337">
                  <c:v>27</c:v>
                </c:pt>
                <c:pt idx="338">
                  <c:v>27</c:v>
                </c:pt>
                <c:pt idx="339">
                  <c:v>26.7</c:v>
                </c:pt>
                <c:pt idx="340">
                  <c:v>27</c:v>
                </c:pt>
                <c:pt idx="341">
                  <c:v>27</c:v>
                </c:pt>
                <c:pt idx="342">
                  <c:v>26.9</c:v>
                </c:pt>
                <c:pt idx="343">
                  <c:v>27</c:v>
                </c:pt>
                <c:pt idx="344">
                  <c:v>26.9</c:v>
                </c:pt>
                <c:pt idx="345">
                  <c:v>27</c:v>
                </c:pt>
                <c:pt idx="346">
                  <c:v>27.1</c:v>
                </c:pt>
                <c:pt idx="347">
                  <c:v>26.9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26.9</c:v>
                </c:pt>
                <c:pt idx="352">
                  <c:v>27</c:v>
                </c:pt>
                <c:pt idx="353">
                  <c:v>27</c:v>
                </c:pt>
                <c:pt idx="354">
                  <c:v>26.9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26.9</c:v>
                </c:pt>
                <c:pt idx="364">
                  <c:v>26.9</c:v>
                </c:pt>
                <c:pt idx="365">
                  <c:v>26.9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26.9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26.7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26.8</c:v>
                </c:pt>
                <c:pt idx="380">
                  <c:v>26.8</c:v>
                </c:pt>
                <c:pt idx="381">
                  <c:v>26.7</c:v>
                </c:pt>
                <c:pt idx="382">
                  <c:v>26.7</c:v>
                </c:pt>
                <c:pt idx="383">
                  <c:v>26.7</c:v>
                </c:pt>
                <c:pt idx="384">
                  <c:v>26.6</c:v>
                </c:pt>
                <c:pt idx="385">
                  <c:v>26.6</c:v>
                </c:pt>
                <c:pt idx="386">
                  <c:v>26.6</c:v>
                </c:pt>
                <c:pt idx="387">
                  <c:v>26.6</c:v>
                </c:pt>
                <c:pt idx="388">
                  <c:v>26.6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26.5</c:v>
                </c:pt>
                <c:pt idx="393">
                  <c:v>26.4</c:v>
                </c:pt>
                <c:pt idx="394">
                  <c:v>26.4</c:v>
                </c:pt>
                <c:pt idx="395">
                  <c:v>26.4</c:v>
                </c:pt>
                <c:pt idx="396">
                  <c:v>26.4</c:v>
                </c:pt>
                <c:pt idx="397">
                  <c:v>26.3</c:v>
                </c:pt>
                <c:pt idx="398">
                  <c:v>26.3</c:v>
                </c:pt>
                <c:pt idx="399">
                  <c:v>26.3</c:v>
                </c:pt>
                <c:pt idx="400">
                  <c:v>26.3</c:v>
                </c:pt>
                <c:pt idx="401">
                  <c:v>26.3</c:v>
                </c:pt>
                <c:pt idx="402">
                  <c:v>26.2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26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25.8</c:v>
                </c:pt>
                <c:pt idx="417">
                  <c:v>25.8</c:v>
                </c:pt>
                <c:pt idx="418">
                  <c:v>25.7</c:v>
                </c:pt>
                <c:pt idx="419">
                  <c:v>25.7</c:v>
                </c:pt>
                <c:pt idx="420">
                  <c:v>25.7</c:v>
                </c:pt>
                <c:pt idx="421">
                  <c:v>25.8</c:v>
                </c:pt>
                <c:pt idx="422">
                  <c:v>25.6</c:v>
                </c:pt>
                <c:pt idx="423">
                  <c:v>25.7</c:v>
                </c:pt>
                <c:pt idx="424">
                  <c:v>25.5</c:v>
                </c:pt>
                <c:pt idx="425">
                  <c:v>25.4</c:v>
                </c:pt>
                <c:pt idx="426">
                  <c:v>25.7</c:v>
                </c:pt>
                <c:pt idx="427">
                  <c:v>25.4</c:v>
                </c:pt>
                <c:pt idx="428">
                  <c:v>25.7</c:v>
                </c:pt>
                <c:pt idx="429">
                  <c:v>25.6</c:v>
                </c:pt>
                <c:pt idx="430">
                  <c:v>25.4</c:v>
                </c:pt>
                <c:pt idx="431">
                  <c:v>25.7</c:v>
                </c:pt>
                <c:pt idx="432">
                  <c:v>25.4</c:v>
                </c:pt>
                <c:pt idx="433">
                  <c:v>25.5</c:v>
                </c:pt>
                <c:pt idx="434">
                  <c:v>25.4</c:v>
                </c:pt>
                <c:pt idx="435">
                  <c:v>25.3</c:v>
                </c:pt>
                <c:pt idx="436">
                  <c:v>25.4</c:v>
                </c:pt>
                <c:pt idx="437">
                  <c:v>25.3</c:v>
                </c:pt>
                <c:pt idx="438">
                  <c:v>25.4</c:v>
                </c:pt>
                <c:pt idx="439">
                  <c:v>25.3</c:v>
                </c:pt>
                <c:pt idx="440">
                  <c:v>25.4</c:v>
                </c:pt>
                <c:pt idx="441">
                  <c:v>25.4</c:v>
                </c:pt>
                <c:pt idx="442">
                  <c:v>25.3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25.2</c:v>
                </c:pt>
                <c:pt idx="448">
                  <c:v>25.3</c:v>
                </c:pt>
                <c:pt idx="449">
                  <c:v>25.2</c:v>
                </c:pt>
                <c:pt idx="450">
                  <c:v>25.3</c:v>
                </c:pt>
                <c:pt idx="451">
                  <c:v>25.1</c:v>
                </c:pt>
                <c:pt idx="452">
                  <c:v>25.2</c:v>
                </c:pt>
                <c:pt idx="453">
                  <c:v>25.1</c:v>
                </c:pt>
                <c:pt idx="454">
                  <c:v>25.1</c:v>
                </c:pt>
                <c:pt idx="455">
                  <c:v>25.1</c:v>
                </c:pt>
                <c:pt idx="456">
                  <c:v>25</c:v>
                </c:pt>
                <c:pt idx="457">
                  <c:v>25</c:v>
                </c:pt>
                <c:pt idx="458">
                  <c:v>25.1</c:v>
                </c:pt>
                <c:pt idx="459">
                  <c:v>25.2</c:v>
                </c:pt>
                <c:pt idx="460">
                  <c:v>25</c:v>
                </c:pt>
                <c:pt idx="461">
                  <c:v>25</c:v>
                </c:pt>
                <c:pt idx="462">
                  <c:v>25.1</c:v>
                </c:pt>
                <c:pt idx="463">
                  <c:v>25</c:v>
                </c:pt>
                <c:pt idx="464">
                  <c:v>24.9</c:v>
                </c:pt>
                <c:pt idx="465">
                  <c:v>25.1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24.9</c:v>
                </c:pt>
                <c:pt idx="470">
                  <c:v>24.9</c:v>
                </c:pt>
                <c:pt idx="471">
                  <c:v>24.9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24.9</c:v>
                </c:pt>
                <c:pt idx="476">
                  <c:v>24.9</c:v>
                </c:pt>
                <c:pt idx="477">
                  <c:v>24.9</c:v>
                </c:pt>
                <c:pt idx="478">
                  <c:v>24.9</c:v>
                </c:pt>
                <c:pt idx="479">
                  <c:v>24.9</c:v>
                </c:pt>
                <c:pt idx="480">
                  <c:v>24.8</c:v>
                </c:pt>
                <c:pt idx="481">
                  <c:v>24.8</c:v>
                </c:pt>
                <c:pt idx="482">
                  <c:v>24.7</c:v>
                </c:pt>
                <c:pt idx="483">
                  <c:v>24.8</c:v>
                </c:pt>
                <c:pt idx="484">
                  <c:v>24.8</c:v>
                </c:pt>
                <c:pt idx="485">
                  <c:v>24.7</c:v>
                </c:pt>
                <c:pt idx="486">
                  <c:v>24.9</c:v>
                </c:pt>
                <c:pt idx="487">
                  <c:v>24.8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24.6</c:v>
                </c:pt>
                <c:pt idx="500">
                  <c:v>24.5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24.5</c:v>
                </c:pt>
                <c:pt idx="510">
                  <c:v>24.4</c:v>
                </c:pt>
                <c:pt idx="511">
                  <c:v>24.5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24.4</c:v>
                </c:pt>
                <c:pt idx="516">
                  <c:v>24.4</c:v>
                </c:pt>
                <c:pt idx="517">
                  <c:v>24.3</c:v>
                </c:pt>
                <c:pt idx="518">
                  <c:v>24.4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24.2</c:v>
                </c:pt>
                <c:pt idx="523">
                  <c:v>24.3</c:v>
                </c:pt>
                <c:pt idx="524">
                  <c:v>24.3</c:v>
                </c:pt>
                <c:pt idx="525">
                  <c:v>24.3</c:v>
                </c:pt>
                <c:pt idx="526">
                  <c:v>24.4</c:v>
                </c:pt>
                <c:pt idx="527">
                  <c:v>24.3</c:v>
                </c:pt>
                <c:pt idx="528">
                  <c:v>24.3</c:v>
                </c:pt>
                <c:pt idx="529">
                  <c:v>24.3</c:v>
                </c:pt>
                <c:pt idx="530">
                  <c:v>24.3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24.2</c:v>
                </c:pt>
                <c:pt idx="535">
                  <c:v>24.2</c:v>
                </c:pt>
                <c:pt idx="536">
                  <c:v>24.2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24.2</c:v>
                </c:pt>
                <c:pt idx="542">
                  <c:v>24.1</c:v>
                </c:pt>
                <c:pt idx="543">
                  <c:v>24.1</c:v>
                </c:pt>
                <c:pt idx="544">
                  <c:v>24</c:v>
                </c:pt>
                <c:pt idx="545">
                  <c:v>24.1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23.9</c:v>
                </c:pt>
                <c:pt idx="554">
                  <c:v>23.9</c:v>
                </c:pt>
                <c:pt idx="555">
                  <c:v>24</c:v>
                </c:pt>
                <c:pt idx="556">
                  <c:v>23.9</c:v>
                </c:pt>
                <c:pt idx="557">
                  <c:v>24</c:v>
                </c:pt>
                <c:pt idx="558">
                  <c:v>24.1</c:v>
                </c:pt>
                <c:pt idx="559">
                  <c:v>23.9</c:v>
                </c:pt>
                <c:pt idx="560">
                  <c:v>23.9</c:v>
                </c:pt>
                <c:pt idx="561">
                  <c:v>23.9</c:v>
                </c:pt>
                <c:pt idx="562">
                  <c:v>23.8</c:v>
                </c:pt>
                <c:pt idx="563">
                  <c:v>23.9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23.9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23.8</c:v>
                </c:pt>
                <c:pt idx="572">
                  <c:v>23.9</c:v>
                </c:pt>
                <c:pt idx="573">
                  <c:v>23.8</c:v>
                </c:pt>
                <c:pt idx="574">
                  <c:v>23.9</c:v>
                </c:pt>
                <c:pt idx="575">
                  <c:v>23.7</c:v>
                </c:pt>
                <c:pt idx="576">
                  <c:v>23.9</c:v>
                </c:pt>
                <c:pt idx="577">
                  <c:v>23.9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23.9</c:v>
                </c:pt>
                <c:pt idx="584">
                  <c:v>23.8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23.6</c:v>
                </c:pt>
                <c:pt idx="589">
                  <c:v>23.8</c:v>
                </c:pt>
                <c:pt idx="590">
                  <c:v>23.6</c:v>
                </c:pt>
                <c:pt idx="591">
                  <c:v>23.8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23.9</c:v>
                </c:pt>
                <c:pt idx="596">
                  <c:v>23.8</c:v>
                </c:pt>
                <c:pt idx="597">
                  <c:v>23.7</c:v>
                </c:pt>
                <c:pt idx="598">
                  <c:v>23.7</c:v>
                </c:pt>
                <c:pt idx="599">
                  <c:v>23.7</c:v>
                </c:pt>
                <c:pt idx="600">
                  <c:v>23.8</c:v>
                </c:pt>
                <c:pt idx="601">
                  <c:v>23.8</c:v>
                </c:pt>
                <c:pt idx="602">
                  <c:v>23.6</c:v>
                </c:pt>
                <c:pt idx="603">
                  <c:v>23.9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26.1</c:v>
                </c:pt>
                <c:pt idx="1">
                  <c:v>26.1</c:v>
                </c:pt>
                <c:pt idx="2">
                  <c:v>26.2</c:v>
                </c:pt>
                <c:pt idx="3">
                  <c:v>26.2</c:v>
                </c:pt>
                <c:pt idx="4">
                  <c:v>26.1</c:v>
                </c:pt>
                <c:pt idx="5">
                  <c:v>26.1</c:v>
                </c:pt>
                <c:pt idx="6">
                  <c:v>25.9</c:v>
                </c:pt>
                <c:pt idx="7">
                  <c:v>26.2</c:v>
                </c:pt>
                <c:pt idx="8">
                  <c:v>26.3</c:v>
                </c:pt>
                <c:pt idx="9">
                  <c:v>26.4</c:v>
                </c:pt>
                <c:pt idx="10">
                  <c:v>26.2</c:v>
                </c:pt>
                <c:pt idx="11">
                  <c:v>26.3</c:v>
                </c:pt>
                <c:pt idx="12">
                  <c:v>26.3</c:v>
                </c:pt>
                <c:pt idx="13">
                  <c:v>26.4</c:v>
                </c:pt>
                <c:pt idx="14">
                  <c:v>26.3</c:v>
                </c:pt>
                <c:pt idx="15">
                  <c:v>26.4</c:v>
                </c:pt>
                <c:pt idx="16">
                  <c:v>26.3</c:v>
                </c:pt>
                <c:pt idx="17">
                  <c:v>26.4</c:v>
                </c:pt>
                <c:pt idx="18">
                  <c:v>26.1</c:v>
                </c:pt>
                <c:pt idx="19">
                  <c:v>26.3</c:v>
                </c:pt>
                <c:pt idx="20">
                  <c:v>26.2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26.4</c:v>
                </c:pt>
                <c:pt idx="27">
                  <c:v>26.2</c:v>
                </c:pt>
                <c:pt idx="28">
                  <c:v>26.3</c:v>
                </c:pt>
                <c:pt idx="29">
                  <c:v>26.2</c:v>
                </c:pt>
                <c:pt idx="30">
                  <c:v>26.3</c:v>
                </c:pt>
                <c:pt idx="31">
                  <c:v>26.3</c:v>
                </c:pt>
                <c:pt idx="32">
                  <c:v>26.2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26.2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26.2</c:v>
                </c:pt>
                <c:pt idx="45">
                  <c:v>26.1</c:v>
                </c:pt>
                <c:pt idx="46">
                  <c:v>26.2</c:v>
                </c:pt>
                <c:pt idx="47">
                  <c:v>26.2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26.2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</c:v>
                </c:pt>
                <c:pt idx="58">
                  <c:v>26.1</c:v>
                </c:pt>
                <c:pt idx="59">
                  <c:v>26.1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26</c:v>
                </c:pt>
                <c:pt idx="68">
                  <c:v>25.9</c:v>
                </c:pt>
                <c:pt idx="69">
                  <c:v>25.9</c:v>
                </c:pt>
                <c:pt idx="70">
                  <c:v>25.9</c:v>
                </c:pt>
                <c:pt idx="71">
                  <c:v>25.8</c:v>
                </c:pt>
                <c:pt idx="72">
                  <c:v>25.8</c:v>
                </c:pt>
                <c:pt idx="73">
                  <c:v>25.7</c:v>
                </c:pt>
                <c:pt idx="74">
                  <c:v>25.8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25.8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25.6</c:v>
                </c:pt>
                <c:pt idx="87">
                  <c:v>25.6</c:v>
                </c:pt>
                <c:pt idx="88">
                  <c:v>25.6</c:v>
                </c:pt>
                <c:pt idx="89">
                  <c:v>25.7</c:v>
                </c:pt>
                <c:pt idx="90">
                  <c:v>25.7</c:v>
                </c:pt>
                <c:pt idx="91">
                  <c:v>25.6</c:v>
                </c:pt>
                <c:pt idx="92">
                  <c:v>25.6</c:v>
                </c:pt>
                <c:pt idx="93">
                  <c:v>25.6</c:v>
                </c:pt>
                <c:pt idx="94">
                  <c:v>25.6</c:v>
                </c:pt>
                <c:pt idx="95">
                  <c:v>25.7</c:v>
                </c:pt>
                <c:pt idx="96">
                  <c:v>25.7</c:v>
                </c:pt>
                <c:pt idx="97">
                  <c:v>25.6</c:v>
                </c:pt>
                <c:pt idx="98">
                  <c:v>25.5</c:v>
                </c:pt>
                <c:pt idx="99">
                  <c:v>25.6</c:v>
                </c:pt>
                <c:pt idx="100">
                  <c:v>25.6</c:v>
                </c:pt>
                <c:pt idx="101">
                  <c:v>25.7</c:v>
                </c:pt>
                <c:pt idx="102">
                  <c:v>25.6</c:v>
                </c:pt>
                <c:pt idx="103">
                  <c:v>25.6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25.5</c:v>
                </c:pt>
                <c:pt idx="108">
                  <c:v>25.6</c:v>
                </c:pt>
                <c:pt idx="109">
                  <c:v>25.5</c:v>
                </c:pt>
                <c:pt idx="110">
                  <c:v>25.6</c:v>
                </c:pt>
                <c:pt idx="111">
                  <c:v>25.5</c:v>
                </c:pt>
                <c:pt idx="112">
                  <c:v>25.6</c:v>
                </c:pt>
                <c:pt idx="113">
                  <c:v>25.6</c:v>
                </c:pt>
                <c:pt idx="114">
                  <c:v>25.6</c:v>
                </c:pt>
                <c:pt idx="115">
                  <c:v>25.5</c:v>
                </c:pt>
                <c:pt idx="116">
                  <c:v>25.6</c:v>
                </c:pt>
                <c:pt idx="117">
                  <c:v>25.6</c:v>
                </c:pt>
                <c:pt idx="118">
                  <c:v>25.6</c:v>
                </c:pt>
                <c:pt idx="119">
                  <c:v>25.6</c:v>
                </c:pt>
                <c:pt idx="120">
                  <c:v>25.6</c:v>
                </c:pt>
                <c:pt idx="121">
                  <c:v>25.5</c:v>
                </c:pt>
                <c:pt idx="122">
                  <c:v>25.6</c:v>
                </c:pt>
                <c:pt idx="123">
                  <c:v>25.5</c:v>
                </c:pt>
                <c:pt idx="124">
                  <c:v>25.5</c:v>
                </c:pt>
                <c:pt idx="125">
                  <c:v>25.6</c:v>
                </c:pt>
                <c:pt idx="126">
                  <c:v>25.6</c:v>
                </c:pt>
                <c:pt idx="127">
                  <c:v>25.5</c:v>
                </c:pt>
                <c:pt idx="128">
                  <c:v>25.6</c:v>
                </c:pt>
                <c:pt idx="129">
                  <c:v>25.6</c:v>
                </c:pt>
                <c:pt idx="130">
                  <c:v>25.6</c:v>
                </c:pt>
                <c:pt idx="131">
                  <c:v>25.6</c:v>
                </c:pt>
                <c:pt idx="132">
                  <c:v>25.6</c:v>
                </c:pt>
                <c:pt idx="133">
                  <c:v>25.6</c:v>
                </c:pt>
                <c:pt idx="134">
                  <c:v>25.6</c:v>
                </c:pt>
                <c:pt idx="135">
                  <c:v>25.6</c:v>
                </c:pt>
                <c:pt idx="136">
                  <c:v>25.5</c:v>
                </c:pt>
                <c:pt idx="137">
                  <c:v>25.7</c:v>
                </c:pt>
                <c:pt idx="138">
                  <c:v>25.6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25.6</c:v>
                </c:pt>
                <c:pt idx="147">
                  <c:v>25.7</c:v>
                </c:pt>
                <c:pt idx="148">
                  <c:v>25.7</c:v>
                </c:pt>
                <c:pt idx="149">
                  <c:v>25.7</c:v>
                </c:pt>
                <c:pt idx="150">
                  <c:v>25.8</c:v>
                </c:pt>
                <c:pt idx="151">
                  <c:v>25.7</c:v>
                </c:pt>
                <c:pt idx="152">
                  <c:v>25.7</c:v>
                </c:pt>
                <c:pt idx="153">
                  <c:v>25.7</c:v>
                </c:pt>
                <c:pt idx="154">
                  <c:v>25.6</c:v>
                </c:pt>
                <c:pt idx="155">
                  <c:v>25.7</c:v>
                </c:pt>
                <c:pt idx="156">
                  <c:v>25.7</c:v>
                </c:pt>
                <c:pt idx="157">
                  <c:v>25.7</c:v>
                </c:pt>
                <c:pt idx="158">
                  <c:v>25.8</c:v>
                </c:pt>
                <c:pt idx="159">
                  <c:v>25.7</c:v>
                </c:pt>
                <c:pt idx="160">
                  <c:v>25.7</c:v>
                </c:pt>
                <c:pt idx="161">
                  <c:v>25.8</c:v>
                </c:pt>
                <c:pt idx="162">
                  <c:v>25.7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25.8</c:v>
                </c:pt>
                <c:pt idx="167">
                  <c:v>25.9</c:v>
                </c:pt>
                <c:pt idx="168">
                  <c:v>25.9</c:v>
                </c:pt>
                <c:pt idx="169">
                  <c:v>25.8</c:v>
                </c:pt>
                <c:pt idx="170">
                  <c:v>25.7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25.8</c:v>
                </c:pt>
                <c:pt idx="175">
                  <c:v>25.9</c:v>
                </c:pt>
                <c:pt idx="176">
                  <c:v>25.8</c:v>
                </c:pt>
                <c:pt idx="177">
                  <c:v>25.9</c:v>
                </c:pt>
                <c:pt idx="178">
                  <c:v>25.8</c:v>
                </c:pt>
                <c:pt idx="179">
                  <c:v>26</c:v>
                </c:pt>
                <c:pt idx="180">
                  <c:v>25.9</c:v>
                </c:pt>
                <c:pt idx="181">
                  <c:v>25.9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25.9</c:v>
                </c:pt>
                <c:pt idx="188">
                  <c:v>25.9</c:v>
                </c:pt>
                <c:pt idx="189">
                  <c:v>26.1</c:v>
                </c:pt>
                <c:pt idx="190">
                  <c:v>26.1</c:v>
                </c:pt>
                <c:pt idx="191">
                  <c:v>26</c:v>
                </c:pt>
                <c:pt idx="192">
                  <c:v>26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26.1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26.1</c:v>
                </c:pt>
                <c:pt idx="201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26.2</c:v>
                </c:pt>
                <c:pt idx="205">
                  <c:v>26.2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26.2</c:v>
                </c:pt>
                <c:pt idx="211">
                  <c:v>26.2</c:v>
                </c:pt>
                <c:pt idx="212">
                  <c:v>26.2</c:v>
                </c:pt>
                <c:pt idx="213">
                  <c:v>26.3</c:v>
                </c:pt>
                <c:pt idx="214">
                  <c:v>26.2</c:v>
                </c:pt>
                <c:pt idx="215">
                  <c:v>26.2</c:v>
                </c:pt>
                <c:pt idx="216">
                  <c:v>26.3</c:v>
                </c:pt>
                <c:pt idx="217">
                  <c:v>26.3</c:v>
                </c:pt>
                <c:pt idx="218">
                  <c:v>26.3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26.4</c:v>
                </c:pt>
                <c:pt idx="223">
                  <c:v>26.4</c:v>
                </c:pt>
                <c:pt idx="224">
                  <c:v>26.4</c:v>
                </c:pt>
                <c:pt idx="225">
                  <c:v>26.4</c:v>
                </c:pt>
                <c:pt idx="226">
                  <c:v>26.5</c:v>
                </c:pt>
                <c:pt idx="227">
                  <c:v>26.3</c:v>
                </c:pt>
                <c:pt idx="228">
                  <c:v>26.4</c:v>
                </c:pt>
                <c:pt idx="229">
                  <c:v>26.5</c:v>
                </c:pt>
                <c:pt idx="230">
                  <c:v>26.5</c:v>
                </c:pt>
                <c:pt idx="231">
                  <c:v>26.5</c:v>
                </c:pt>
                <c:pt idx="232">
                  <c:v>26.5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26.5</c:v>
                </c:pt>
                <c:pt idx="243">
                  <c:v>26.6</c:v>
                </c:pt>
                <c:pt idx="244">
                  <c:v>26.6</c:v>
                </c:pt>
                <c:pt idx="245">
                  <c:v>26.6</c:v>
                </c:pt>
                <c:pt idx="246">
                  <c:v>26.6</c:v>
                </c:pt>
                <c:pt idx="247">
                  <c:v>26.7</c:v>
                </c:pt>
                <c:pt idx="248">
                  <c:v>26.7</c:v>
                </c:pt>
                <c:pt idx="249">
                  <c:v>26.6</c:v>
                </c:pt>
                <c:pt idx="250">
                  <c:v>26.8</c:v>
                </c:pt>
                <c:pt idx="251">
                  <c:v>26.7</c:v>
                </c:pt>
                <c:pt idx="252">
                  <c:v>26.8</c:v>
                </c:pt>
                <c:pt idx="253">
                  <c:v>26.8</c:v>
                </c:pt>
                <c:pt idx="254">
                  <c:v>26.8</c:v>
                </c:pt>
                <c:pt idx="255">
                  <c:v>26.8</c:v>
                </c:pt>
                <c:pt idx="256">
                  <c:v>26.8</c:v>
                </c:pt>
                <c:pt idx="257">
                  <c:v>26.8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27</c:v>
                </c:pt>
                <c:pt idx="262">
                  <c:v>26.9</c:v>
                </c:pt>
                <c:pt idx="263">
                  <c:v>26.9</c:v>
                </c:pt>
                <c:pt idx="264">
                  <c:v>26.9</c:v>
                </c:pt>
                <c:pt idx="265">
                  <c:v>27</c:v>
                </c:pt>
                <c:pt idx="266">
                  <c:v>27</c:v>
                </c:pt>
                <c:pt idx="267">
                  <c:v>26.9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27.1</c:v>
                </c:pt>
                <c:pt idx="275">
                  <c:v>27.1</c:v>
                </c:pt>
                <c:pt idx="276">
                  <c:v>27.1</c:v>
                </c:pt>
                <c:pt idx="277">
                  <c:v>27.1</c:v>
                </c:pt>
                <c:pt idx="278">
                  <c:v>27.1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27.2</c:v>
                </c:pt>
                <c:pt idx="286">
                  <c:v>27.3</c:v>
                </c:pt>
                <c:pt idx="287">
                  <c:v>27.2</c:v>
                </c:pt>
                <c:pt idx="288">
                  <c:v>27.2</c:v>
                </c:pt>
                <c:pt idx="289">
                  <c:v>27.3</c:v>
                </c:pt>
                <c:pt idx="290">
                  <c:v>27.2</c:v>
                </c:pt>
                <c:pt idx="291">
                  <c:v>27.3</c:v>
                </c:pt>
                <c:pt idx="292">
                  <c:v>27.2</c:v>
                </c:pt>
                <c:pt idx="293">
                  <c:v>27.3</c:v>
                </c:pt>
                <c:pt idx="294">
                  <c:v>27.2</c:v>
                </c:pt>
                <c:pt idx="295">
                  <c:v>27.3</c:v>
                </c:pt>
                <c:pt idx="296">
                  <c:v>27.3</c:v>
                </c:pt>
                <c:pt idx="297">
                  <c:v>27.3</c:v>
                </c:pt>
                <c:pt idx="298">
                  <c:v>27.3</c:v>
                </c:pt>
                <c:pt idx="299">
                  <c:v>27.3</c:v>
                </c:pt>
                <c:pt idx="300">
                  <c:v>27.3</c:v>
                </c:pt>
                <c:pt idx="301">
                  <c:v>27.3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27.3</c:v>
                </c:pt>
                <c:pt idx="306">
                  <c:v>27.3</c:v>
                </c:pt>
                <c:pt idx="307">
                  <c:v>27.4</c:v>
                </c:pt>
                <c:pt idx="308">
                  <c:v>27.3</c:v>
                </c:pt>
                <c:pt idx="309">
                  <c:v>27.4</c:v>
                </c:pt>
                <c:pt idx="310">
                  <c:v>27.2</c:v>
                </c:pt>
                <c:pt idx="311">
                  <c:v>27.4</c:v>
                </c:pt>
                <c:pt idx="312">
                  <c:v>27.4</c:v>
                </c:pt>
                <c:pt idx="313">
                  <c:v>27.5</c:v>
                </c:pt>
                <c:pt idx="314">
                  <c:v>27.3</c:v>
                </c:pt>
                <c:pt idx="315">
                  <c:v>27.3</c:v>
                </c:pt>
                <c:pt idx="316">
                  <c:v>27.6</c:v>
                </c:pt>
                <c:pt idx="317">
                  <c:v>27.5</c:v>
                </c:pt>
                <c:pt idx="318">
                  <c:v>27.4</c:v>
                </c:pt>
                <c:pt idx="319">
                  <c:v>27.3</c:v>
                </c:pt>
                <c:pt idx="320">
                  <c:v>27.7</c:v>
                </c:pt>
                <c:pt idx="321">
                  <c:v>27.5</c:v>
                </c:pt>
                <c:pt idx="322">
                  <c:v>27.4</c:v>
                </c:pt>
                <c:pt idx="323">
                  <c:v>27.4</c:v>
                </c:pt>
                <c:pt idx="324">
                  <c:v>27.3</c:v>
                </c:pt>
                <c:pt idx="325">
                  <c:v>27.4</c:v>
                </c:pt>
                <c:pt idx="326">
                  <c:v>27.7</c:v>
                </c:pt>
                <c:pt idx="327">
                  <c:v>27.4</c:v>
                </c:pt>
                <c:pt idx="328">
                  <c:v>27.4</c:v>
                </c:pt>
                <c:pt idx="329">
                  <c:v>27.4</c:v>
                </c:pt>
                <c:pt idx="330">
                  <c:v>27.6</c:v>
                </c:pt>
                <c:pt idx="331">
                  <c:v>27.6</c:v>
                </c:pt>
                <c:pt idx="332">
                  <c:v>27.5</c:v>
                </c:pt>
                <c:pt idx="333">
                  <c:v>27.6</c:v>
                </c:pt>
                <c:pt idx="334">
                  <c:v>27.6</c:v>
                </c:pt>
                <c:pt idx="335">
                  <c:v>27.5</c:v>
                </c:pt>
                <c:pt idx="336">
                  <c:v>27.6</c:v>
                </c:pt>
                <c:pt idx="337">
                  <c:v>27.5</c:v>
                </c:pt>
                <c:pt idx="338">
                  <c:v>27.6</c:v>
                </c:pt>
                <c:pt idx="339">
                  <c:v>27.6</c:v>
                </c:pt>
                <c:pt idx="340">
                  <c:v>27.6</c:v>
                </c:pt>
                <c:pt idx="341">
                  <c:v>27.6</c:v>
                </c:pt>
                <c:pt idx="342">
                  <c:v>27.6</c:v>
                </c:pt>
                <c:pt idx="343">
                  <c:v>27.6</c:v>
                </c:pt>
                <c:pt idx="344">
                  <c:v>27.6</c:v>
                </c:pt>
                <c:pt idx="345">
                  <c:v>27.6</c:v>
                </c:pt>
                <c:pt idx="346">
                  <c:v>27.6</c:v>
                </c:pt>
                <c:pt idx="347">
                  <c:v>27.6</c:v>
                </c:pt>
                <c:pt idx="348">
                  <c:v>27.7</c:v>
                </c:pt>
                <c:pt idx="349">
                  <c:v>27.6</c:v>
                </c:pt>
                <c:pt idx="350">
                  <c:v>27.6</c:v>
                </c:pt>
                <c:pt idx="351">
                  <c:v>27.7</c:v>
                </c:pt>
                <c:pt idx="352">
                  <c:v>27.2</c:v>
                </c:pt>
                <c:pt idx="353">
                  <c:v>27.6</c:v>
                </c:pt>
                <c:pt idx="354">
                  <c:v>27.6</c:v>
                </c:pt>
                <c:pt idx="355">
                  <c:v>27.6</c:v>
                </c:pt>
                <c:pt idx="356">
                  <c:v>27.6</c:v>
                </c:pt>
                <c:pt idx="357">
                  <c:v>27.7</c:v>
                </c:pt>
                <c:pt idx="358">
                  <c:v>27.6</c:v>
                </c:pt>
                <c:pt idx="359">
                  <c:v>27.6</c:v>
                </c:pt>
                <c:pt idx="360">
                  <c:v>27.6</c:v>
                </c:pt>
                <c:pt idx="361">
                  <c:v>27.6</c:v>
                </c:pt>
                <c:pt idx="362">
                  <c:v>27.6</c:v>
                </c:pt>
                <c:pt idx="363">
                  <c:v>27.6</c:v>
                </c:pt>
                <c:pt idx="364">
                  <c:v>27.6</c:v>
                </c:pt>
                <c:pt idx="365">
                  <c:v>27.6</c:v>
                </c:pt>
                <c:pt idx="366">
                  <c:v>27.6</c:v>
                </c:pt>
                <c:pt idx="367">
                  <c:v>27.6</c:v>
                </c:pt>
                <c:pt idx="368">
                  <c:v>27.6</c:v>
                </c:pt>
                <c:pt idx="369">
                  <c:v>27.6</c:v>
                </c:pt>
                <c:pt idx="370">
                  <c:v>27.6</c:v>
                </c:pt>
                <c:pt idx="371">
                  <c:v>27.5</c:v>
                </c:pt>
                <c:pt idx="372">
                  <c:v>27.5</c:v>
                </c:pt>
                <c:pt idx="373">
                  <c:v>27.6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27.4</c:v>
                </c:pt>
                <c:pt idx="381">
                  <c:v>27.4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27.3</c:v>
                </c:pt>
                <c:pt idx="387">
                  <c:v>27.2</c:v>
                </c:pt>
                <c:pt idx="388">
                  <c:v>27.2</c:v>
                </c:pt>
                <c:pt idx="389">
                  <c:v>27.3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27.1</c:v>
                </c:pt>
                <c:pt idx="394">
                  <c:v>27.1</c:v>
                </c:pt>
                <c:pt idx="395">
                  <c:v>27.1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26.9</c:v>
                </c:pt>
                <c:pt idx="400">
                  <c:v>27</c:v>
                </c:pt>
                <c:pt idx="401">
                  <c:v>26.9</c:v>
                </c:pt>
                <c:pt idx="402">
                  <c:v>26.8</c:v>
                </c:pt>
                <c:pt idx="403">
                  <c:v>26.9</c:v>
                </c:pt>
                <c:pt idx="404">
                  <c:v>26.7</c:v>
                </c:pt>
                <c:pt idx="405">
                  <c:v>26.7</c:v>
                </c:pt>
                <c:pt idx="406">
                  <c:v>26.7</c:v>
                </c:pt>
                <c:pt idx="407">
                  <c:v>26.7</c:v>
                </c:pt>
                <c:pt idx="408">
                  <c:v>26.6</c:v>
                </c:pt>
                <c:pt idx="409">
                  <c:v>26.6</c:v>
                </c:pt>
                <c:pt idx="410">
                  <c:v>26.6</c:v>
                </c:pt>
                <c:pt idx="411">
                  <c:v>26.6</c:v>
                </c:pt>
                <c:pt idx="412">
                  <c:v>26.6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26.5</c:v>
                </c:pt>
                <c:pt idx="419">
                  <c:v>26.4</c:v>
                </c:pt>
                <c:pt idx="420">
                  <c:v>26.4</c:v>
                </c:pt>
                <c:pt idx="421">
                  <c:v>26.4</c:v>
                </c:pt>
                <c:pt idx="422">
                  <c:v>26.3</c:v>
                </c:pt>
                <c:pt idx="423">
                  <c:v>26.4</c:v>
                </c:pt>
                <c:pt idx="424">
                  <c:v>26.2</c:v>
                </c:pt>
                <c:pt idx="425">
                  <c:v>26.1</c:v>
                </c:pt>
                <c:pt idx="426">
                  <c:v>26.2</c:v>
                </c:pt>
                <c:pt idx="427">
                  <c:v>26.1</c:v>
                </c:pt>
                <c:pt idx="428">
                  <c:v>26.1</c:v>
                </c:pt>
                <c:pt idx="429">
                  <c:v>26.1</c:v>
                </c:pt>
                <c:pt idx="430">
                  <c:v>26.1</c:v>
                </c:pt>
                <c:pt idx="431">
                  <c:v>26</c:v>
                </c:pt>
                <c:pt idx="432">
                  <c:v>26.2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26.1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25.9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25.8</c:v>
                </c:pt>
                <c:pt idx="445">
                  <c:v>25.8</c:v>
                </c:pt>
                <c:pt idx="446">
                  <c:v>25.8</c:v>
                </c:pt>
                <c:pt idx="447">
                  <c:v>25.9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25.8</c:v>
                </c:pt>
                <c:pt idx="452">
                  <c:v>25.7</c:v>
                </c:pt>
                <c:pt idx="453">
                  <c:v>25.8</c:v>
                </c:pt>
                <c:pt idx="454">
                  <c:v>25.8</c:v>
                </c:pt>
                <c:pt idx="455">
                  <c:v>25.8</c:v>
                </c:pt>
                <c:pt idx="456">
                  <c:v>25.6</c:v>
                </c:pt>
                <c:pt idx="457">
                  <c:v>25.7</c:v>
                </c:pt>
                <c:pt idx="458">
                  <c:v>25.7</c:v>
                </c:pt>
                <c:pt idx="459">
                  <c:v>25.7</c:v>
                </c:pt>
                <c:pt idx="460">
                  <c:v>25.7</c:v>
                </c:pt>
                <c:pt idx="461">
                  <c:v>25.7</c:v>
                </c:pt>
                <c:pt idx="462">
                  <c:v>25.7</c:v>
                </c:pt>
                <c:pt idx="463">
                  <c:v>25.7</c:v>
                </c:pt>
                <c:pt idx="464">
                  <c:v>25.6</c:v>
                </c:pt>
                <c:pt idx="465">
                  <c:v>25.6</c:v>
                </c:pt>
                <c:pt idx="466">
                  <c:v>25.6</c:v>
                </c:pt>
                <c:pt idx="467">
                  <c:v>25.6</c:v>
                </c:pt>
                <c:pt idx="468">
                  <c:v>25.5</c:v>
                </c:pt>
                <c:pt idx="469">
                  <c:v>25.6</c:v>
                </c:pt>
                <c:pt idx="470">
                  <c:v>25.5</c:v>
                </c:pt>
                <c:pt idx="471">
                  <c:v>25.5</c:v>
                </c:pt>
                <c:pt idx="472">
                  <c:v>25.5</c:v>
                </c:pt>
                <c:pt idx="473">
                  <c:v>25.5</c:v>
                </c:pt>
                <c:pt idx="474">
                  <c:v>25.4</c:v>
                </c:pt>
                <c:pt idx="475">
                  <c:v>25.5</c:v>
                </c:pt>
                <c:pt idx="476">
                  <c:v>25.5</c:v>
                </c:pt>
                <c:pt idx="477">
                  <c:v>25.4</c:v>
                </c:pt>
                <c:pt idx="478">
                  <c:v>25.4</c:v>
                </c:pt>
                <c:pt idx="479">
                  <c:v>25.4</c:v>
                </c:pt>
                <c:pt idx="480">
                  <c:v>25.4</c:v>
                </c:pt>
                <c:pt idx="481">
                  <c:v>25.5</c:v>
                </c:pt>
                <c:pt idx="482">
                  <c:v>25.4</c:v>
                </c:pt>
                <c:pt idx="483">
                  <c:v>25.5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25.4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25.2</c:v>
                </c:pt>
                <c:pt idx="495">
                  <c:v>25.2</c:v>
                </c:pt>
                <c:pt idx="496">
                  <c:v>25.2</c:v>
                </c:pt>
                <c:pt idx="497">
                  <c:v>25.2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25.2</c:v>
                </c:pt>
                <c:pt idx="502">
                  <c:v>25.1</c:v>
                </c:pt>
                <c:pt idx="503">
                  <c:v>25.1</c:v>
                </c:pt>
                <c:pt idx="504">
                  <c:v>25.1</c:v>
                </c:pt>
                <c:pt idx="505">
                  <c:v>25.1</c:v>
                </c:pt>
                <c:pt idx="506">
                  <c:v>25.1</c:v>
                </c:pt>
                <c:pt idx="507">
                  <c:v>25</c:v>
                </c:pt>
                <c:pt idx="508">
                  <c:v>25.1</c:v>
                </c:pt>
                <c:pt idx="509">
                  <c:v>25</c:v>
                </c:pt>
                <c:pt idx="510">
                  <c:v>25</c:v>
                </c:pt>
                <c:pt idx="511">
                  <c:v>25.1</c:v>
                </c:pt>
                <c:pt idx="512">
                  <c:v>25</c:v>
                </c:pt>
                <c:pt idx="513">
                  <c:v>25</c:v>
                </c:pt>
                <c:pt idx="514">
                  <c:v>25.1</c:v>
                </c:pt>
                <c:pt idx="515">
                  <c:v>25</c:v>
                </c:pt>
                <c:pt idx="516">
                  <c:v>25.1</c:v>
                </c:pt>
                <c:pt idx="517">
                  <c:v>25.1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24.9</c:v>
                </c:pt>
                <c:pt idx="522">
                  <c:v>25</c:v>
                </c:pt>
                <c:pt idx="523">
                  <c:v>25</c:v>
                </c:pt>
                <c:pt idx="524">
                  <c:v>24.8</c:v>
                </c:pt>
                <c:pt idx="525">
                  <c:v>25</c:v>
                </c:pt>
                <c:pt idx="526">
                  <c:v>24.9</c:v>
                </c:pt>
                <c:pt idx="527">
                  <c:v>24.9</c:v>
                </c:pt>
                <c:pt idx="528">
                  <c:v>24.9</c:v>
                </c:pt>
                <c:pt idx="529">
                  <c:v>24.8</c:v>
                </c:pt>
                <c:pt idx="530">
                  <c:v>24.9</c:v>
                </c:pt>
                <c:pt idx="531">
                  <c:v>24.9</c:v>
                </c:pt>
                <c:pt idx="532">
                  <c:v>24.8</c:v>
                </c:pt>
                <c:pt idx="533">
                  <c:v>24.8</c:v>
                </c:pt>
                <c:pt idx="534">
                  <c:v>24.8</c:v>
                </c:pt>
                <c:pt idx="535">
                  <c:v>24.8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24.8</c:v>
                </c:pt>
                <c:pt idx="540">
                  <c:v>24.8</c:v>
                </c:pt>
                <c:pt idx="541">
                  <c:v>24.8</c:v>
                </c:pt>
                <c:pt idx="542">
                  <c:v>24.7</c:v>
                </c:pt>
                <c:pt idx="543">
                  <c:v>24.8</c:v>
                </c:pt>
                <c:pt idx="544">
                  <c:v>24.8</c:v>
                </c:pt>
                <c:pt idx="545">
                  <c:v>24.7</c:v>
                </c:pt>
                <c:pt idx="546">
                  <c:v>24.7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24.7</c:v>
                </c:pt>
                <c:pt idx="551">
                  <c:v>24.6</c:v>
                </c:pt>
                <c:pt idx="552">
                  <c:v>24.7</c:v>
                </c:pt>
                <c:pt idx="553">
                  <c:v>24.6</c:v>
                </c:pt>
                <c:pt idx="554">
                  <c:v>24.7</c:v>
                </c:pt>
                <c:pt idx="555">
                  <c:v>24.6</c:v>
                </c:pt>
                <c:pt idx="556">
                  <c:v>24.6</c:v>
                </c:pt>
                <c:pt idx="557">
                  <c:v>24.5</c:v>
                </c:pt>
                <c:pt idx="558">
                  <c:v>24.6</c:v>
                </c:pt>
                <c:pt idx="559">
                  <c:v>24.6</c:v>
                </c:pt>
                <c:pt idx="560">
                  <c:v>24.6</c:v>
                </c:pt>
                <c:pt idx="561">
                  <c:v>24.6</c:v>
                </c:pt>
                <c:pt idx="562">
                  <c:v>24.5</c:v>
                </c:pt>
                <c:pt idx="563">
                  <c:v>24.5</c:v>
                </c:pt>
                <c:pt idx="564">
                  <c:v>24.6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24.5</c:v>
                </c:pt>
                <c:pt idx="571">
                  <c:v>24.4</c:v>
                </c:pt>
                <c:pt idx="572">
                  <c:v>24.5</c:v>
                </c:pt>
                <c:pt idx="573">
                  <c:v>24.4</c:v>
                </c:pt>
                <c:pt idx="574">
                  <c:v>24.5</c:v>
                </c:pt>
                <c:pt idx="575">
                  <c:v>24.5</c:v>
                </c:pt>
                <c:pt idx="576">
                  <c:v>24.4</c:v>
                </c:pt>
                <c:pt idx="577">
                  <c:v>24.4</c:v>
                </c:pt>
                <c:pt idx="578">
                  <c:v>24.4</c:v>
                </c:pt>
                <c:pt idx="579">
                  <c:v>24.4</c:v>
                </c:pt>
                <c:pt idx="580">
                  <c:v>24.4</c:v>
                </c:pt>
                <c:pt idx="581">
                  <c:v>24.4</c:v>
                </c:pt>
                <c:pt idx="582">
                  <c:v>24.4</c:v>
                </c:pt>
                <c:pt idx="583">
                  <c:v>24.4</c:v>
                </c:pt>
                <c:pt idx="584">
                  <c:v>24.5</c:v>
                </c:pt>
                <c:pt idx="585">
                  <c:v>24.4</c:v>
                </c:pt>
                <c:pt idx="586">
                  <c:v>24.4</c:v>
                </c:pt>
                <c:pt idx="587">
                  <c:v>24.5</c:v>
                </c:pt>
                <c:pt idx="588">
                  <c:v>24.4</c:v>
                </c:pt>
                <c:pt idx="589">
                  <c:v>24.4</c:v>
                </c:pt>
                <c:pt idx="590">
                  <c:v>24.4</c:v>
                </c:pt>
                <c:pt idx="591">
                  <c:v>24.4</c:v>
                </c:pt>
                <c:pt idx="592">
                  <c:v>24.5</c:v>
                </c:pt>
                <c:pt idx="593">
                  <c:v>24.5</c:v>
                </c:pt>
                <c:pt idx="594">
                  <c:v>24.3</c:v>
                </c:pt>
                <c:pt idx="595">
                  <c:v>24.5</c:v>
                </c:pt>
                <c:pt idx="596">
                  <c:v>24.4</c:v>
                </c:pt>
                <c:pt idx="597">
                  <c:v>24.4</c:v>
                </c:pt>
                <c:pt idx="598">
                  <c:v>24.3</c:v>
                </c:pt>
                <c:pt idx="599">
                  <c:v>24.4</c:v>
                </c:pt>
                <c:pt idx="600">
                  <c:v>24.3</c:v>
                </c:pt>
                <c:pt idx="601">
                  <c:v>24.4</c:v>
                </c:pt>
                <c:pt idx="602">
                  <c:v>24.4</c:v>
                </c:pt>
                <c:pt idx="603">
                  <c:v>24.3</c:v>
                </c:pt>
                <c:pt idx="604">
                  <c:v>24.4</c:v>
                </c:pt>
                <c:pt idx="605">
                  <c:v>24.2</c:v>
                </c:pt>
                <c:pt idx="606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24</c:v>
                </c:pt>
                <c:pt idx="379">
                  <c:v>24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117.9</c:v>
                </c:pt>
                <c:pt idx="1">
                  <c:v>117.2</c:v>
                </c:pt>
                <c:pt idx="2">
                  <c:v>116.6</c:v>
                </c:pt>
                <c:pt idx="3">
                  <c:v>116.6</c:v>
                </c:pt>
                <c:pt idx="4">
                  <c:v>116.6</c:v>
                </c:pt>
                <c:pt idx="5">
                  <c:v>116.6</c:v>
                </c:pt>
                <c:pt idx="6">
                  <c:v>116.6</c:v>
                </c:pt>
                <c:pt idx="7">
                  <c:v>116.6</c:v>
                </c:pt>
                <c:pt idx="8">
                  <c:v>116.6</c:v>
                </c:pt>
                <c:pt idx="9">
                  <c:v>116.6</c:v>
                </c:pt>
                <c:pt idx="10">
                  <c:v>116.6</c:v>
                </c:pt>
                <c:pt idx="11">
                  <c:v>116.6</c:v>
                </c:pt>
                <c:pt idx="12">
                  <c:v>116.6</c:v>
                </c:pt>
                <c:pt idx="13">
                  <c:v>115.9</c:v>
                </c:pt>
                <c:pt idx="14">
                  <c:v>115.9</c:v>
                </c:pt>
                <c:pt idx="15">
                  <c:v>115.9</c:v>
                </c:pt>
                <c:pt idx="16">
                  <c:v>115.9</c:v>
                </c:pt>
                <c:pt idx="17">
                  <c:v>115.9</c:v>
                </c:pt>
                <c:pt idx="18">
                  <c:v>115.9</c:v>
                </c:pt>
                <c:pt idx="19">
                  <c:v>115.9</c:v>
                </c:pt>
                <c:pt idx="20">
                  <c:v>116.6</c:v>
                </c:pt>
                <c:pt idx="21">
                  <c:v>115.9</c:v>
                </c:pt>
                <c:pt idx="22">
                  <c:v>115.9</c:v>
                </c:pt>
                <c:pt idx="23">
                  <c:v>115.9</c:v>
                </c:pt>
                <c:pt idx="24">
                  <c:v>115.9</c:v>
                </c:pt>
                <c:pt idx="25">
                  <c:v>115.9</c:v>
                </c:pt>
                <c:pt idx="26">
                  <c:v>115.9</c:v>
                </c:pt>
                <c:pt idx="27">
                  <c:v>115.9</c:v>
                </c:pt>
                <c:pt idx="28">
                  <c:v>115.9</c:v>
                </c:pt>
                <c:pt idx="29">
                  <c:v>115.9</c:v>
                </c:pt>
                <c:pt idx="30">
                  <c:v>115.9</c:v>
                </c:pt>
                <c:pt idx="31">
                  <c:v>115.9</c:v>
                </c:pt>
                <c:pt idx="32">
                  <c:v>115.9</c:v>
                </c:pt>
                <c:pt idx="33">
                  <c:v>115.9</c:v>
                </c:pt>
                <c:pt idx="34">
                  <c:v>115.9</c:v>
                </c:pt>
                <c:pt idx="35">
                  <c:v>115.9</c:v>
                </c:pt>
                <c:pt idx="36">
                  <c:v>115.2</c:v>
                </c:pt>
                <c:pt idx="37">
                  <c:v>115.2</c:v>
                </c:pt>
                <c:pt idx="38">
                  <c:v>115.2</c:v>
                </c:pt>
                <c:pt idx="39">
                  <c:v>115.2</c:v>
                </c:pt>
                <c:pt idx="40">
                  <c:v>115.2</c:v>
                </c:pt>
                <c:pt idx="41">
                  <c:v>115.2</c:v>
                </c:pt>
                <c:pt idx="42">
                  <c:v>114.5</c:v>
                </c:pt>
                <c:pt idx="43">
                  <c:v>115.2</c:v>
                </c:pt>
                <c:pt idx="44">
                  <c:v>114.5</c:v>
                </c:pt>
                <c:pt idx="45">
                  <c:v>114.5</c:v>
                </c:pt>
                <c:pt idx="46">
                  <c:v>114.5</c:v>
                </c:pt>
                <c:pt idx="47">
                  <c:v>114.5</c:v>
                </c:pt>
                <c:pt idx="48">
                  <c:v>114.5</c:v>
                </c:pt>
                <c:pt idx="49">
                  <c:v>113.9</c:v>
                </c:pt>
                <c:pt idx="50">
                  <c:v>113.9</c:v>
                </c:pt>
                <c:pt idx="51">
                  <c:v>113.9</c:v>
                </c:pt>
                <c:pt idx="52">
                  <c:v>113.9</c:v>
                </c:pt>
                <c:pt idx="53">
                  <c:v>113.9</c:v>
                </c:pt>
                <c:pt idx="54">
                  <c:v>113.2</c:v>
                </c:pt>
                <c:pt idx="55">
                  <c:v>113.2</c:v>
                </c:pt>
                <c:pt idx="56">
                  <c:v>113.2</c:v>
                </c:pt>
                <c:pt idx="57">
                  <c:v>113.2</c:v>
                </c:pt>
                <c:pt idx="58">
                  <c:v>113.2</c:v>
                </c:pt>
                <c:pt idx="59">
                  <c:v>113.2</c:v>
                </c:pt>
                <c:pt idx="60">
                  <c:v>113.2</c:v>
                </c:pt>
                <c:pt idx="61">
                  <c:v>112.5</c:v>
                </c:pt>
                <c:pt idx="62">
                  <c:v>112.5</c:v>
                </c:pt>
                <c:pt idx="63">
                  <c:v>112.5</c:v>
                </c:pt>
                <c:pt idx="64">
                  <c:v>111.8</c:v>
                </c:pt>
                <c:pt idx="65">
                  <c:v>111.8</c:v>
                </c:pt>
                <c:pt idx="66">
                  <c:v>111.8</c:v>
                </c:pt>
                <c:pt idx="67">
                  <c:v>111.8</c:v>
                </c:pt>
                <c:pt idx="68">
                  <c:v>111.8</c:v>
                </c:pt>
                <c:pt idx="69">
                  <c:v>111.2</c:v>
                </c:pt>
                <c:pt idx="70">
                  <c:v>111.2</c:v>
                </c:pt>
                <c:pt idx="71">
                  <c:v>111.2</c:v>
                </c:pt>
                <c:pt idx="72">
                  <c:v>110.5</c:v>
                </c:pt>
                <c:pt idx="73">
                  <c:v>110.5</c:v>
                </c:pt>
                <c:pt idx="74">
                  <c:v>110.5</c:v>
                </c:pt>
                <c:pt idx="75">
                  <c:v>110.5</c:v>
                </c:pt>
                <c:pt idx="76">
                  <c:v>109.8</c:v>
                </c:pt>
                <c:pt idx="77">
                  <c:v>109.8</c:v>
                </c:pt>
                <c:pt idx="78">
                  <c:v>109.8</c:v>
                </c:pt>
                <c:pt idx="79">
                  <c:v>109.8</c:v>
                </c:pt>
                <c:pt idx="80">
                  <c:v>109.8</c:v>
                </c:pt>
                <c:pt idx="81">
                  <c:v>109.1</c:v>
                </c:pt>
                <c:pt idx="82">
                  <c:v>108.5</c:v>
                </c:pt>
                <c:pt idx="83">
                  <c:v>108.5</c:v>
                </c:pt>
                <c:pt idx="84">
                  <c:v>108.5</c:v>
                </c:pt>
                <c:pt idx="85">
                  <c:v>108.5</c:v>
                </c:pt>
                <c:pt idx="86">
                  <c:v>107.8</c:v>
                </c:pt>
                <c:pt idx="87">
                  <c:v>107.8</c:v>
                </c:pt>
                <c:pt idx="88">
                  <c:v>107.8</c:v>
                </c:pt>
                <c:pt idx="89">
                  <c:v>107.8</c:v>
                </c:pt>
                <c:pt idx="90">
                  <c:v>107.1</c:v>
                </c:pt>
                <c:pt idx="91">
                  <c:v>107.1</c:v>
                </c:pt>
                <c:pt idx="92">
                  <c:v>107.1</c:v>
                </c:pt>
                <c:pt idx="93">
                  <c:v>106.4</c:v>
                </c:pt>
                <c:pt idx="94">
                  <c:v>106.4</c:v>
                </c:pt>
                <c:pt idx="95">
                  <c:v>106.4</c:v>
                </c:pt>
                <c:pt idx="96">
                  <c:v>106.4</c:v>
                </c:pt>
                <c:pt idx="97">
                  <c:v>105.8</c:v>
                </c:pt>
                <c:pt idx="98">
                  <c:v>105.8</c:v>
                </c:pt>
                <c:pt idx="99">
                  <c:v>105.1</c:v>
                </c:pt>
                <c:pt idx="100">
                  <c:v>105.1</c:v>
                </c:pt>
                <c:pt idx="101">
                  <c:v>105.1</c:v>
                </c:pt>
                <c:pt idx="102">
                  <c:v>104.4</c:v>
                </c:pt>
                <c:pt idx="103">
                  <c:v>104.4</c:v>
                </c:pt>
                <c:pt idx="104">
                  <c:v>104.4</c:v>
                </c:pt>
                <c:pt idx="105">
                  <c:v>104.4</c:v>
                </c:pt>
                <c:pt idx="106">
                  <c:v>103.7</c:v>
                </c:pt>
                <c:pt idx="107">
                  <c:v>103.7</c:v>
                </c:pt>
                <c:pt idx="108">
                  <c:v>103.1</c:v>
                </c:pt>
                <c:pt idx="109">
                  <c:v>103.1</c:v>
                </c:pt>
                <c:pt idx="110">
                  <c:v>102.4</c:v>
                </c:pt>
                <c:pt idx="111">
                  <c:v>102.4</c:v>
                </c:pt>
                <c:pt idx="112">
                  <c:v>101.7</c:v>
                </c:pt>
                <c:pt idx="113">
                  <c:v>101.7</c:v>
                </c:pt>
                <c:pt idx="114">
                  <c:v>101.7</c:v>
                </c:pt>
                <c:pt idx="115">
                  <c:v>101.7</c:v>
                </c:pt>
                <c:pt idx="116">
                  <c:v>101</c:v>
                </c:pt>
                <c:pt idx="117">
                  <c:v>101</c:v>
                </c:pt>
                <c:pt idx="118">
                  <c:v>100.4</c:v>
                </c:pt>
                <c:pt idx="119">
                  <c:v>100.4</c:v>
                </c:pt>
                <c:pt idx="120">
                  <c:v>100.4</c:v>
                </c:pt>
                <c:pt idx="121">
                  <c:v>99.7</c:v>
                </c:pt>
                <c:pt idx="122">
                  <c:v>99.7</c:v>
                </c:pt>
                <c:pt idx="123">
                  <c:v>99</c:v>
                </c:pt>
                <c:pt idx="124">
                  <c:v>99</c:v>
                </c:pt>
                <c:pt idx="125">
                  <c:v>98.3</c:v>
                </c:pt>
                <c:pt idx="126">
                  <c:v>98.3</c:v>
                </c:pt>
                <c:pt idx="127">
                  <c:v>97.6</c:v>
                </c:pt>
                <c:pt idx="128">
                  <c:v>97.6</c:v>
                </c:pt>
                <c:pt idx="129">
                  <c:v>97.6</c:v>
                </c:pt>
                <c:pt idx="130">
                  <c:v>97</c:v>
                </c:pt>
                <c:pt idx="131">
                  <c:v>97</c:v>
                </c:pt>
                <c:pt idx="132">
                  <c:v>96.3</c:v>
                </c:pt>
                <c:pt idx="133">
                  <c:v>96.3</c:v>
                </c:pt>
                <c:pt idx="134">
                  <c:v>95.6</c:v>
                </c:pt>
                <c:pt idx="135">
                  <c:v>95.6</c:v>
                </c:pt>
                <c:pt idx="136">
                  <c:v>94.9</c:v>
                </c:pt>
                <c:pt idx="137">
                  <c:v>94.9</c:v>
                </c:pt>
                <c:pt idx="138">
                  <c:v>94.3</c:v>
                </c:pt>
                <c:pt idx="139">
                  <c:v>94.3</c:v>
                </c:pt>
                <c:pt idx="140">
                  <c:v>94.3</c:v>
                </c:pt>
                <c:pt idx="141">
                  <c:v>93.6</c:v>
                </c:pt>
                <c:pt idx="142">
                  <c:v>92.9</c:v>
                </c:pt>
                <c:pt idx="143">
                  <c:v>92.9</c:v>
                </c:pt>
                <c:pt idx="144">
                  <c:v>92.9</c:v>
                </c:pt>
                <c:pt idx="145">
                  <c:v>92.2</c:v>
                </c:pt>
                <c:pt idx="146">
                  <c:v>92.2</c:v>
                </c:pt>
                <c:pt idx="147">
                  <c:v>91.6</c:v>
                </c:pt>
                <c:pt idx="148">
                  <c:v>90.9</c:v>
                </c:pt>
                <c:pt idx="149">
                  <c:v>90.9</c:v>
                </c:pt>
                <c:pt idx="150">
                  <c:v>90.9</c:v>
                </c:pt>
                <c:pt idx="151">
                  <c:v>90.2</c:v>
                </c:pt>
                <c:pt idx="152">
                  <c:v>89.5</c:v>
                </c:pt>
                <c:pt idx="153">
                  <c:v>89.5</c:v>
                </c:pt>
                <c:pt idx="154">
                  <c:v>89.5</c:v>
                </c:pt>
                <c:pt idx="155">
                  <c:v>88.9</c:v>
                </c:pt>
                <c:pt idx="156">
                  <c:v>88.9</c:v>
                </c:pt>
                <c:pt idx="157">
                  <c:v>88.2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86.8</c:v>
                </c:pt>
                <c:pt idx="162">
                  <c:v>86.2</c:v>
                </c:pt>
                <c:pt idx="163">
                  <c:v>86.2</c:v>
                </c:pt>
                <c:pt idx="164">
                  <c:v>86.2</c:v>
                </c:pt>
                <c:pt idx="165">
                  <c:v>85.5</c:v>
                </c:pt>
                <c:pt idx="166">
                  <c:v>84.8</c:v>
                </c:pt>
                <c:pt idx="167">
                  <c:v>84.8</c:v>
                </c:pt>
                <c:pt idx="168">
                  <c:v>84.1</c:v>
                </c:pt>
                <c:pt idx="169">
                  <c:v>83.5</c:v>
                </c:pt>
                <c:pt idx="170">
                  <c:v>83.5</c:v>
                </c:pt>
                <c:pt idx="171">
                  <c:v>82.8</c:v>
                </c:pt>
                <c:pt idx="172">
                  <c:v>82.8</c:v>
                </c:pt>
                <c:pt idx="173">
                  <c:v>82.1</c:v>
                </c:pt>
                <c:pt idx="174">
                  <c:v>82.1</c:v>
                </c:pt>
                <c:pt idx="175">
                  <c:v>81.400000000000006</c:v>
                </c:pt>
                <c:pt idx="176">
                  <c:v>81.400000000000006</c:v>
                </c:pt>
                <c:pt idx="177">
                  <c:v>80.8</c:v>
                </c:pt>
                <c:pt idx="178">
                  <c:v>80.8</c:v>
                </c:pt>
                <c:pt idx="179">
                  <c:v>80.099999999999994</c:v>
                </c:pt>
                <c:pt idx="180">
                  <c:v>79.400000000000006</c:v>
                </c:pt>
                <c:pt idx="181">
                  <c:v>79.400000000000006</c:v>
                </c:pt>
                <c:pt idx="182">
                  <c:v>78.7</c:v>
                </c:pt>
                <c:pt idx="183">
                  <c:v>78.7</c:v>
                </c:pt>
                <c:pt idx="184">
                  <c:v>78.099999999999994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76.7</c:v>
                </c:pt>
                <c:pt idx="188">
                  <c:v>76</c:v>
                </c:pt>
                <c:pt idx="189">
                  <c:v>76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74.7</c:v>
                </c:pt>
                <c:pt idx="193">
                  <c:v>74.7</c:v>
                </c:pt>
                <c:pt idx="194">
                  <c:v>74</c:v>
                </c:pt>
                <c:pt idx="195">
                  <c:v>73.3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</c:v>
                </c:pt>
                <c:pt idx="199">
                  <c:v>72</c:v>
                </c:pt>
                <c:pt idx="200">
                  <c:v>71.3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69.900000000000006</c:v>
                </c:pt>
                <c:pt idx="204">
                  <c:v>69.900000000000006</c:v>
                </c:pt>
                <c:pt idx="205">
                  <c:v>68.599999999999994</c:v>
                </c:pt>
                <c:pt idx="206">
                  <c:v>68.599999999999994</c:v>
                </c:pt>
                <c:pt idx="207">
                  <c:v>67.900000000000006</c:v>
                </c:pt>
                <c:pt idx="208">
                  <c:v>67.900000000000006</c:v>
                </c:pt>
                <c:pt idx="209">
                  <c:v>67.2</c:v>
                </c:pt>
                <c:pt idx="210">
                  <c:v>66.599999999999994</c:v>
                </c:pt>
                <c:pt idx="211">
                  <c:v>66.599999999999994</c:v>
                </c:pt>
                <c:pt idx="212">
                  <c:v>65.900000000000006</c:v>
                </c:pt>
                <c:pt idx="213">
                  <c:v>65.2</c:v>
                </c:pt>
                <c:pt idx="214">
                  <c:v>65.2</c:v>
                </c:pt>
                <c:pt idx="215">
                  <c:v>64.5</c:v>
                </c:pt>
                <c:pt idx="216">
                  <c:v>63.9</c:v>
                </c:pt>
                <c:pt idx="217">
                  <c:v>63.9</c:v>
                </c:pt>
                <c:pt idx="218">
                  <c:v>63.2</c:v>
                </c:pt>
                <c:pt idx="219">
                  <c:v>62.5</c:v>
                </c:pt>
                <c:pt idx="220">
                  <c:v>62.5</c:v>
                </c:pt>
                <c:pt idx="221">
                  <c:v>61.8</c:v>
                </c:pt>
                <c:pt idx="222">
                  <c:v>61.2</c:v>
                </c:pt>
                <c:pt idx="223">
                  <c:v>61.2</c:v>
                </c:pt>
                <c:pt idx="224">
                  <c:v>60.5</c:v>
                </c:pt>
                <c:pt idx="225">
                  <c:v>59.8</c:v>
                </c:pt>
                <c:pt idx="226">
                  <c:v>59.8</c:v>
                </c:pt>
                <c:pt idx="227">
                  <c:v>59.1</c:v>
                </c:pt>
                <c:pt idx="228">
                  <c:v>58.5</c:v>
                </c:pt>
                <c:pt idx="229">
                  <c:v>58.5</c:v>
                </c:pt>
                <c:pt idx="230">
                  <c:v>57.8</c:v>
                </c:pt>
                <c:pt idx="231">
                  <c:v>57.1</c:v>
                </c:pt>
                <c:pt idx="232">
                  <c:v>56.4</c:v>
                </c:pt>
                <c:pt idx="233">
                  <c:v>55.8</c:v>
                </c:pt>
                <c:pt idx="234">
                  <c:v>55.8</c:v>
                </c:pt>
                <c:pt idx="235">
                  <c:v>55.1</c:v>
                </c:pt>
                <c:pt idx="236">
                  <c:v>55.1</c:v>
                </c:pt>
                <c:pt idx="237">
                  <c:v>54.4</c:v>
                </c:pt>
                <c:pt idx="238">
                  <c:v>53.7</c:v>
                </c:pt>
                <c:pt idx="239">
                  <c:v>53.1</c:v>
                </c:pt>
                <c:pt idx="240">
                  <c:v>53.1</c:v>
                </c:pt>
                <c:pt idx="241">
                  <c:v>52.4</c:v>
                </c:pt>
                <c:pt idx="242">
                  <c:v>51.7</c:v>
                </c:pt>
                <c:pt idx="243">
                  <c:v>51</c:v>
                </c:pt>
                <c:pt idx="244">
                  <c:v>51</c:v>
                </c:pt>
                <c:pt idx="245">
                  <c:v>50.4</c:v>
                </c:pt>
                <c:pt idx="246">
                  <c:v>49.7</c:v>
                </c:pt>
                <c:pt idx="247">
                  <c:v>49.7</c:v>
                </c:pt>
                <c:pt idx="248">
                  <c:v>49</c:v>
                </c:pt>
                <c:pt idx="249">
                  <c:v>48.3</c:v>
                </c:pt>
                <c:pt idx="250">
                  <c:v>48.3</c:v>
                </c:pt>
                <c:pt idx="251">
                  <c:v>47.6</c:v>
                </c:pt>
                <c:pt idx="252">
                  <c:v>47</c:v>
                </c:pt>
                <c:pt idx="253">
                  <c:v>46.3</c:v>
                </c:pt>
                <c:pt idx="254">
                  <c:v>46.3</c:v>
                </c:pt>
                <c:pt idx="255">
                  <c:v>45.6</c:v>
                </c:pt>
                <c:pt idx="256">
                  <c:v>44.9</c:v>
                </c:pt>
                <c:pt idx="257">
                  <c:v>44.9</c:v>
                </c:pt>
                <c:pt idx="258">
                  <c:v>44.3</c:v>
                </c:pt>
                <c:pt idx="259">
                  <c:v>43.6</c:v>
                </c:pt>
                <c:pt idx="260">
                  <c:v>42.9</c:v>
                </c:pt>
                <c:pt idx="261">
                  <c:v>42.9</c:v>
                </c:pt>
                <c:pt idx="262">
                  <c:v>42.2</c:v>
                </c:pt>
                <c:pt idx="263">
                  <c:v>41.6</c:v>
                </c:pt>
                <c:pt idx="264">
                  <c:v>40.9</c:v>
                </c:pt>
                <c:pt idx="265">
                  <c:v>40.9</c:v>
                </c:pt>
                <c:pt idx="266">
                  <c:v>40.200000000000003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38.9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37.5</c:v>
                </c:pt>
                <c:pt idx="273">
                  <c:v>36.799999999999997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35.5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34.1</c:v>
                </c:pt>
                <c:pt idx="280">
                  <c:v>33.5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32.1</c:v>
                </c:pt>
                <c:pt idx="284">
                  <c:v>32.1</c:v>
                </c:pt>
                <c:pt idx="285">
                  <c:v>31.4</c:v>
                </c:pt>
                <c:pt idx="286">
                  <c:v>30.8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29.4</c:v>
                </c:pt>
                <c:pt idx="291">
                  <c:v>28.7</c:v>
                </c:pt>
                <c:pt idx="292">
                  <c:v>28.7</c:v>
                </c:pt>
                <c:pt idx="293">
                  <c:v>28.1</c:v>
                </c:pt>
                <c:pt idx="294">
                  <c:v>27.4</c:v>
                </c:pt>
                <c:pt idx="295">
                  <c:v>27.4</c:v>
                </c:pt>
                <c:pt idx="296">
                  <c:v>26.7</c:v>
                </c:pt>
                <c:pt idx="297">
                  <c:v>26.7</c:v>
                </c:pt>
                <c:pt idx="298">
                  <c:v>26</c:v>
                </c:pt>
                <c:pt idx="299">
                  <c:v>25.4</c:v>
                </c:pt>
                <c:pt idx="300">
                  <c:v>25.4</c:v>
                </c:pt>
                <c:pt idx="301">
                  <c:v>24.7</c:v>
                </c:pt>
                <c:pt idx="302">
                  <c:v>24.7</c:v>
                </c:pt>
                <c:pt idx="303">
                  <c:v>24</c:v>
                </c:pt>
                <c:pt idx="304">
                  <c:v>24</c:v>
                </c:pt>
                <c:pt idx="305">
                  <c:v>23.3</c:v>
                </c:pt>
                <c:pt idx="306">
                  <c:v>23.3</c:v>
                </c:pt>
                <c:pt idx="307">
                  <c:v>22.6</c:v>
                </c:pt>
                <c:pt idx="308">
                  <c:v>22.6</c:v>
                </c:pt>
                <c:pt idx="309">
                  <c:v>22</c:v>
                </c:pt>
                <c:pt idx="310">
                  <c:v>21.3</c:v>
                </c:pt>
                <c:pt idx="311">
                  <c:v>21.3</c:v>
                </c:pt>
                <c:pt idx="312">
                  <c:v>20.6</c:v>
                </c:pt>
                <c:pt idx="313">
                  <c:v>20.6</c:v>
                </c:pt>
                <c:pt idx="314">
                  <c:v>19.899999999999999</c:v>
                </c:pt>
                <c:pt idx="315">
                  <c:v>19.899999999999999</c:v>
                </c:pt>
                <c:pt idx="316">
                  <c:v>19.3</c:v>
                </c:pt>
                <c:pt idx="317">
                  <c:v>19.3</c:v>
                </c:pt>
                <c:pt idx="318">
                  <c:v>19.3</c:v>
                </c:pt>
                <c:pt idx="319">
                  <c:v>18.600000000000001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17.2</c:v>
                </c:pt>
                <c:pt idx="324">
                  <c:v>16.600000000000001</c:v>
                </c:pt>
                <c:pt idx="325">
                  <c:v>16.600000000000001</c:v>
                </c:pt>
                <c:pt idx="326">
                  <c:v>16.600000000000001</c:v>
                </c:pt>
                <c:pt idx="327">
                  <c:v>15.9</c:v>
                </c:pt>
                <c:pt idx="328">
                  <c:v>15.9</c:v>
                </c:pt>
                <c:pt idx="329">
                  <c:v>15.2</c:v>
                </c:pt>
                <c:pt idx="330">
                  <c:v>15.2</c:v>
                </c:pt>
                <c:pt idx="331">
                  <c:v>14.5</c:v>
                </c:pt>
                <c:pt idx="332">
                  <c:v>14.5</c:v>
                </c:pt>
                <c:pt idx="333">
                  <c:v>13.9</c:v>
                </c:pt>
                <c:pt idx="334">
                  <c:v>13.9</c:v>
                </c:pt>
                <c:pt idx="335">
                  <c:v>13.2</c:v>
                </c:pt>
                <c:pt idx="336">
                  <c:v>13.2</c:v>
                </c:pt>
                <c:pt idx="337">
                  <c:v>12.5</c:v>
                </c:pt>
                <c:pt idx="338">
                  <c:v>12.5</c:v>
                </c:pt>
                <c:pt idx="339">
                  <c:v>12.5</c:v>
                </c:pt>
                <c:pt idx="340">
                  <c:v>11.8</c:v>
                </c:pt>
                <c:pt idx="341">
                  <c:v>11.8</c:v>
                </c:pt>
                <c:pt idx="342">
                  <c:v>11.2</c:v>
                </c:pt>
                <c:pt idx="343">
                  <c:v>11.2</c:v>
                </c:pt>
                <c:pt idx="344">
                  <c:v>10.5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9.8000000000000007</c:v>
                </c:pt>
                <c:pt idx="348">
                  <c:v>9.1</c:v>
                </c:pt>
                <c:pt idx="349">
                  <c:v>9.1</c:v>
                </c:pt>
                <c:pt idx="350">
                  <c:v>9.1</c:v>
                </c:pt>
                <c:pt idx="351">
                  <c:v>8.5</c:v>
                </c:pt>
                <c:pt idx="352">
                  <c:v>8.5</c:v>
                </c:pt>
                <c:pt idx="353">
                  <c:v>7.8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6.4</c:v>
                </c:pt>
                <c:pt idx="358">
                  <c:v>6.4</c:v>
                </c:pt>
                <c:pt idx="359">
                  <c:v>6.4</c:v>
                </c:pt>
                <c:pt idx="360">
                  <c:v>5.8</c:v>
                </c:pt>
                <c:pt idx="361">
                  <c:v>5.0999999999999996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4.4000000000000004</c:v>
                </c:pt>
                <c:pt idx="365">
                  <c:v>4.4000000000000004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3.1</c:v>
                </c:pt>
                <c:pt idx="370">
                  <c:v>3.1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1.7</c:v>
                </c:pt>
                <c:pt idx="375">
                  <c:v>1.7</c:v>
                </c:pt>
                <c:pt idx="376">
                  <c:v>1.7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</c:v>
                </c:pt>
                <c:pt idx="386">
                  <c:v>0</c:v>
                </c:pt>
                <c:pt idx="387">
                  <c:v>0.4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1.3</c:v>
                </c:pt>
                <c:pt idx="5">
                  <c:v>0.7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2.6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5.8</c:v>
                </c:pt>
                <c:pt idx="45">
                  <c:v>5.8</c:v>
                </c:pt>
                <c:pt idx="46">
                  <c:v>5.8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9.6</c:v>
                </c:pt>
                <c:pt idx="63">
                  <c:v>9.6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13.4</c:v>
                </c:pt>
                <c:pt idx="77">
                  <c:v>13.4</c:v>
                </c:pt>
                <c:pt idx="78">
                  <c:v>14</c:v>
                </c:pt>
                <c:pt idx="79">
                  <c:v>14</c:v>
                </c:pt>
                <c:pt idx="80">
                  <c:v>14.7</c:v>
                </c:pt>
                <c:pt idx="81">
                  <c:v>14.7</c:v>
                </c:pt>
                <c:pt idx="82">
                  <c:v>15.3</c:v>
                </c:pt>
                <c:pt idx="83">
                  <c:v>15.3</c:v>
                </c:pt>
                <c:pt idx="84">
                  <c:v>15.9</c:v>
                </c:pt>
                <c:pt idx="85">
                  <c:v>15.9</c:v>
                </c:pt>
                <c:pt idx="86">
                  <c:v>16.600000000000001</c:v>
                </c:pt>
                <c:pt idx="87">
                  <c:v>16.600000000000001</c:v>
                </c:pt>
                <c:pt idx="88">
                  <c:v>17.2</c:v>
                </c:pt>
                <c:pt idx="89">
                  <c:v>17.2</c:v>
                </c:pt>
                <c:pt idx="90">
                  <c:v>17.8</c:v>
                </c:pt>
                <c:pt idx="91">
                  <c:v>17.8</c:v>
                </c:pt>
                <c:pt idx="92">
                  <c:v>18.5</c:v>
                </c:pt>
                <c:pt idx="93">
                  <c:v>18.5</c:v>
                </c:pt>
                <c:pt idx="94">
                  <c:v>19.100000000000001</c:v>
                </c:pt>
                <c:pt idx="95">
                  <c:v>19.100000000000001</c:v>
                </c:pt>
                <c:pt idx="96">
                  <c:v>19.7</c:v>
                </c:pt>
                <c:pt idx="97">
                  <c:v>19.7</c:v>
                </c:pt>
                <c:pt idx="98">
                  <c:v>20.399999999999999</c:v>
                </c:pt>
                <c:pt idx="99">
                  <c:v>21</c:v>
                </c:pt>
                <c:pt idx="100">
                  <c:v>21</c:v>
                </c:pt>
                <c:pt idx="101">
                  <c:v>21.6</c:v>
                </c:pt>
                <c:pt idx="102">
                  <c:v>21.6</c:v>
                </c:pt>
                <c:pt idx="103">
                  <c:v>22.3</c:v>
                </c:pt>
                <c:pt idx="104">
                  <c:v>22.9</c:v>
                </c:pt>
                <c:pt idx="105">
                  <c:v>22.9</c:v>
                </c:pt>
                <c:pt idx="106">
                  <c:v>23.5</c:v>
                </c:pt>
                <c:pt idx="107">
                  <c:v>23.5</c:v>
                </c:pt>
                <c:pt idx="108">
                  <c:v>24.2</c:v>
                </c:pt>
                <c:pt idx="109">
                  <c:v>24.8</c:v>
                </c:pt>
                <c:pt idx="110">
                  <c:v>24.8</c:v>
                </c:pt>
                <c:pt idx="111">
                  <c:v>25.5</c:v>
                </c:pt>
                <c:pt idx="112">
                  <c:v>25.5</c:v>
                </c:pt>
                <c:pt idx="113">
                  <c:v>26.1</c:v>
                </c:pt>
                <c:pt idx="114">
                  <c:v>26.7</c:v>
                </c:pt>
                <c:pt idx="115">
                  <c:v>26.7</c:v>
                </c:pt>
                <c:pt idx="116">
                  <c:v>27.4</c:v>
                </c:pt>
                <c:pt idx="117">
                  <c:v>28</c:v>
                </c:pt>
                <c:pt idx="118">
                  <c:v>28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29.9</c:v>
                </c:pt>
                <c:pt idx="123">
                  <c:v>29.9</c:v>
                </c:pt>
                <c:pt idx="124">
                  <c:v>30.5</c:v>
                </c:pt>
                <c:pt idx="125">
                  <c:v>31.2</c:v>
                </c:pt>
                <c:pt idx="126">
                  <c:v>31.8</c:v>
                </c:pt>
                <c:pt idx="127">
                  <c:v>31.8</c:v>
                </c:pt>
                <c:pt idx="128">
                  <c:v>32.4</c:v>
                </c:pt>
                <c:pt idx="129">
                  <c:v>33.1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34.299999999999997</c:v>
                </c:pt>
                <c:pt idx="133">
                  <c:v>35</c:v>
                </c:pt>
                <c:pt idx="134">
                  <c:v>35.6</c:v>
                </c:pt>
                <c:pt idx="135">
                  <c:v>35.6</c:v>
                </c:pt>
                <c:pt idx="136">
                  <c:v>36.200000000000003</c:v>
                </c:pt>
                <c:pt idx="137">
                  <c:v>36.9</c:v>
                </c:pt>
                <c:pt idx="138">
                  <c:v>37.5</c:v>
                </c:pt>
                <c:pt idx="139">
                  <c:v>37.5</c:v>
                </c:pt>
                <c:pt idx="140">
                  <c:v>38.200000000000003</c:v>
                </c:pt>
                <c:pt idx="141">
                  <c:v>38.799999999999997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40.1</c:v>
                </c:pt>
                <c:pt idx="145">
                  <c:v>40.700000000000003</c:v>
                </c:pt>
                <c:pt idx="146">
                  <c:v>41.3</c:v>
                </c:pt>
                <c:pt idx="147">
                  <c:v>41.3</c:v>
                </c:pt>
                <c:pt idx="148">
                  <c:v>42</c:v>
                </c:pt>
                <c:pt idx="149">
                  <c:v>42.6</c:v>
                </c:pt>
                <c:pt idx="150">
                  <c:v>43.2</c:v>
                </c:pt>
                <c:pt idx="151">
                  <c:v>43.9</c:v>
                </c:pt>
                <c:pt idx="152">
                  <c:v>44.5</c:v>
                </c:pt>
                <c:pt idx="153">
                  <c:v>44.5</c:v>
                </c:pt>
                <c:pt idx="154">
                  <c:v>45.1</c:v>
                </c:pt>
                <c:pt idx="155">
                  <c:v>45.8</c:v>
                </c:pt>
                <c:pt idx="156">
                  <c:v>46.4</c:v>
                </c:pt>
                <c:pt idx="157">
                  <c:v>47</c:v>
                </c:pt>
                <c:pt idx="158">
                  <c:v>47</c:v>
                </c:pt>
                <c:pt idx="159">
                  <c:v>47.7</c:v>
                </c:pt>
                <c:pt idx="160">
                  <c:v>48.3</c:v>
                </c:pt>
                <c:pt idx="161">
                  <c:v>48.9</c:v>
                </c:pt>
                <c:pt idx="162">
                  <c:v>49.6</c:v>
                </c:pt>
                <c:pt idx="163">
                  <c:v>50.2</c:v>
                </c:pt>
                <c:pt idx="164">
                  <c:v>50.2</c:v>
                </c:pt>
                <c:pt idx="165">
                  <c:v>50.8</c:v>
                </c:pt>
                <c:pt idx="166">
                  <c:v>51.5</c:v>
                </c:pt>
                <c:pt idx="167">
                  <c:v>52.1</c:v>
                </c:pt>
                <c:pt idx="168">
                  <c:v>52.8</c:v>
                </c:pt>
                <c:pt idx="169">
                  <c:v>53.4</c:v>
                </c:pt>
                <c:pt idx="170">
                  <c:v>54</c:v>
                </c:pt>
                <c:pt idx="171">
                  <c:v>54.7</c:v>
                </c:pt>
                <c:pt idx="172">
                  <c:v>54.7</c:v>
                </c:pt>
                <c:pt idx="173">
                  <c:v>55.3</c:v>
                </c:pt>
                <c:pt idx="174">
                  <c:v>55.9</c:v>
                </c:pt>
                <c:pt idx="175">
                  <c:v>56.6</c:v>
                </c:pt>
                <c:pt idx="176">
                  <c:v>57.2</c:v>
                </c:pt>
                <c:pt idx="177">
                  <c:v>57.8</c:v>
                </c:pt>
                <c:pt idx="178">
                  <c:v>58.5</c:v>
                </c:pt>
                <c:pt idx="179">
                  <c:v>59.1</c:v>
                </c:pt>
                <c:pt idx="180">
                  <c:v>59.7</c:v>
                </c:pt>
                <c:pt idx="181">
                  <c:v>59.7</c:v>
                </c:pt>
                <c:pt idx="182">
                  <c:v>60.4</c:v>
                </c:pt>
                <c:pt idx="183">
                  <c:v>61</c:v>
                </c:pt>
                <c:pt idx="184">
                  <c:v>61.6</c:v>
                </c:pt>
                <c:pt idx="185">
                  <c:v>62.3</c:v>
                </c:pt>
                <c:pt idx="186">
                  <c:v>62.9</c:v>
                </c:pt>
                <c:pt idx="187">
                  <c:v>63.5</c:v>
                </c:pt>
                <c:pt idx="188">
                  <c:v>64.2</c:v>
                </c:pt>
                <c:pt idx="189">
                  <c:v>64.8</c:v>
                </c:pt>
                <c:pt idx="190">
                  <c:v>65.5</c:v>
                </c:pt>
                <c:pt idx="191">
                  <c:v>66.099999999999994</c:v>
                </c:pt>
                <c:pt idx="192">
                  <c:v>66.7</c:v>
                </c:pt>
                <c:pt idx="193">
                  <c:v>67.400000000000006</c:v>
                </c:pt>
                <c:pt idx="194">
                  <c:v>68</c:v>
                </c:pt>
                <c:pt idx="195">
                  <c:v>68.599999999999994</c:v>
                </c:pt>
                <c:pt idx="196">
                  <c:v>69.3</c:v>
                </c:pt>
                <c:pt idx="197">
                  <c:v>69.900000000000006</c:v>
                </c:pt>
                <c:pt idx="198">
                  <c:v>69.900000000000006</c:v>
                </c:pt>
                <c:pt idx="199">
                  <c:v>71.2</c:v>
                </c:pt>
                <c:pt idx="200">
                  <c:v>71.2</c:v>
                </c:pt>
                <c:pt idx="201">
                  <c:v>71.8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73.7</c:v>
                </c:pt>
                <c:pt idx="205">
                  <c:v>74.3</c:v>
                </c:pt>
                <c:pt idx="206">
                  <c:v>75</c:v>
                </c:pt>
                <c:pt idx="207">
                  <c:v>75.599999999999994</c:v>
                </c:pt>
                <c:pt idx="208">
                  <c:v>76.2</c:v>
                </c:pt>
                <c:pt idx="209">
                  <c:v>76.900000000000006</c:v>
                </c:pt>
                <c:pt idx="210">
                  <c:v>77.5</c:v>
                </c:pt>
                <c:pt idx="211">
                  <c:v>78.2</c:v>
                </c:pt>
                <c:pt idx="212">
                  <c:v>79.400000000000006</c:v>
                </c:pt>
                <c:pt idx="213">
                  <c:v>79.400000000000006</c:v>
                </c:pt>
                <c:pt idx="214">
                  <c:v>80.099999999999994</c:v>
                </c:pt>
                <c:pt idx="215">
                  <c:v>80.7</c:v>
                </c:pt>
                <c:pt idx="216">
                  <c:v>81.3</c:v>
                </c:pt>
                <c:pt idx="217">
                  <c:v>82</c:v>
                </c:pt>
                <c:pt idx="218">
                  <c:v>82.6</c:v>
                </c:pt>
                <c:pt idx="219">
                  <c:v>83.2</c:v>
                </c:pt>
                <c:pt idx="220">
                  <c:v>83.9</c:v>
                </c:pt>
                <c:pt idx="221">
                  <c:v>84.5</c:v>
                </c:pt>
                <c:pt idx="222">
                  <c:v>85.1</c:v>
                </c:pt>
                <c:pt idx="223">
                  <c:v>85.8</c:v>
                </c:pt>
                <c:pt idx="224">
                  <c:v>87</c:v>
                </c:pt>
                <c:pt idx="225">
                  <c:v>87</c:v>
                </c:pt>
                <c:pt idx="226">
                  <c:v>88.3</c:v>
                </c:pt>
                <c:pt idx="227">
                  <c:v>88.3</c:v>
                </c:pt>
                <c:pt idx="228">
                  <c:v>88.9</c:v>
                </c:pt>
                <c:pt idx="229">
                  <c:v>90.2</c:v>
                </c:pt>
                <c:pt idx="230">
                  <c:v>90.8</c:v>
                </c:pt>
                <c:pt idx="231">
                  <c:v>91.5</c:v>
                </c:pt>
                <c:pt idx="232">
                  <c:v>92.1</c:v>
                </c:pt>
                <c:pt idx="233">
                  <c:v>92.8</c:v>
                </c:pt>
                <c:pt idx="234">
                  <c:v>93.4</c:v>
                </c:pt>
                <c:pt idx="235">
                  <c:v>94</c:v>
                </c:pt>
                <c:pt idx="236">
                  <c:v>94.7</c:v>
                </c:pt>
                <c:pt idx="237">
                  <c:v>95.3</c:v>
                </c:pt>
                <c:pt idx="238">
                  <c:v>95.9</c:v>
                </c:pt>
                <c:pt idx="239">
                  <c:v>96.6</c:v>
                </c:pt>
                <c:pt idx="240">
                  <c:v>97.2</c:v>
                </c:pt>
                <c:pt idx="241">
                  <c:v>97.8</c:v>
                </c:pt>
                <c:pt idx="242">
                  <c:v>98.5</c:v>
                </c:pt>
                <c:pt idx="243">
                  <c:v>99.1</c:v>
                </c:pt>
                <c:pt idx="244">
                  <c:v>100.4</c:v>
                </c:pt>
                <c:pt idx="245">
                  <c:v>100.4</c:v>
                </c:pt>
                <c:pt idx="246">
                  <c:v>101.6</c:v>
                </c:pt>
                <c:pt idx="247">
                  <c:v>101.6</c:v>
                </c:pt>
                <c:pt idx="248">
                  <c:v>102.3</c:v>
                </c:pt>
                <c:pt idx="249">
                  <c:v>102.9</c:v>
                </c:pt>
                <c:pt idx="250">
                  <c:v>104.2</c:v>
                </c:pt>
                <c:pt idx="251">
                  <c:v>104.2</c:v>
                </c:pt>
                <c:pt idx="252">
                  <c:v>105.5</c:v>
                </c:pt>
                <c:pt idx="253">
                  <c:v>106.1</c:v>
                </c:pt>
                <c:pt idx="254">
                  <c:v>106.7</c:v>
                </c:pt>
                <c:pt idx="255">
                  <c:v>107.4</c:v>
                </c:pt>
                <c:pt idx="256">
                  <c:v>108</c:v>
                </c:pt>
                <c:pt idx="257">
                  <c:v>108.6</c:v>
                </c:pt>
                <c:pt idx="258">
                  <c:v>109.3</c:v>
                </c:pt>
                <c:pt idx="259">
                  <c:v>109.9</c:v>
                </c:pt>
                <c:pt idx="260">
                  <c:v>110.5</c:v>
                </c:pt>
                <c:pt idx="261">
                  <c:v>111.2</c:v>
                </c:pt>
                <c:pt idx="262">
                  <c:v>111.8</c:v>
                </c:pt>
                <c:pt idx="263">
                  <c:v>112.4</c:v>
                </c:pt>
                <c:pt idx="264">
                  <c:v>113.1</c:v>
                </c:pt>
                <c:pt idx="265">
                  <c:v>113.7</c:v>
                </c:pt>
                <c:pt idx="266">
                  <c:v>114.3</c:v>
                </c:pt>
                <c:pt idx="267">
                  <c:v>115.6</c:v>
                </c:pt>
                <c:pt idx="268">
                  <c:v>115.6</c:v>
                </c:pt>
                <c:pt idx="269">
                  <c:v>116.9</c:v>
                </c:pt>
                <c:pt idx="270">
                  <c:v>117.5</c:v>
                </c:pt>
                <c:pt idx="271">
                  <c:v>118.2</c:v>
                </c:pt>
                <c:pt idx="272">
                  <c:v>118.8</c:v>
                </c:pt>
                <c:pt idx="273">
                  <c:v>119.4</c:v>
                </c:pt>
                <c:pt idx="274">
                  <c:v>120.1</c:v>
                </c:pt>
                <c:pt idx="275">
                  <c:v>120.7</c:v>
                </c:pt>
                <c:pt idx="276">
                  <c:v>121.3</c:v>
                </c:pt>
                <c:pt idx="277">
                  <c:v>122</c:v>
                </c:pt>
                <c:pt idx="278">
                  <c:v>122.6</c:v>
                </c:pt>
                <c:pt idx="279">
                  <c:v>123.2</c:v>
                </c:pt>
                <c:pt idx="280">
                  <c:v>123.9</c:v>
                </c:pt>
                <c:pt idx="281">
                  <c:v>124.5</c:v>
                </c:pt>
                <c:pt idx="282">
                  <c:v>125.1</c:v>
                </c:pt>
                <c:pt idx="283">
                  <c:v>125.8</c:v>
                </c:pt>
                <c:pt idx="284">
                  <c:v>126.4</c:v>
                </c:pt>
                <c:pt idx="285">
                  <c:v>127</c:v>
                </c:pt>
                <c:pt idx="286">
                  <c:v>127.7</c:v>
                </c:pt>
                <c:pt idx="287">
                  <c:v>128.30000000000001</c:v>
                </c:pt>
                <c:pt idx="288">
                  <c:v>128.9</c:v>
                </c:pt>
                <c:pt idx="289">
                  <c:v>129.6</c:v>
                </c:pt>
                <c:pt idx="290">
                  <c:v>130.19999999999999</c:v>
                </c:pt>
                <c:pt idx="291">
                  <c:v>130.80000000000001</c:v>
                </c:pt>
                <c:pt idx="292">
                  <c:v>131.5</c:v>
                </c:pt>
                <c:pt idx="293">
                  <c:v>132.1</c:v>
                </c:pt>
                <c:pt idx="294">
                  <c:v>132.80000000000001</c:v>
                </c:pt>
                <c:pt idx="295">
                  <c:v>133.4</c:v>
                </c:pt>
                <c:pt idx="296">
                  <c:v>134</c:v>
                </c:pt>
                <c:pt idx="297">
                  <c:v>134.69999999999999</c:v>
                </c:pt>
                <c:pt idx="298">
                  <c:v>135.30000000000001</c:v>
                </c:pt>
                <c:pt idx="299">
                  <c:v>135.9</c:v>
                </c:pt>
                <c:pt idx="300">
                  <c:v>136.6</c:v>
                </c:pt>
                <c:pt idx="301">
                  <c:v>137.19999999999999</c:v>
                </c:pt>
                <c:pt idx="302">
                  <c:v>137.80000000000001</c:v>
                </c:pt>
                <c:pt idx="303">
                  <c:v>138.5</c:v>
                </c:pt>
                <c:pt idx="304">
                  <c:v>139.1</c:v>
                </c:pt>
                <c:pt idx="305">
                  <c:v>139.69999999999999</c:v>
                </c:pt>
                <c:pt idx="306">
                  <c:v>140.4</c:v>
                </c:pt>
                <c:pt idx="307">
                  <c:v>141</c:v>
                </c:pt>
                <c:pt idx="308">
                  <c:v>141.6</c:v>
                </c:pt>
                <c:pt idx="309">
                  <c:v>142.30000000000001</c:v>
                </c:pt>
                <c:pt idx="310">
                  <c:v>142.9</c:v>
                </c:pt>
                <c:pt idx="311">
                  <c:v>143.5</c:v>
                </c:pt>
                <c:pt idx="312">
                  <c:v>144.19999999999999</c:v>
                </c:pt>
                <c:pt idx="313">
                  <c:v>144.19999999999999</c:v>
                </c:pt>
                <c:pt idx="314">
                  <c:v>145.5</c:v>
                </c:pt>
                <c:pt idx="315">
                  <c:v>146.1</c:v>
                </c:pt>
                <c:pt idx="316">
                  <c:v>146.1</c:v>
                </c:pt>
                <c:pt idx="317">
                  <c:v>147.4</c:v>
                </c:pt>
                <c:pt idx="318">
                  <c:v>147.4</c:v>
                </c:pt>
                <c:pt idx="319">
                  <c:v>148</c:v>
                </c:pt>
                <c:pt idx="320">
                  <c:v>148.6</c:v>
                </c:pt>
                <c:pt idx="321">
                  <c:v>149.30000000000001</c:v>
                </c:pt>
                <c:pt idx="322">
                  <c:v>149.9</c:v>
                </c:pt>
                <c:pt idx="323">
                  <c:v>150.5</c:v>
                </c:pt>
                <c:pt idx="324">
                  <c:v>151.19999999999999</c:v>
                </c:pt>
                <c:pt idx="325">
                  <c:v>151.19999999999999</c:v>
                </c:pt>
                <c:pt idx="326">
                  <c:v>151.80000000000001</c:v>
                </c:pt>
                <c:pt idx="327">
                  <c:v>152.4</c:v>
                </c:pt>
                <c:pt idx="328">
                  <c:v>153.1</c:v>
                </c:pt>
                <c:pt idx="329">
                  <c:v>153.69999999999999</c:v>
                </c:pt>
                <c:pt idx="330">
                  <c:v>154.30000000000001</c:v>
                </c:pt>
                <c:pt idx="331">
                  <c:v>155</c:v>
                </c:pt>
                <c:pt idx="332">
                  <c:v>155.6</c:v>
                </c:pt>
                <c:pt idx="333">
                  <c:v>155.6</c:v>
                </c:pt>
                <c:pt idx="334">
                  <c:v>156.19999999999999</c:v>
                </c:pt>
                <c:pt idx="335">
                  <c:v>156.9</c:v>
                </c:pt>
                <c:pt idx="336">
                  <c:v>157.5</c:v>
                </c:pt>
                <c:pt idx="337">
                  <c:v>158.19999999999999</c:v>
                </c:pt>
                <c:pt idx="338">
                  <c:v>158.80000000000001</c:v>
                </c:pt>
                <c:pt idx="339">
                  <c:v>158.80000000000001</c:v>
                </c:pt>
                <c:pt idx="340">
                  <c:v>159.4</c:v>
                </c:pt>
                <c:pt idx="341">
                  <c:v>160.1</c:v>
                </c:pt>
                <c:pt idx="342">
                  <c:v>160.69999999999999</c:v>
                </c:pt>
                <c:pt idx="343">
                  <c:v>160.69999999999999</c:v>
                </c:pt>
                <c:pt idx="344">
                  <c:v>162</c:v>
                </c:pt>
                <c:pt idx="345">
                  <c:v>162.6</c:v>
                </c:pt>
                <c:pt idx="346">
                  <c:v>162.6</c:v>
                </c:pt>
                <c:pt idx="347">
                  <c:v>163.19999999999999</c:v>
                </c:pt>
                <c:pt idx="348">
                  <c:v>163.9</c:v>
                </c:pt>
                <c:pt idx="349">
                  <c:v>164.5</c:v>
                </c:pt>
                <c:pt idx="350">
                  <c:v>164.5</c:v>
                </c:pt>
                <c:pt idx="351">
                  <c:v>165.1</c:v>
                </c:pt>
                <c:pt idx="352">
                  <c:v>165.1</c:v>
                </c:pt>
                <c:pt idx="353">
                  <c:v>166.4</c:v>
                </c:pt>
                <c:pt idx="354">
                  <c:v>166.4</c:v>
                </c:pt>
                <c:pt idx="355">
                  <c:v>167</c:v>
                </c:pt>
                <c:pt idx="356">
                  <c:v>167.7</c:v>
                </c:pt>
                <c:pt idx="357">
                  <c:v>167.7</c:v>
                </c:pt>
                <c:pt idx="358">
                  <c:v>168.3</c:v>
                </c:pt>
                <c:pt idx="359">
                  <c:v>168.9</c:v>
                </c:pt>
                <c:pt idx="360">
                  <c:v>169.6</c:v>
                </c:pt>
                <c:pt idx="361">
                  <c:v>169.6</c:v>
                </c:pt>
                <c:pt idx="362">
                  <c:v>170.2</c:v>
                </c:pt>
                <c:pt idx="363">
                  <c:v>170.2</c:v>
                </c:pt>
                <c:pt idx="364">
                  <c:v>170.8</c:v>
                </c:pt>
                <c:pt idx="365">
                  <c:v>171.5</c:v>
                </c:pt>
                <c:pt idx="366">
                  <c:v>171.5</c:v>
                </c:pt>
                <c:pt idx="367">
                  <c:v>171.5</c:v>
                </c:pt>
                <c:pt idx="368">
                  <c:v>172.1</c:v>
                </c:pt>
                <c:pt idx="369">
                  <c:v>172.1</c:v>
                </c:pt>
                <c:pt idx="370">
                  <c:v>172.8</c:v>
                </c:pt>
                <c:pt idx="371">
                  <c:v>173.4</c:v>
                </c:pt>
                <c:pt idx="372">
                  <c:v>173.4</c:v>
                </c:pt>
                <c:pt idx="373">
                  <c:v>173.4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174.7</c:v>
                </c:pt>
                <c:pt idx="378">
                  <c:v>174.7</c:v>
                </c:pt>
                <c:pt idx="379">
                  <c:v>174.7</c:v>
                </c:pt>
                <c:pt idx="380">
                  <c:v>174.7</c:v>
                </c:pt>
                <c:pt idx="381">
                  <c:v>175.3</c:v>
                </c:pt>
                <c:pt idx="382">
                  <c:v>175.3</c:v>
                </c:pt>
                <c:pt idx="383">
                  <c:v>175.3</c:v>
                </c:pt>
                <c:pt idx="384">
                  <c:v>175.3</c:v>
                </c:pt>
                <c:pt idx="385">
                  <c:v>175.3</c:v>
                </c:pt>
                <c:pt idx="386">
                  <c:v>175.3</c:v>
                </c:pt>
                <c:pt idx="387">
                  <c:v>175.3</c:v>
                </c:pt>
                <c:pt idx="388">
                  <c:v>175.9</c:v>
                </c:pt>
                <c:pt idx="389">
                  <c:v>175.9</c:v>
                </c:pt>
                <c:pt idx="390">
                  <c:v>175.9</c:v>
                </c:pt>
                <c:pt idx="391">
                  <c:v>175.9</c:v>
                </c:pt>
                <c:pt idx="392">
                  <c:v>175.9</c:v>
                </c:pt>
                <c:pt idx="393">
                  <c:v>175.9</c:v>
                </c:pt>
                <c:pt idx="394">
                  <c:v>175.9</c:v>
                </c:pt>
                <c:pt idx="395">
                  <c:v>175.9</c:v>
                </c:pt>
                <c:pt idx="396">
                  <c:v>175.9</c:v>
                </c:pt>
                <c:pt idx="397">
                  <c:v>175.9</c:v>
                </c:pt>
                <c:pt idx="398">
                  <c:v>175.3</c:v>
                </c:pt>
                <c:pt idx="399">
                  <c:v>175.9</c:v>
                </c:pt>
                <c:pt idx="400">
                  <c:v>175.3</c:v>
                </c:pt>
                <c:pt idx="401">
                  <c:v>175.9</c:v>
                </c:pt>
                <c:pt idx="402">
                  <c:v>175.9</c:v>
                </c:pt>
                <c:pt idx="403">
                  <c:v>175.9</c:v>
                </c:pt>
                <c:pt idx="404">
                  <c:v>175.9</c:v>
                </c:pt>
                <c:pt idx="405">
                  <c:v>175.3</c:v>
                </c:pt>
                <c:pt idx="406">
                  <c:v>175.9</c:v>
                </c:pt>
                <c:pt idx="407">
                  <c:v>175.3</c:v>
                </c:pt>
                <c:pt idx="408">
                  <c:v>175.3</c:v>
                </c:pt>
                <c:pt idx="409">
                  <c:v>175.3</c:v>
                </c:pt>
                <c:pt idx="410">
                  <c:v>175.3</c:v>
                </c:pt>
                <c:pt idx="411">
                  <c:v>175.3</c:v>
                </c:pt>
                <c:pt idx="412">
                  <c:v>175.3</c:v>
                </c:pt>
                <c:pt idx="413">
                  <c:v>174.7</c:v>
                </c:pt>
                <c:pt idx="414">
                  <c:v>174.7</c:v>
                </c:pt>
                <c:pt idx="415">
                  <c:v>174.7</c:v>
                </c:pt>
                <c:pt idx="416">
                  <c:v>174.7</c:v>
                </c:pt>
                <c:pt idx="417">
                  <c:v>174.7</c:v>
                </c:pt>
                <c:pt idx="418">
                  <c:v>174.7</c:v>
                </c:pt>
                <c:pt idx="419">
                  <c:v>174.7</c:v>
                </c:pt>
                <c:pt idx="420">
                  <c:v>174.7</c:v>
                </c:pt>
                <c:pt idx="421">
                  <c:v>174.7</c:v>
                </c:pt>
                <c:pt idx="422">
                  <c:v>174.7</c:v>
                </c:pt>
                <c:pt idx="423">
                  <c:v>174.7</c:v>
                </c:pt>
                <c:pt idx="424">
                  <c:v>174.7</c:v>
                </c:pt>
                <c:pt idx="425">
                  <c:v>175.3</c:v>
                </c:pt>
                <c:pt idx="426">
                  <c:v>174.7</c:v>
                </c:pt>
                <c:pt idx="427">
                  <c:v>174.7</c:v>
                </c:pt>
                <c:pt idx="428">
                  <c:v>174.7</c:v>
                </c:pt>
                <c:pt idx="429">
                  <c:v>174.7</c:v>
                </c:pt>
                <c:pt idx="430">
                  <c:v>174.7</c:v>
                </c:pt>
                <c:pt idx="431">
                  <c:v>174.7</c:v>
                </c:pt>
                <c:pt idx="432">
                  <c:v>174</c:v>
                </c:pt>
                <c:pt idx="433">
                  <c:v>174</c:v>
                </c:pt>
                <c:pt idx="434">
                  <c:v>174</c:v>
                </c:pt>
                <c:pt idx="435">
                  <c:v>174</c:v>
                </c:pt>
                <c:pt idx="436">
                  <c:v>174</c:v>
                </c:pt>
                <c:pt idx="437">
                  <c:v>174</c:v>
                </c:pt>
                <c:pt idx="438">
                  <c:v>174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174</c:v>
                </c:pt>
                <c:pt idx="443">
                  <c:v>174</c:v>
                </c:pt>
                <c:pt idx="444">
                  <c:v>174</c:v>
                </c:pt>
                <c:pt idx="445">
                  <c:v>174</c:v>
                </c:pt>
                <c:pt idx="446">
                  <c:v>174</c:v>
                </c:pt>
                <c:pt idx="447">
                  <c:v>174</c:v>
                </c:pt>
                <c:pt idx="448">
                  <c:v>174</c:v>
                </c:pt>
                <c:pt idx="449">
                  <c:v>173.4</c:v>
                </c:pt>
                <c:pt idx="450">
                  <c:v>173.4</c:v>
                </c:pt>
                <c:pt idx="451">
                  <c:v>173.4</c:v>
                </c:pt>
                <c:pt idx="452">
                  <c:v>173.4</c:v>
                </c:pt>
                <c:pt idx="453">
                  <c:v>173.4</c:v>
                </c:pt>
                <c:pt idx="454">
                  <c:v>173.4</c:v>
                </c:pt>
                <c:pt idx="455">
                  <c:v>173.4</c:v>
                </c:pt>
                <c:pt idx="456">
                  <c:v>173.4</c:v>
                </c:pt>
                <c:pt idx="457">
                  <c:v>173.4</c:v>
                </c:pt>
                <c:pt idx="458">
                  <c:v>173.4</c:v>
                </c:pt>
                <c:pt idx="459">
                  <c:v>173.4</c:v>
                </c:pt>
                <c:pt idx="460">
                  <c:v>173.4</c:v>
                </c:pt>
                <c:pt idx="461">
                  <c:v>173.4</c:v>
                </c:pt>
                <c:pt idx="462">
                  <c:v>172.8</c:v>
                </c:pt>
                <c:pt idx="463">
                  <c:v>173.4</c:v>
                </c:pt>
                <c:pt idx="464">
                  <c:v>172.8</c:v>
                </c:pt>
                <c:pt idx="465">
                  <c:v>172.8</c:v>
                </c:pt>
                <c:pt idx="466">
                  <c:v>172.8</c:v>
                </c:pt>
                <c:pt idx="467">
                  <c:v>172.8</c:v>
                </c:pt>
                <c:pt idx="468">
                  <c:v>172.8</c:v>
                </c:pt>
                <c:pt idx="469">
                  <c:v>172.8</c:v>
                </c:pt>
                <c:pt idx="470">
                  <c:v>172.8</c:v>
                </c:pt>
                <c:pt idx="471">
                  <c:v>172.8</c:v>
                </c:pt>
                <c:pt idx="472">
                  <c:v>172.8</c:v>
                </c:pt>
                <c:pt idx="473">
                  <c:v>172.8</c:v>
                </c:pt>
                <c:pt idx="474">
                  <c:v>172.8</c:v>
                </c:pt>
                <c:pt idx="475">
                  <c:v>172.8</c:v>
                </c:pt>
                <c:pt idx="476">
                  <c:v>172.8</c:v>
                </c:pt>
                <c:pt idx="477">
                  <c:v>172.8</c:v>
                </c:pt>
                <c:pt idx="478">
                  <c:v>172.1</c:v>
                </c:pt>
                <c:pt idx="479">
                  <c:v>172.1</c:v>
                </c:pt>
                <c:pt idx="480">
                  <c:v>172.1</c:v>
                </c:pt>
                <c:pt idx="481">
                  <c:v>172.1</c:v>
                </c:pt>
                <c:pt idx="482">
                  <c:v>172.1</c:v>
                </c:pt>
                <c:pt idx="483">
                  <c:v>172.1</c:v>
                </c:pt>
                <c:pt idx="484">
                  <c:v>172.1</c:v>
                </c:pt>
                <c:pt idx="485">
                  <c:v>171.5</c:v>
                </c:pt>
                <c:pt idx="486">
                  <c:v>171.5</c:v>
                </c:pt>
                <c:pt idx="487">
                  <c:v>171.5</c:v>
                </c:pt>
                <c:pt idx="488">
                  <c:v>171.5</c:v>
                </c:pt>
                <c:pt idx="489">
                  <c:v>172.1</c:v>
                </c:pt>
                <c:pt idx="490">
                  <c:v>172.1</c:v>
                </c:pt>
                <c:pt idx="491">
                  <c:v>172.1</c:v>
                </c:pt>
                <c:pt idx="492">
                  <c:v>171.5</c:v>
                </c:pt>
                <c:pt idx="493">
                  <c:v>171.5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171.5</c:v>
                </c:pt>
                <c:pt idx="499">
                  <c:v>171.5</c:v>
                </c:pt>
                <c:pt idx="500">
                  <c:v>171.5</c:v>
                </c:pt>
                <c:pt idx="501">
                  <c:v>171.5</c:v>
                </c:pt>
                <c:pt idx="502">
                  <c:v>171.5</c:v>
                </c:pt>
                <c:pt idx="503">
                  <c:v>171.5</c:v>
                </c:pt>
                <c:pt idx="504">
                  <c:v>171.5</c:v>
                </c:pt>
                <c:pt idx="505">
                  <c:v>171.5</c:v>
                </c:pt>
                <c:pt idx="506">
                  <c:v>171.5</c:v>
                </c:pt>
                <c:pt idx="507">
                  <c:v>171.5</c:v>
                </c:pt>
                <c:pt idx="508">
                  <c:v>170.8</c:v>
                </c:pt>
                <c:pt idx="509">
                  <c:v>170.8</c:v>
                </c:pt>
                <c:pt idx="510">
                  <c:v>170.8</c:v>
                </c:pt>
                <c:pt idx="511">
                  <c:v>170.8</c:v>
                </c:pt>
                <c:pt idx="512">
                  <c:v>170.8</c:v>
                </c:pt>
                <c:pt idx="513">
                  <c:v>170.8</c:v>
                </c:pt>
                <c:pt idx="514">
                  <c:v>170.2</c:v>
                </c:pt>
                <c:pt idx="515">
                  <c:v>170.8</c:v>
                </c:pt>
                <c:pt idx="516">
                  <c:v>170.8</c:v>
                </c:pt>
                <c:pt idx="517">
                  <c:v>170.2</c:v>
                </c:pt>
                <c:pt idx="518">
                  <c:v>170.2</c:v>
                </c:pt>
                <c:pt idx="519">
                  <c:v>170.2</c:v>
                </c:pt>
                <c:pt idx="520">
                  <c:v>170.2</c:v>
                </c:pt>
                <c:pt idx="521">
                  <c:v>170.2</c:v>
                </c:pt>
                <c:pt idx="522">
                  <c:v>170.2</c:v>
                </c:pt>
                <c:pt idx="523">
                  <c:v>170.2</c:v>
                </c:pt>
                <c:pt idx="524">
                  <c:v>170.2</c:v>
                </c:pt>
                <c:pt idx="525">
                  <c:v>170.2</c:v>
                </c:pt>
                <c:pt idx="526">
                  <c:v>170.2</c:v>
                </c:pt>
                <c:pt idx="527">
                  <c:v>170.2</c:v>
                </c:pt>
                <c:pt idx="528">
                  <c:v>170.2</c:v>
                </c:pt>
                <c:pt idx="529">
                  <c:v>170.2</c:v>
                </c:pt>
                <c:pt idx="530">
                  <c:v>170.2</c:v>
                </c:pt>
                <c:pt idx="531">
                  <c:v>170.2</c:v>
                </c:pt>
                <c:pt idx="532">
                  <c:v>170.2</c:v>
                </c:pt>
                <c:pt idx="533">
                  <c:v>170.2</c:v>
                </c:pt>
                <c:pt idx="534">
                  <c:v>170.2</c:v>
                </c:pt>
                <c:pt idx="535">
                  <c:v>169.6</c:v>
                </c:pt>
                <c:pt idx="536">
                  <c:v>169.6</c:v>
                </c:pt>
                <c:pt idx="537">
                  <c:v>170.2</c:v>
                </c:pt>
                <c:pt idx="538">
                  <c:v>169.6</c:v>
                </c:pt>
                <c:pt idx="539">
                  <c:v>169.6</c:v>
                </c:pt>
                <c:pt idx="540">
                  <c:v>169.6</c:v>
                </c:pt>
                <c:pt idx="541">
                  <c:v>169.6</c:v>
                </c:pt>
                <c:pt idx="542">
                  <c:v>169.6</c:v>
                </c:pt>
                <c:pt idx="543">
                  <c:v>169.6</c:v>
                </c:pt>
                <c:pt idx="544">
                  <c:v>169.6</c:v>
                </c:pt>
                <c:pt idx="545">
                  <c:v>169.6</c:v>
                </c:pt>
                <c:pt idx="546">
                  <c:v>168.9</c:v>
                </c:pt>
                <c:pt idx="547">
                  <c:v>168.9</c:v>
                </c:pt>
                <c:pt idx="548">
                  <c:v>169.6</c:v>
                </c:pt>
                <c:pt idx="549">
                  <c:v>168.9</c:v>
                </c:pt>
                <c:pt idx="550">
                  <c:v>168.9</c:v>
                </c:pt>
                <c:pt idx="551">
                  <c:v>168.9</c:v>
                </c:pt>
                <c:pt idx="552">
                  <c:v>168.9</c:v>
                </c:pt>
                <c:pt idx="553">
                  <c:v>168.9</c:v>
                </c:pt>
                <c:pt idx="554">
                  <c:v>168.9</c:v>
                </c:pt>
                <c:pt idx="555">
                  <c:v>168.9</c:v>
                </c:pt>
                <c:pt idx="556">
                  <c:v>168.9</c:v>
                </c:pt>
                <c:pt idx="557">
                  <c:v>168.9</c:v>
                </c:pt>
                <c:pt idx="558">
                  <c:v>168.9</c:v>
                </c:pt>
                <c:pt idx="559">
                  <c:v>168.9</c:v>
                </c:pt>
                <c:pt idx="560">
                  <c:v>168.9</c:v>
                </c:pt>
                <c:pt idx="561">
                  <c:v>168.9</c:v>
                </c:pt>
                <c:pt idx="562">
                  <c:v>168.9</c:v>
                </c:pt>
                <c:pt idx="563">
                  <c:v>168.3</c:v>
                </c:pt>
                <c:pt idx="564">
                  <c:v>168.3</c:v>
                </c:pt>
                <c:pt idx="565">
                  <c:v>168.3</c:v>
                </c:pt>
                <c:pt idx="566">
                  <c:v>168.3</c:v>
                </c:pt>
                <c:pt idx="567">
                  <c:v>168.3</c:v>
                </c:pt>
                <c:pt idx="568">
                  <c:v>168.3</c:v>
                </c:pt>
                <c:pt idx="569">
                  <c:v>168.3</c:v>
                </c:pt>
                <c:pt idx="570">
                  <c:v>168.3</c:v>
                </c:pt>
                <c:pt idx="571">
                  <c:v>168.3</c:v>
                </c:pt>
                <c:pt idx="572">
                  <c:v>168.3</c:v>
                </c:pt>
                <c:pt idx="573">
                  <c:v>168.3</c:v>
                </c:pt>
                <c:pt idx="574">
                  <c:v>168.3</c:v>
                </c:pt>
                <c:pt idx="575">
                  <c:v>168.3</c:v>
                </c:pt>
                <c:pt idx="576">
                  <c:v>168.3</c:v>
                </c:pt>
                <c:pt idx="577">
                  <c:v>167.7</c:v>
                </c:pt>
                <c:pt idx="578">
                  <c:v>168.3</c:v>
                </c:pt>
                <c:pt idx="579">
                  <c:v>167.7</c:v>
                </c:pt>
                <c:pt idx="580">
                  <c:v>167.7</c:v>
                </c:pt>
                <c:pt idx="581">
                  <c:v>167.7</c:v>
                </c:pt>
                <c:pt idx="582">
                  <c:v>167.7</c:v>
                </c:pt>
                <c:pt idx="583">
                  <c:v>167.7</c:v>
                </c:pt>
                <c:pt idx="584">
                  <c:v>167.7</c:v>
                </c:pt>
                <c:pt idx="585">
                  <c:v>167.7</c:v>
                </c:pt>
                <c:pt idx="586">
                  <c:v>167.7</c:v>
                </c:pt>
                <c:pt idx="587">
                  <c:v>167</c:v>
                </c:pt>
                <c:pt idx="588">
                  <c:v>167.7</c:v>
                </c:pt>
                <c:pt idx="589">
                  <c:v>167.7</c:v>
                </c:pt>
                <c:pt idx="590">
                  <c:v>167</c:v>
                </c:pt>
                <c:pt idx="591">
                  <c:v>167</c:v>
                </c:pt>
                <c:pt idx="592">
                  <c:v>167</c:v>
                </c:pt>
                <c:pt idx="593">
                  <c:v>167</c:v>
                </c:pt>
                <c:pt idx="594">
                  <c:v>167</c:v>
                </c:pt>
                <c:pt idx="595">
                  <c:v>167</c:v>
                </c:pt>
                <c:pt idx="596">
                  <c:v>167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166.4</c:v>
                </c:pt>
                <c:pt idx="604">
                  <c:v>166.4</c:v>
                </c:pt>
                <c:pt idx="605">
                  <c:v>166.4</c:v>
                </c:pt>
                <c:pt idx="606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8-49CD-9139-C52DDC7523C6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0.02</c:v>
                </c:pt>
                <c:pt idx="71">
                  <c:v>0.02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2.1999999999999999E-2</c:v>
                </c:pt>
                <c:pt idx="75">
                  <c:v>2.1999999999999999E-2</c:v>
                </c:pt>
                <c:pt idx="76">
                  <c:v>2.3E-2</c:v>
                </c:pt>
                <c:pt idx="77">
                  <c:v>2.3E-2</c:v>
                </c:pt>
                <c:pt idx="78">
                  <c:v>2.4E-2</c:v>
                </c:pt>
                <c:pt idx="79">
                  <c:v>2.4E-2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2.7E-2</c:v>
                </c:pt>
                <c:pt idx="85">
                  <c:v>2.7E-2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0.03</c:v>
                </c:pt>
                <c:pt idx="91">
                  <c:v>3.1E-2</c:v>
                </c:pt>
                <c:pt idx="92">
                  <c:v>3.1E-2</c:v>
                </c:pt>
                <c:pt idx="93">
                  <c:v>3.2000000000000001E-2</c:v>
                </c:pt>
                <c:pt idx="94">
                  <c:v>3.2000000000000001E-2</c:v>
                </c:pt>
                <c:pt idx="95">
                  <c:v>3.3000000000000002E-2</c:v>
                </c:pt>
                <c:pt idx="96">
                  <c:v>3.4000000000000002E-2</c:v>
                </c:pt>
                <c:pt idx="97">
                  <c:v>3.4000000000000002E-2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3.5999999999999997E-2</c:v>
                </c:pt>
                <c:pt idx="101">
                  <c:v>3.5999999999999997E-2</c:v>
                </c:pt>
                <c:pt idx="102">
                  <c:v>3.6999999999999998E-2</c:v>
                </c:pt>
                <c:pt idx="103">
                  <c:v>3.7999999999999999E-2</c:v>
                </c:pt>
                <c:pt idx="104">
                  <c:v>3.7999999999999999E-2</c:v>
                </c:pt>
                <c:pt idx="105">
                  <c:v>3.9E-2</c:v>
                </c:pt>
                <c:pt idx="106">
                  <c:v>3.9E-2</c:v>
                </c:pt>
                <c:pt idx="107">
                  <c:v>0.04</c:v>
                </c:pt>
                <c:pt idx="108">
                  <c:v>4.1000000000000002E-2</c:v>
                </c:pt>
                <c:pt idx="109">
                  <c:v>4.1000000000000002E-2</c:v>
                </c:pt>
                <c:pt idx="110">
                  <c:v>4.2000000000000003E-2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4.3999999999999997E-2</c:v>
                </c:pt>
                <c:pt idx="114">
                  <c:v>4.4999999999999998E-2</c:v>
                </c:pt>
                <c:pt idx="115">
                  <c:v>4.4999999999999998E-2</c:v>
                </c:pt>
                <c:pt idx="116">
                  <c:v>4.5999999999999999E-2</c:v>
                </c:pt>
                <c:pt idx="117">
                  <c:v>4.7E-2</c:v>
                </c:pt>
                <c:pt idx="118">
                  <c:v>4.7E-2</c:v>
                </c:pt>
                <c:pt idx="119">
                  <c:v>4.8000000000000001E-2</c:v>
                </c:pt>
                <c:pt idx="120">
                  <c:v>4.9000000000000002E-2</c:v>
                </c:pt>
                <c:pt idx="121">
                  <c:v>4.9000000000000002E-2</c:v>
                </c:pt>
                <c:pt idx="122">
                  <c:v>0.05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5.1999999999999998E-2</c:v>
                </c:pt>
                <c:pt idx="126">
                  <c:v>5.2999999999999999E-2</c:v>
                </c:pt>
                <c:pt idx="127">
                  <c:v>5.3999999999999999E-2</c:v>
                </c:pt>
                <c:pt idx="128">
                  <c:v>5.3999999999999999E-2</c:v>
                </c:pt>
                <c:pt idx="129">
                  <c:v>5.5E-2</c:v>
                </c:pt>
                <c:pt idx="130">
                  <c:v>5.6000000000000001E-2</c:v>
                </c:pt>
                <c:pt idx="131">
                  <c:v>5.7000000000000002E-2</c:v>
                </c:pt>
                <c:pt idx="132">
                  <c:v>5.7000000000000002E-2</c:v>
                </c:pt>
                <c:pt idx="133">
                  <c:v>5.8000000000000003E-2</c:v>
                </c:pt>
                <c:pt idx="134">
                  <c:v>5.8999999999999997E-2</c:v>
                </c:pt>
                <c:pt idx="135">
                  <c:v>0.06</c:v>
                </c:pt>
                <c:pt idx="136">
                  <c:v>0.06</c:v>
                </c:pt>
                <c:pt idx="137">
                  <c:v>6.0999999999999999E-2</c:v>
                </c:pt>
                <c:pt idx="138">
                  <c:v>6.2E-2</c:v>
                </c:pt>
                <c:pt idx="139">
                  <c:v>6.3E-2</c:v>
                </c:pt>
                <c:pt idx="140">
                  <c:v>6.3E-2</c:v>
                </c:pt>
                <c:pt idx="141">
                  <c:v>6.4000000000000001E-2</c:v>
                </c:pt>
                <c:pt idx="142">
                  <c:v>6.5000000000000002E-2</c:v>
                </c:pt>
                <c:pt idx="143">
                  <c:v>6.6000000000000003E-2</c:v>
                </c:pt>
                <c:pt idx="144">
                  <c:v>6.7000000000000004E-2</c:v>
                </c:pt>
                <c:pt idx="145">
                  <c:v>6.7000000000000004E-2</c:v>
                </c:pt>
                <c:pt idx="146">
                  <c:v>6.8000000000000005E-2</c:v>
                </c:pt>
                <c:pt idx="147">
                  <c:v>6.9000000000000006E-2</c:v>
                </c:pt>
                <c:pt idx="148">
                  <c:v>7.0000000000000007E-2</c:v>
                </c:pt>
                <c:pt idx="149">
                  <c:v>7.0999999999999994E-2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7.2999999999999995E-2</c:v>
                </c:pt>
                <c:pt idx="153">
                  <c:v>7.3999999999999996E-2</c:v>
                </c:pt>
                <c:pt idx="154">
                  <c:v>7.4999999999999997E-2</c:v>
                </c:pt>
                <c:pt idx="155">
                  <c:v>7.5999999999999998E-2</c:v>
                </c:pt>
                <c:pt idx="156">
                  <c:v>7.6999999999999999E-2</c:v>
                </c:pt>
                <c:pt idx="157">
                  <c:v>7.6999999999999999E-2</c:v>
                </c:pt>
                <c:pt idx="158">
                  <c:v>7.8E-2</c:v>
                </c:pt>
                <c:pt idx="159">
                  <c:v>7.9000000000000001E-2</c:v>
                </c:pt>
                <c:pt idx="160">
                  <c:v>0.08</c:v>
                </c:pt>
                <c:pt idx="161">
                  <c:v>8.1000000000000003E-2</c:v>
                </c:pt>
                <c:pt idx="162">
                  <c:v>8.2000000000000003E-2</c:v>
                </c:pt>
                <c:pt idx="163">
                  <c:v>8.3000000000000004E-2</c:v>
                </c:pt>
                <c:pt idx="164">
                  <c:v>8.4000000000000005E-2</c:v>
                </c:pt>
                <c:pt idx="165">
                  <c:v>8.5000000000000006E-2</c:v>
                </c:pt>
                <c:pt idx="166">
                  <c:v>8.5000000000000006E-2</c:v>
                </c:pt>
                <c:pt idx="167">
                  <c:v>8.5999999999999993E-2</c:v>
                </c:pt>
                <c:pt idx="168">
                  <c:v>8.6999999999999994E-2</c:v>
                </c:pt>
                <c:pt idx="169">
                  <c:v>8.7999999999999995E-2</c:v>
                </c:pt>
                <c:pt idx="170">
                  <c:v>8.8999999999999996E-2</c:v>
                </c:pt>
                <c:pt idx="171">
                  <c:v>0.09</c:v>
                </c:pt>
                <c:pt idx="172">
                  <c:v>9.0999999999999998E-2</c:v>
                </c:pt>
                <c:pt idx="173">
                  <c:v>9.1999999999999998E-2</c:v>
                </c:pt>
                <c:pt idx="174">
                  <c:v>9.2999999999999999E-2</c:v>
                </c:pt>
                <c:pt idx="175">
                  <c:v>9.4E-2</c:v>
                </c:pt>
                <c:pt idx="176">
                  <c:v>9.5000000000000001E-2</c:v>
                </c:pt>
                <c:pt idx="177">
                  <c:v>9.6000000000000002E-2</c:v>
                </c:pt>
                <c:pt idx="178">
                  <c:v>9.7000000000000003E-2</c:v>
                </c:pt>
                <c:pt idx="179">
                  <c:v>9.8000000000000004E-2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0.1</c:v>
                </c:pt>
                <c:pt idx="183">
                  <c:v>0.10100000000000001</c:v>
                </c:pt>
                <c:pt idx="184">
                  <c:v>0.10199999999999999</c:v>
                </c:pt>
                <c:pt idx="185">
                  <c:v>0.10299999999999999</c:v>
                </c:pt>
                <c:pt idx="186">
                  <c:v>0.104</c:v>
                </c:pt>
                <c:pt idx="187">
                  <c:v>0.105</c:v>
                </c:pt>
                <c:pt idx="188">
                  <c:v>0.106</c:v>
                </c:pt>
                <c:pt idx="189">
                  <c:v>0.107</c:v>
                </c:pt>
                <c:pt idx="190">
                  <c:v>0.108</c:v>
                </c:pt>
                <c:pt idx="191">
                  <c:v>0.109</c:v>
                </c:pt>
                <c:pt idx="192">
                  <c:v>0.11</c:v>
                </c:pt>
                <c:pt idx="193">
                  <c:v>0.111</c:v>
                </c:pt>
                <c:pt idx="194">
                  <c:v>0.112</c:v>
                </c:pt>
                <c:pt idx="195">
                  <c:v>0.113</c:v>
                </c:pt>
                <c:pt idx="196">
                  <c:v>0.114</c:v>
                </c:pt>
                <c:pt idx="197">
                  <c:v>0.11600000000000001</c:v>
                </c:pt>
                <c:pt idx="198">
                  <c:v>0.11700000000000001</c:v>
                </c:pt>
                <c:pt idx="199">
                  <c:v>0.11799999999999999</c:v>
                </c:pt>
                <c:pt idx="200">
                  <c:v>0.11899999999999999</c:v>
                </c:pt>
                <c:pt idx="201">
                  <c:v>0.12</c:v>
                </c:pt>
                <c:pt idx="202">
                  <c:v>0.121</c:v>
                </c:pt>
                <c:pt idx="203">
                  <c:v>0.122</c:v>
                </c:pt>
                <c:pt idx="204">
                  <c:v>0.123</c:v>
                </c:pt>
                <c:pt idx="205">
                  <c:v>0.124</c:v>
                </c:pt>
                <c:pt idx="206">
                  <c:v>0.125</c:v>
                </c:pt>
                <c:pt idx="207">
                  <c:v>0.126</c:v>
                </c:pt>
                <c:pt idx="208">
                  <c:v>0.127</c:v>
                </c:pt>
                <c:pt idx="209">
                  <c:v>0.129</c:v>
                </c:pt>
                <c:pt idx="210">
                  <c:v>0.13</c:v>
                </c:pt>
                <c:pt idx="211">
                  <c:v>0.13100000000000001</c:v>
                </c:pt>
                <c:pt idx="212">
                  <c:v>0.13200000000000001</c:v>
                </c:pt>
                <c:pt idx="213">
                  <c:v>0.13300000000000001</c:v>
                </c:pt>
                <c:pt idx="214">
                  <c:v>0.13400000000000001</c:v>
                </c:pt>
                <c:pt idx="215">
                  <c:v>0.13500000000000001</c:v>
                </c:pt>
                <c:pt idx="216">
                  <c:v>0.13600000000000001</c:v>
                </c:pt>
                <c:pt idx="217">
                  <c:v>0.13700000000000001</c:v>
                </c:pt>
                <c:pt idx="218">
                  <c:v>0.13800000000000001</c:v>
                </c:pt>
                <c:pt idx="219">
                  <c:v>0.14000000000000001</c:v>
                </c:pt>
                <c:pt idx="220">
                  <c:v>0.14099999999999999</c:v>
                </c:pt>
                <c:pt idx="221">
                  <c:v>0.14199999999999999</c:v>
                </c:pt>
                <c:pt idx="222">
                  <c:v>0.14299999999999999</c:v>
                </c:pt>
                <c:pt idx="223">
                  <c:v>0.14399999999999999</c:v>
                </c:pt>
                <c:pt idx="224">
                  <c:v>0.14499999999999999</c:v>
                </c:pt>
                <c:pt idx="225">
                  <c:v>0.14699999999999999</c:v>
                </c:pt>
                <c:pt idx="226">
                  <c:v>0.14799999999999999</c:v>
                </c:pt>
                <c:pt idx="227">
                  <c:v>0.14899999999999999</c:v>
                </c:pt>
                <c:pt idx="228">
                  <c:v>0.15</c:v>
                </c:pt>
                <c:pt idx="229">
                  <c:v>0.151</c:v>
                </c:pt>
                <c:pt idx="230">
                  <c:v>0.152</c:v>
                </c:pt>
                <c:pt idx="231">
                  <c:v>0.154</c:v>
                </c:pt>
                <c:pt idx="232">
                  <c:v>0.155</c:v>
                </c:pt>
                <c:pt idx="233">
                  <c:v>0.156</c:v>
                </c:pt>
                <c:pt idx="234">
                  <c:v>0.157</c:v>
                </c:pt>
                <c:pt idx="235">
                  <c:v>0.158</c:v>
                </c:pt>
                <c:pt idx="236">
                  <c:v>0.159</c:v>
                </c:pt>
                <c:pt idx="237">
                  <c:v>0.161</c:v>
                </c:pt>
                <c:pt idx="238">
                  <c:v>0.16200000000000001</c:v>
                </c:pt>
                <c:pt idx="239">
                  <c:v>0.16300000000000001</c:v>
                </c:pt>
                <c:pt idx="240">
                  <c:v>0.16400000000000001</c:v>
                </c:pt>
                <c:pt idx="241">
                  <c:v>0.16500000000000001</c:v>
                </c:pt>
                <c:pt idx="242">
                  <c:v>0.16700000000000001</c:v>
                </c:pt>
                <c:pt idx="243">
                  <c:v>0.16800000000000001</c:v>
                </c:pt>
                <c:pt idx="244">
                  <c:v>0.16900000000000001</c:v>
                </c:pt>
                <c:pt idx="245">
                  <c:v>0.17</c:v>
                </c:pt>
                <c:pt idx="246">
                  <c:v>0.17199999999999999</c:v>
                </c:pt>
                <c:pt idx="247">
                  <c:v>0.17299999999999999</c:v>
                </c:pt>
                <c:pt idx="248">
                  <c:v>0.17399999999999999</c:v>
                </c:pt>
                <c:pt idx="249">
                  <c:v>0.17499999999999999</c:v>
                </c:pt>
                <c:pt idx="250">
                  <c:v>0.17699999999999999</c:v>
                </c:pt>
                <c:pt idx="251">
                  <c:v>0.17799999999999999</c:v>
                </c:pt>
                <c:pt idx="252">
                  <c:v>0.17899999999999999</c:v>
                </c:pt>
                <c:pt idx="253">
                  <c:v>0.18</c:v>
                </c:pt>
                <c:pt idx="254">
                  <c:v>0.182</c:v>
                </c:pt>
                <c:pt idx="255">
                  <c:v>0.183</c:v>
                </c:pt>
                <c:pt idx="256">
                  <c:v>0.184</c:v>
                </c:pt>
                <c:pt idx="257">
                  <c:v>0.185</c:v>
                </c:pt>
                <c:pt idx="258">
                  <c:v>0.187</c:v>
                </c:pt>
                <c:pt idx="259">
                  <c:v>0.188</c:v>
                </c:pt>
                <c:pt idx="260">
                  <c:v>0.189</c:v>
                </c:pt>
                <c:pt idx="261">
                  <c:v>0.19</c:v>
                </c:pt>
                <c:pt idx="262">
                  <c:v>0.192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0.19700000000000001</c:v>
                </c:pt>
                <c:pt idx="267">
                  <c:v>0.19800000000000001</c:v>
                </c:pt>
                <c:pt idx="268">
                  <c:v>0.19900000000000001</c:v>
                </c:pt>
                <c:pt idx="269">
                  <c:v>0.20100000000000001</c:v>
                </c:pt>
                <c:pt idx="270">
                  <c:v>0.20200000000000001</c:v>
                </c:pt>
                <c:pt idx="271">
                  <c:v>0.20300000000000001</c:v>
                </c:pt>
                <c:pt idx="272">
                  <c:v>0.20499999999999999</c:v>
                </c:pt>
                <c:pt idx="273">
                  <c:v>0.20599999999999999</c:v>
                </c:pt>
                <c:pt idx="274">
                  <c:v>0.20699999999999999</c:v>
                </c:pt>
                <c:pt idx="275">
                  <c:v>0.20899999999999999</c:v>
                </c:pt>
                <c:pt idx="276">
                  <c:v>0.21</c:v>
                </c:pt>
                <c:pt idx="277">
                  <c:v>0.21099999999999999</c:v>
                </c:pt>
                <c:pt idx="278">
                  <c:v>0.21299999999999999</c:v>
                </c:pt>
                <c:pt idx="279">
                  <c:v>0.214</c:v>
                </c:pt>
                <c:pt idx="280">
                  <c:v>0.215</c:v>
                </c:pt>
                <c:pt idx="281">
                  <c:v>0.217</c:v>
                </c:pt>
                <c:pt idx="282">
                  <c:v>0.218</c:v>
                </c:pt>
                <c:pt idx="283">
                  <c:v>0.219</c:v>
                </c:pt>
                <c:pt idx="284">
                  <c:v>0.221</c:v>
                </c:pt>
                <c:pt idx="285">
                  <c:v>0.222</c:v>
                </c:pt>
                <c:pt idx="286">
                  <c:v>0.223</c:v>
                </c:pt>
                <c:pt idx="287">
                  <c:v>0.22500000000000001</c:v>
                </c:pt>
                <c:pt idx="288">
                  <c:v>0.22600000000000001</c:v>
                </c:pt>
                <c:pt idx="289">
                  <c:v>0.22700000000000001</c:v>
                </c:pt>
                <c:pt idx="290">
                  <c:v>0.22900000000000001</c:v>
                </c:pt>
                <c:pt idx="291">
                  <c:v>0.23</c:v>
                </c:pt>
                <c:pt idx="292">
                  <c:v>0.23100000000000001</c:v>
                </c:pt>
                <c:pt idx="293">
                  <c:v>0.23300000000000001</c:v>
                </c:pt>
                <c:pt idx="294">
                  <c:v>0.23400000000000001</c:v>
                </c:pt>
                <c:pt idx="295">
                  <c:v>0.23499999999999999</c:v>
                </c:pt>
                <c:pt idx="296">
                  <c:v>0.23699999999999999</c:v>
                </c:pt>
                <c:pt idx="297">
                  <c:v>0.23799999999999999</c:v>
                </c:pt>
                <c:pt idx="298">
                  <c:v>0.23899999999999999</c:v>
                </c:pt>
                <c:pt idx="299">
                  <c:v>0.24099999999999999</c:v>
                </c:pt>
                <c:pt idx="300">
                  <c:v>0.24199999999999999</c:v>
                </c:pt>
                <c:pt idx="301">
                  <c:v>0.24299999999999999</c:v>
                </c:pt>
                <c:pt idx="302">
                  <c:v>0.245</c:v>
                </c:pt>
                <c:pt idx="303">
                  <c:v>0.246</c:v>
                </c:pt>
                <c:pt idx="304">
                  <c:v>0.247</c:v>
                </c:pt>
                <c:pt idx="305">
                  <c:v>0.249</c:v>
                </c:pt>
                <c:pt idx="306">
                  <c:v>0.25</c:v>
                </c:pt>
                <c:pt idx="307">
                  <c:v>0.251</c:v>
                </c:pt>
                <c:pt idx="308">
                  <c:v>0.253</c:v>
                </c:pt>
                <c:pt idx="309">
                  <c:v>0.254</c:v>
                </c:pt>
                <c:pt idx="310">
                  <c:v>0.255</c:v>
                </c:pt>
                <c:pt idx="311">
                  <c:v>0.25700000000000001</c:v>
                </c:pt>
                <c:pt idx="312">
                  <c:v>0.25800000000000001</c:v>
                </c:pt>
                <c:pt idx="313">
                  <c:v>0.25900000000000001</c:v>
                </c:pt>
                <c:pt idx="314">
                  <c:v>0.26100000000000001</c:v>
                </c:pt>
                <c:pt idx="315">
                  <c:v>0.26200000000000001</c:v>
                </c:pt>
                <c:pt idx="316">
                  <c:v>0.26300000000000001</c:v>
                </c:pt>
                <c:pt idx="317">
                  <c:v>0.26500000000000001</c:v>
                </c:pt>
                <c:pt idx="318">
                  <c:v>0.26600000000000001</c:v>
                </c:pt>
                <c:pt idx="319">
                  <c:v>0.26700000000000002</c:v>
                </c:pt>
                <c:pt idx="320">
                  <c:v>0.26900000000000002</c:v>
                </c:pt>
                <c:pt idx="321">
                  <c:v>0.27</c:v>
                </c:pt>
                <c:pt idx="322">
                  <c:v>0.27100000000000002</c:v>
                </c:pt>
                <c:pt idx="323">
                  <c:v>0.27300000000000002</c:v>
                </c:pt>
                <c:pt idx="324">
                  <c:v>0.27400000000000002</c:v>
                </c:pt>
                <c:pt idx="325">
                  <c:v>0.27500000000000002</c:v>
                </c:pt>
                <c:pt idx="326">
                  <c:v>0.27700000000000002</c:v>
                </c:pt>
                <c:pt idx="327">
                  <c:v>0.27800000000000002</c:v>
                </c:pt>
                <c:pt idx="328">
                  <c:v>0.27900000000000003</c:v>
                </c:pt>
                <c:pt idx="329">
                  <c:v>0.28100000000000003</c:v>
                </c:pt>
                <c:pt idx="330">
                  <c:v>0.28199999999999997</c:v>
                </c:pt>
                <c:pt idx="331">
                  <c:v>0.28299999999999997</c:v>
                </c:pt>
                <c:pt idx="332">
                  <c:v>0.28499999999999998</c:v>
                </c:pt>
                <c:pt idx="333">
                  <c:v>0.28599999999999998</c:v>
                </c:pt>
                <c:pt idx="334">
                  <c:v>0.28699999999999998</c:v>
                </c:pt>
                <c:pt idx="335">
                  <c:v>0.28899999999999998</c:v>
                </c:pt>
                <c:pt idx="336">
                  <c:v>0.28999999999999998</c:v>
                </c:pt>
                <c:pt idx="337">
                  <c:v>0.29099999999999998</c:v>
                </c:pt>
                <c:pt idx="338">
                  <c:v>0.29299999999999998</c:v>
                </c:pt>
                <c:pt idx="339">
                  <c:v>0.29399999999999998</c:v>
                </c:pt>
                <c:pt idx="340">
                  <c:v>0.29499999999999998</c:v>
                </c:pt>
                <c:pt idx="341">
                  <c:v>0.29599999999999999</c:v>
                </c:pt>
                <c:pt idx="342">
                  <c:v>0.29799999999999999</c:v>
                </c:pt>
                <c:pt idx="343">
                  <c:v>0.29899999999999999</c:v>
                </c:pt>
                <c:pt idx="344">
                  <c:v>0.3</c:v>
                </c:pt>
                <c:pt idx="345">
                  <c:v>0.30099999999999999</c:v>
                </c:pt>
                <c:pt idx="346">
                  <c:v>0.30299999999999999</c:v>
                </c:pt>
                <c:pt idx="347">
                  <c:v>0.30399999999999999</c:v>
                </c:pt>
                <c:pt idx="348">
                  <c:v>0.30499999999999999</c:v>
                </c:pt>
                <c:pt idx="349">
                  <c:v>0.30599999999999999</c:v>
                </c:pt>
                <c:pt idx="350">
                  <c:v>0.308</c:v>
                </c:pt>
                <c:pt idx="351">
                  <c:v>0.309</c:v>
                </c:pt>
                <c:pt idx="352">
                  <c:v>0.31</c:v>
                </c:pt>
                <c:pt idx="353">
                  <c:v>0.311</c:v>
                </c:pt>
                <c:pt idx="354">
                  <c:v>0.313</c:v>
                </c:pt>
                <c:pt idx="355">
                  <c:v>0.314</c:v>
                </c:pt>
                <c:pt idx="356">
                  <c:v>0.315</c:v>
                </c:pt>
                <c:pt idx="357">
                  <c:v>0.316</c:v>
                </c:pt>
                <c:pt idx="358">
                  <c:v>0.317</c:v>
                </c:pt>
                <c:pt idx="359">
                  <c:v>0.318</c:v>
                </c:pt>
                <c:pt idx="360">
                  <c:v>0.32</c:v>
                </c:pt>
                <c:pt idx="361">
                  <c:v>0.32100000000000001</c:v>
                </c:pt>
                <c:pt idx="362">
                  <c:v>0.32200000000000001</c:v>
                </c:pt>
                <c:pt idx="363">
                  <c:v>0.32300000000000001</c:v>
                </c:pt>
                <c:pt idx="364">
                  <c:v>0.32400000000000001</c:v>
                </c:pt>
                <c:pt idx="365">
                  <c:v>0.32500000000000001</c:v>
                </c:pt>
                <c:pt idx="366">
                  <c:v>0.32600000000000001</c:v>
                </c:pt>
                <c:pt idx="367">
                  <c:v>0.32700000000000001</c:v>
                </c:pt>
                <c:pt idx="368">
                  <c:v>0.32800000000000001</c:v>
                </c:pt>
                <c:pt idx="369">
                  <c:v>0.32900000000000001</c:v>
                </c:pt>
                <c:pt idx="370">
                  <c:v>0.33</c:v>
                </c:pt>
                <c:pt idx="371">
                  <c:v>0.33100000000000002</c:v>
                </c:pt>
                <c:pt idx="372">
                  <c:v>0.33200000000000002</c:v>
                </c:pt>
                <c:pt idx="373">
                  <c:v>0.33300000000000002</c:v>
                </c:pt>
                <c:pt idx="374">
                  <c:v>0.33300000000000002</c:v>
                </c:pt>
                <c:pt idx="375">
                  <c:v>0.33400000000000002</c:v>
                </c:pt>
                <c:pt idx="376">
                  <c:v>0.33500000000000002</c:v>
                </c:pt>
                <c:pt idx="377">
                  <c:v>0.33600000000000002</c:v>
                </c:pt>
                <c:pt idx="378">
                  <c:v>0.33600000000000002</c:v>
                </c:pt>
                <c:pt idx="379">
                  <c:v>0.33700000000000002</c:v>
                </c:pt>
                <c:pt idx="380">
                  <c:v>0.33800000000000002</c:v>
                </c:pt>
                <c:pt idx="381">
                  <c:v>0.33800000000000002</c:v>
                </c:pt>
                <c:pt idx="382">
                  <c:v>0.33900000000000002</c:v>
                </c:pt>
                <c:pt idx="383">
                  <c:v>0.33900000000000002</c:v>
                </c:pt>
                <c:pt idx="384">
                  <c:v>0.34</c:v>
                </c:pt>
                <c:pt idx="385">
                  <c:v>0.34</c:v>
                </c:pt>
                <c:pt idx="386">
                  <c:v>0.34100000000000003</c:v>
                </c:pt>
                <c:pt idx="387">
                  <c:v>0.34100000000000003</c:v>
                </c:pt>
                <c:pt idx="388">
                  <c:v>0.34200000000000003</c:v>
                </c:pt>
                <c:pt idx="389">
                  <c:v>0.34200000000000003</c:v>
                </c:pt>
                <c:pt idx="390">
                  <c:v>0.34200000000000003</c:v>
                </c:pt>
                <c:pt idx="391">
                  <c:v>0.34300000000000003</c:v>
                </c:pt>
                <c:pt idx="392">
                  <c:v>0.34300000000000003</c:v>
                </c:pt>
                <c:pt idx="393">
                  <c:v>0.34300000000000003</c:v>
                </c:pt>
                <c:pt idx="394">
                  <c:v>0.34399999999999997</c:v>
                </c:pt>
                <c:pt idx="395">
                  <c:v>0.34399999999999997</c:v>
                </c:pt>
                <c:pt idx="396">
                  <c:v>0.34399999999999997</c:v>
                </c:pt>
                <c:pt idx="397">
                  <c:v>0.34499999999999997</c:v>
                </c:pt>
                <c:pt idx="398">
                  <c:v>0.34499999999999997</c:v>
                </c:pt>
                <c:pt idx="399">
                  <c:v>0.34499999999999997</c:v>
                </c:pt>
                <c:pt idx="400">
                  <c:v>0.34499999999999997</c:v>
                </c:pt>
                <c:pt idx="401">
                  <c:v>0.34599999999999997</c:v>
                </c:pt>
                <c:pt idx="402">
                  <c:v>0.34599999999999997</c:v>
                </c:pt>
                <c:pt idx="403">
                  <c:v>0.34599999999999997</c:v>
                </c:pt>
                <c:pt idx="404">
                  <c:v>0.34599999999999997</c:v>
                </c:pt>
                <c:pt idx="405">
                  <c:v>0.34699999999999998</c:v>
                </c:pt>
                <c:pt idx="406">
                  <c:v>0.34699999999999998</c:v>
                </c:pt>
                <c:pt idx="407">
                  <c:v>0.34699999999999998</c:v>
                </c:pt>
                <c:pt idx="408">
                  <c:v>0.34699999999999998</c:v>
                </c:pt>
                <c:pt idx="409">
                  <c:v>0.34799999999999998</c:v>
                </c:pt>
                <c:pt idx="410">
                  <c:v>0.34799999999999998</c:v>
                </c:pt>
                <c:pt idx="411">
                  <c:v>0.34799999999999998</c:v>
                </c:pt>
                <c:pt idx="412">
                  <c:v>0.34799999999999998</c:v>
                </c:pt>
                <c:pt idx="413">
                  <c:v>0.34799999999999998</c:v>
                </c:pt>
                <c:pt idx="414">
                  <c:v>0.34799999999999998</c:v>
                </c:pt>
                <c:pt idx="415">
                  <c:v>0.34899999999999998</c:v>
                </c:pt>
                <c:pt idx="416">
                  <c:v>0.34899999999999998</c:v>
                </c:pt>
                <c:pt idx="417">
                  <c:v>0.34899999999999998</c:v>
                </c:pt>
                <c:pt idx="418">
                  <c:v>0.34899999999999998</c:v>
                </c:pt>
                <c:pt idx="419">
                  <c:v>0.34899999999999998</c:v>
                </c:pt>
                <c:pt idx="420">
                  <c:v>0.34899999999999998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0.35099999999999998</c:v>
                </c:pt>
                <c:pt idx="428">
                  <c:v>0.35099999999999998</c:v>
                </c:pt>
                <c:pt idx="429">
                  <c:v>0.35099999999999998</c:v>
                </c:pt>
                <c:pt idx="430">
                  <c:v>0.35099999999999998</c:v>
                </c:pt>
                <c:pt idx="431">
                  <c:v>0.35099999999999998</c:v>
                </c:pt>
                <c:pt idx="432">
                  <c:v>0.35099999999999998</c:v>
                </c:pt>
                <c:pt idx="433">
                  <c:v>0.35199999999999998</c:v>
                </c:pt>
                <c:pt idx="434">
                  <c:v>0.35199999999999998</c:v>
                </c:pt>
                <c:pt idx="435">
                  <c:v>0.35199999999999998</c:v>
                </c:pt>
                <c:pt idx="436">
                  <c:v>0.35199999999999998</c:v>
                </c:pt>
                <c:pt idx="437">
                  <c:v>0.35199999999999998</c:v>
                </c:pt>
                <c:pt idx="438">
                  <c:v>0.35199999999999998</c:v>
                </c:pt>
                <c:pt idx="439">
                  <c:v>0.35299999999999998</c:v>
                </c:pt>
                <c:pt idx="440">
                  <c:v>0.35299999999999998</c:v>
                </c:pt>
                <c:pt idx="441">
                  <c:v>0.35299999999999998</c:v>
                </c:pt>
                <c:pt idx="442">
                  <c:v>0.35299999999999998</c:v>
                </c:pt>
                <c:pt idx="443">
                  <c:v>0.35299999999999998</c:v>
                </c:pt>
                <c:pt idx="444">
                  <c:v>0.35299999999999998</c:v>
                </c:pt>
                <c:pt idx="445">
                  <c:v>0.35399999999999998</c:v>
                </c:pt>
                <c:pt idx="446">
                  <c:v>0.35399999999999998</c:v>
                </c:pt>
                <c:pt idx="447">
                  <c:v>0.35399999999999998</c:v>
                </c:pt>
                <c:pt idx="448">
                  <c:v>0.35399999999999998</c:v>
                </c:pt>
                <c:pt idx="449">
                  <c:v>0.35399999999999998</c:v>
                </c:pt>
                <c:pt idx="450">
                  <c:v>0.35399999999999998</c:v>
                </c:pt>
                <c:pt idx="451">
                  <c:v>0.35499999999999998</c:v>
                </c:pt>
                <c:pt idx="452">
                  <c:v>0.35499999999999998</c:v>
                </c:pt>
                <c:pt idx="453">
                  <c:v>0.35499999999999998</c:v>
                </c:pt>
                <c:pt idx="454">
                  <c:v>0.35499999999999998</c:v>
                </c:pt>
                <c:pt idx="455">
                  <c:v>0.35499999999999998</c:v>
                </c:pt>
                <c:pt idx="456">
                  <c:v>0.35499999999999998</c:v>
                </c:pt>
                <c:pt idx="457">
                  <c:v>0.35599999999999998</c:v>
                </c:pt>
                <c:pt idx="458">
                  <c:v>0.35599999999999998</c:v>
                </c:pt>
                <c:pt idx="459">
                  <c:v>0.35599999999999998</c:v>
                </c:pt>
                <c:pt idx="460">
                  <c:v>0.35599999999999998</c:v>
                </c:pt>
                <c:pt idx="461">
                  <c:v>0.35599999999999998</c:v>
                </c:pt>
                <c:pt idx="462">
                  <c:v>0.35599999999999998</c:v>
                </c:pt>
                <c:pt idx="463">
                  <c:v>0.35699999999999998</c:v>
                </c:pt>
                <c:pt idx="464">
                  <c:v>0.35699999999999998</c:v>
                </c:pt>
                <c:pt idx="465">
                  <c:v>0.35699999999999998</c:v>
                </c:pt>
                <c:pt idx="466">
                  <c:v>0.35699999999999998</c:v>
                </c:pt>
                <c:pt idx="467">
                  <c:v>0.35699999999999998</c:v>
                </c:pt>
                <c:pt idx="468">
                  <c:v>0.35699999999999998</c:v>
                </c:pt>
                <c:pt idx="469">
                  <c:v>0.35799999999999998</c:v>
                </c:pt>
                <c:pt idx="470">
                  <c:v>0.35799999999999998</c:v>
                </c:pt>
                <c:pt idx="471">
                  <c:v>0.35799999999999998</c:v>
                </c:pt>
                <c:pt idx="472">
                  <c:v>0.35799999999999998</c:v>
                </c:pt>
                <c:pt idx="473">
                  <c:v>0.35799999999999998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0.35899999999999999</c:v>
                </c:pt>
                <c:pt idx="477">
                  <c:v>0.35899999999999999</c:v>
                </c:pt>
                <c:pt idx="478">
                  <c:v>0.35899999999999999</c:v>
                </c:pt>
                <c:pt idx="479">
                  <c:v>0.35899999999999999</c:v>
                </c:pt>
                <c:pt idx="480">
                  <c:v>0.35899999999999999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0.36099999999999999</c:v>
                </c:pt>
                <c:pt idx="488">
                  <c:v>0.36099999999999999</c:v>
                </c:pt>
                <c:pt idx="489">
                  <c:v>0.36099999999999999</c:v>
                </c:pt>
                <c:pt idx="490">
                  <c:v>0.36099999999999999</c:v>
                </c:pt>
                <c:pt idx="491">
                  <c:v>0.36099999999999999</c:v>
                </c:pt>
                <c:pt idx="492">
                  <c:v>0.36099999999999999</c:v>
                </c:pt>
                <c:pt idx="493">
                  <c:v>0.36199999999999999</c:v>
                </c:pt>
                <c:pt idx="494">
                  <c:v>0.36199999999999999</c:v>
                </c:pt>
                <c:pt idx="495">
                  <c:v>0.36199999999999999</c:v>
                </c:pt>
                <c:pt idx="496">
                  <c:v>0.36199999999999999</c:v>
                </c:pt>
                <c:pt idx="497">
                  <c:v>0.36199999999999999</c:v>
                </c:pt>
                <c:pt idx="498">
                  <c:v>0.36199999999999999</c:v>
                </c:pt>
                <c:pt idx="499">
                  <c:v>0.36299999999999999</c:v>
                </c:pt>
                <c:pt idx="500">
                  <c:v>0.36299999999999999</c:v>
                </c:pt>
                <c:pt idx="501">
                  <c:v>0.36299999999999999</c:v>
                </c:pt>
                <c:pt idx="502">
                  <c:v>0.36299999999999999</c:v>
                </c:pt>
                <c:pt idx="503">
                  <c:v>0.36299999999999999</c:v>
                </c:pt>
                <c:pt idx="504">
                  <c:v>0.36299999999999999</c:v>
                </c:pt>
                <c:pt idx="505">
                  <c:v>0.36399999999999999</c:v>
                </c:pt>
                <c:pt idx="506">
                  <c:v>0.36399999999999999</c:v>
                </c:pt>
                <c:pt idx="507">
                  <c:v>0.36399999999999999</c:v>
                </c:pt>
                <c:pt idx="508">
                  <c:v>0.36399999999999999</c:v>
                </c:pt>
                <c:pt idx="509">
                  <c:v>0.36399999999999999</c:v>
                </c:pt>
                <c:pt idx="510">
                  <c:v>0.36399999999999999</c:v>
                </c:pt>
                <c:pt idx="511">
                  <c:v>0.36499999999999999</c:v>
                </c:pt>
                <c:pt idx="512">
                  <c:v>0.36499999999999999</c:v>
                </c:pt>
                <c:pt idx="513">
                  <c:v>0.36499999999999999</c:v>
                </c:pt>
                <c:pt idx="514">
                  <c:v>0.36499999999999999</c:v>
                </c:pt>
                <c:pt idx="515">
                  <c:v>0.36499999999999999</c:v>
                </c:pt>
                <c:pt idx="516">
                  <c:v>0.36499999999999999</c:v>
                </c:pt>
                <c:pt idx="517">
                  <c:v>0.36599999999999999</c:v>
                </c:pt>
                <c:pt idx="518">
                  <c:v>0.36599999999999999</c:v>
                </c:pt>
                <c:pt idx="519">
                  <c:v>0.36599999999999999</c:v>
                </c:pt>
                <c:pt idx="520">
                  <c:v>0.36599999999999999</c:v>
                </c:pt>
                <c:pt idx="521">
                  <c:v>0.36599999999999999</c:v>
                </c:pt>
                <c:pt idx="522">
                  <c:v>0.36599999999999999</c:v>
                </c:pt>
                <c:pt idx="523">
                  <c:v>0.36699999999999999</c:v>
                </c:pt>
                <c:pt idx="524">
                  <c:v>0.36699999999999999</c:v>
                </c:pt>
                <c:pt idx="525">
                  <c:v>0.36699999999999999</c:v>
                </c:pt>
                <c:pt idx="526">
                  <c:v>0.36699999999999999</c:v>
                </c:pt>
                <c:pt idx="527">
                  <c:v>0.36699999999999999</c:v>
                </c:pt>
                <c:pt idx="528">
                  <c:v>0.36699999999999999</c:v>
                </c:pt>
                <c:pt idx="529">
                  <c:v>0.36799999999999999</c:v>
                </c:pt>
                <c:pt idx="530">
                  <c:v>0.36799999999999999</c:v>
                </c:pt>
                <c:pt idx="531">
                  <c:v>0.36799999999999999</c:v>
                </c:pt>
                <c:pt idx="532">
                  <c:v>0.36799999999999999</c:v>
                </c:pt>
                <c:pt idx="533">
                  <c:v>0.36799999999999999</c:v>
                </c:pt>
                <c:pt idx="534">
                  <c:v>0.36799999999999999</c:v>
                </c:pt>
                <c:pt idx="535">
                  <c:v>0.36899999999999999</c:v>
                </c:pt>
                <c:pt idx="536">
                  <c:v>0.36899999999999999</c:v>
                </c:pt>
                <c:pt idx="537">
                  <c:v>0.36899999999999999</c:v>
                </c:pt>
                <c:pt idx="538">
                  <c:v>0.36899999999999999</c:v>
                </c:pt>
                <c:pt idx="539">
                  <c:v>0.36899999999999999</c:v>
                </c:pt>
                <c:pt idx="540">
                  <c:v>0.36899999999999999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0.371</c:v>
                </c:pt>
                <c:pt idx="548">
                  <c:v>0.371</c:v>
                </c:pt>
                <c:pt idx="549">
                  <c:v>0.371</c:v>
                </c:pt>
                <c:pt idx="550">
                  <c:v>0.371</c:v>
                </c:pt>
                <c:pt idx="551">
                  <c:v>0.371</c:v>
                </c:pt>
                <c:pt idx="552">
                  <c:v>0.371</c:v>
                </c:pt>
                <c:pt idx="553">
                  <c:v>0.372</c:v>
                </c:pt>
                <c:pt idx="554">
                  <c:v>0.372</c:v>
                </c:pt>
                <c:pt idx="555">
                  <c:v>0.372</c:v>
                </c:pt>
                <c:pt idx="556">
                  <c:v>0.372</c:v>
                </c:pt>
                <c:pt idx="557">
                  <c:v>0.372</c:v>
                </c:pt>
                <c:pt idx="558">
                  <c:v>0.372</c:v>
                </c:pt>
                <c:pt idx="559">
                  <c:v>0.373</c:v>
                </c:pt>
                <c:pt idx="560">
                  <c:v>0.373</c:v>
                </c:pt>
                <c:pt idx="561">
                  <c:v>0.373</c:v>
                </c:pt>
                <c:pt idx="562">
                  <c:v>0.373</c:v>
                </c:pt>
                <c:pt idx="563">
                  <c:v>0.373</c:v>
                </c:pt>
                <c:pt idx="564">
                  <c:v>0.373</c:v>
                </c:pt>
                <c:pt idx="565">
                  <c:v>0.374</c:v>
                </c:pt>
                <c:pt idx="566">
                  <c:v>0.374</c:v>
                </c:pt>
                <c:pt idx="567">
                  <c:v>0.374</c:v>
                </c:pt>
                <c:pt idx="568">
                  <c:v>0.374</c:v>
                </c:pt>
                <c:pt idx="569">
                  <c:v>0.374</c:v>
                </c:pt>
                <c:pt idx="570">
                  <c:v>0.374</c:v>
                </c:pt>
                <c:pt idx="571">
                  <c:v>0.375</c:v>
                </c:pt>
                <c:pt idx="572">
                  <c:v>0.375</c:v>
                </c:pt>
                <c:pt idx="573">
                  <c:v>0.375</c:v>
                </c:pt>
                <c:pt idx="574">
                  <c:v>0.375</c:v>
                </c:pt>
                <c:pt idx="575">
                  <c:v>0.375</c:v>
                </c:pt>
                <c:pt idx="576">
                  <c:v>0.375</c:v>
                </c:pt>
                <c:pt idx="577">
                  <c:v>0.376</c:v>
                </c:pt>
                <c:pt idx="578">
                  <c:v>0.376</c:v>
                </c:pt>
                <c:pt idx="579">
                  <c:v>0.376</c:v>
                </c:pt>
                <c:pt idx="580">
                  <c:v>0.376</c:v>
                </c:pt>
                <c:pt idx="581">
                  <c:v>0.376</c:v>
                </c:pt>
                <c:pt idx="582">
                  <c:v>0.376</c:v>
                </c:pt>
                <c:pt idx="583">
                  <c:v>0.377</c:v>
                </c:pt>
                <c:pt idx="584">
                  <c:v>0.377</c:v>
                </c:pt>
                <c:pt idx="585">
                  <c:v>0.377</c:v>
                </c:pt>
                <c:pt idx="586">
                  <c:v>0.377</c:v>
                </c:pt>
                <c:pt idx="587">
                  <c:v>0.377</c:v>
                </c:pt>
                <c:pt idx="588">
                  <c:v>0.377</c:v>
                </c:pt>
                <c:pt idx="589">
                  <c:v>0.378</c:v>
                </c:pt>
                <c:pt idx="590">
                  <c:v>0.378</c:v>
                </c:pt>
                <c:pt idx="591">
                  <c:v>0.378</c:v>
                </c:pt>
                <c:pt idx="592">
                  <c:v>0.378</c:v>
                </c:pt>
                <c:pt idx="593">
                  <c:v>0.378</c:v>
                </c:pt>
                <c:pt idx="594">
                  <c:v>0.378</c:v>
                </c:pt>
                <c:pt idx="595">
                  <c:v>0.379</c:v>
                </c:pt>
                <c:pt idx="596">
                  <c:v>0.379</c:v>
                </c:pt>
                <c:pt idx="597">
                  <c:v>0.379</c:v>
                </c:pt>
                <c:pt idx="598">
                  <c:v>0.379</c:v>
                </c:pt>
                <c:pt idx="599">
                  <c:v>0.379</c:v>
                </c:pt>
                <c:pt idx="600">
                  <c:v>0.379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1.6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1.6</c:v>
                </c:pt>
                <c:pt idx="335">
                  <c:v>1.6</c:v>
                </c:pt>
                <c:pt idx="336">
                  <c:v>1.6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1.3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0.8</c:v>
                </c:pt>
                <c:pt idx="379">
                  <c:v>0.8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91424"/>
        <c:axId val="1215366048"/>
      </c:scatterChart>
      <c:valAx>
        <c:axId val="11440538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6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91424"/>
        <c:crosses val="max"/>
        <c:crossBetween val="midCat"/>
      </c:valAx>
      <c:valAx>
        <c:axId val="12153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25.6</c:v>
                </c:pt>
                <c:pt idx="15">
                  <c:v>25.7</c:v>
                </c:pt>
                <c:pt idx="16">
                  <c:v>25.7</c:v>
                </c:pt>
                <c:pt idx="17">
                  <c:v>25.7</c:v>
                </c:pt>
                <c:pt idx="18">
                  <c:v>25.7</c:v>
                </c:pt>
                <c:pt idx="19">
                  <c:v>25.7</c:v>
                </c:pt>
                <c:pt idx="20">
                  <c:v>25.7</c:v>
                </c:pt>
                <c:pt idx="21">
                  <c:v>25.7</c:v>
                </c:pt>
                <c:pt idx="22">
                  <c:v>25.8</c:v>
                </c:pt>
                <c:pt idx="23">
                  <c:v>25.7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25.7</c:v>
                </c:pt>
                <c:pt idx="28">
                  <c:v>25.7</c:v>
                </c:pt>
                <c:pt idx="29">
                  <c:v>25.7</c:v>
                </c:pt>
                <c:pt idx="30">
                  <c:v>25.7</c:v>
                </c:pt>
                <c:pt idx="31">
                  <c:v>25.7</c:v>
                </c:pt>
                <c:pt idx="32">
                  <c:v>25.6</c:v>
                </c:pt>
                <c:pt idx="33">
                  <c:v>25.7</c:v>
                </c:pt>
                <c:pt idx="34">
                  <c:v>25.7</c:v>
                </c:pt>
                <c:pt idx="35">
                  <c:v>25.6</c:v>
                </c:pt>
                <c:pt idx="36">
                  <c:v>25.6</c:v>
                </c:pt>
                <c:pt idx="37">
                  <c:v>25.7</c:v>
                </c:pt>
                <c:pt idx="38">
                  <c:v>25.6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25.6</c:v>
                </c:pt>
                <c:pt idx="45">
                  <c:v>25.7</c:v>
                </c:pt>
                <c:pt idx="46">
                  <c:v>25.6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25.4</c:v>
                </c:pt>
                <c:pt idx="58">
                  <c:v>25.4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25.2</c:v>
                </c:pt>
                <c:pt idx="63">
                  <c:v>25.3</c:v>
                </c:pt>
                <c:pt idx="64">
                  <c:v>25.3</c:v>
                </c:pt>
                <c:pt idx="65">
                  <c:v>25.3</c:v>
                </c:pt>
                <c:pt idx="66">
                  <c:v>25.2</c:v>
                </c:pt>
                <c:pt idx="67">
                  <c:v>25.3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25.2</c:v>
                </c:pt>
                <c:pt idx="72">
                  <c:v>25.2</c:v>
                </c:pt>
                <c:pt idx="73">
                  <c:v>25.2</c:v>
                </c:pt>
                <c:pt idx="74">
                  <c:v>25.2</c:v>
                </c:pt>
                <c:pt idx="75">
                  <c:v>25.1</c:v>
                </c:pt>
                <c:pt idx="76">
                  <c:v>25.1</c:v>
                </c:pt>
                <c:pt idx="77">
                  <c:v>25.2</c:v>
                </c:pt>
                <c:pt idx="78">
                  <c:v>25</c:v>
                </c:pt>
                <c:pt idx="79">
                  <c:v>25.1</c:v>
                </c:pt>
                <c:pt idx="80">
                  <c:v>25</c:v>
                </c:pt>
                <c:pt idx="81">
                  <c:v>25.1</c:v>
                </c:pt>
                <c:pt idx="82">
                  <c:v>25.1</c:v>
                </c:pt>
                <c:pt idx="83">
                  <c:v>25</c:v>
                </c:pt>
                <c:pt idx="84">
                  <c:v>25.1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24.9</c:v>
                </c:pt>
                <c:pt idx="90">
                  <c:v>25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25</c:v>
                </c:pt>
                <c:pt idx="96">
                  <c:v>24.8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24.8</c:v>
                </c:pt>
                <c:pt idx="105">
                  <c:v>24.9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24.9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24.9</c:v>
                </c:pt>
                <c:pt idx="121">
                  <c:v>24.9</c:v>
                </c:pt>
                <c:pt idx="122">
                  <c:v>24.8</c:v>
                </c:pt>
                <c:pt idx="123">
                  <c:v>24.8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24.8</c:v>
                </c:pt>
                <c:pt idx="131">
                  <c:v>24.8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25.1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25.1</c:v>
                </c:pt>
                <c:pt idx="149">
                  <c:v>25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25.1</c:v>
                </c:pt>
                <c:pt idx="156">
                  <c:v>25.1</c:v>
                </c:pt>
                <c:pt idx="157">
                  <c:v>25.2</c:v>
                </c:pt>
                <c:pt idx="158">
                  <c:v>25.1</c:v>
                </c:pt>
                <c:pt idx="159">
                  <c:v>25.2</c:v>
                </c:pt>
                <c:pt idx="160">
                  <c:v>25.1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25.1</c:v>
                </c:pt>
                <c:pt idx="165">
                  <c:v>25.1</c:v>
                </c:pt>
                <c:pt idx="166">
                  <c:v>25.1</c:v>
                </c:pt>
                <c:pt idx="167">
                  <c:v>25.2</c:v>
                </c:pt>
                <c:pt idx="168">
                  <c:v>25.2</c:v>
                </c:pt>
                <c:pt idx="169">
                  <c:v>25.2</c:v>
                </c:pt>
                <c:pt idx="170">
                  <c:v>25.2</c:v>
                </c:pt>
                <c:pt idx="171">
                  <c:v>25.2</c:v>
                </c:pt>
                <c:pt idx="172">
                  <c:v>25.2</c:v>
                </c:pt>
                <c:pt idx="173">
                  <c:v>25.2</c:v>
                </c:pt>
                <c:pt idx="174">
                  <c:v>25.3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25.3</c:v>
                </c:pt>
                <c:pt idx="180">
                  <c:v>25.2</c:v>
                </c:pt>
                <c:pt idx="181">
                  <c:v>25.3</c:v>
                </c:pt>
                <c:pt idx="182">
                  <c:v>25.3</c:v>
                </c:pt>
                <c:pt idx="183">
                  <c:v>25.3</c:v>
                </c:pt>
                <c:pt idx="184">
                  <c:v>25.3</c:v>
                </c:pt>
                <c:pt idx="185">
                  <c:v>25.3</c:v>
                </c:pt>
                <c:pt idx="186">
                  <c:v>25.2</c:v>
                </c:pt>
                <c:pt idx="187">
                  <c:v>25.3</c:v>
                </c:pt>
                <c:pt idx="188">
                  <c:v>25.3</c:v>
                </c:pt>
                <c:pt idx="189">
                  <c:v>25.3</c:v>
                </c:pt>
                <c:pt idx="190">
                  <c:v>25.4</c:v>
                </c:pt>
                <c:pt idx="191">
                  <c:v>25.4</c:v>
                </c:pt>
                <c:pt idx="192">
                  <c:v>25.3</c:v>
                </c:pt>
                <c:pt idx="193">
                  <c:v>25.4</c:v>
                </c:pt>
                <c:pt idx="194">
                  <c:v>25.4</c:v>
                </c:pt>
                <c:pt idx="195">
                  <c:v>25.3</c:v>
                </c:pt>
                <c:pt idx="196">
                  <c:v>25.3</c:v>
                </c:pt>
                <c:pt idx="197">
                  <c:v>25.4</c:v>
                </c:pt>
                <c:pt idx="198">
                  <c:v>25.4</c:v>
                </c:pt>
                <c:pt idx="199">
                  <c:v>25.5</c:v>
                </c:pt>
                <c:pt idx="200">
                  <c:v>25.4</c:v>
                </c:pt>
                <c:pt idx="201">
                  <c:v>25.5</c:v>
                </c:pt>
                <c:pt idx="202">
                  <c:v>25.4</c:v>
                </c:pt>
                <c:pt idx="203">
                  <c:v>25.4</c:v>
                </c:pt>
                <c:pt idx="204">
                  <c:v>25.5</c:v>
                </c:pt>
                <c:pt idx="205">
                  <c:v>25.5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25.5</c:v>
                </c:pt>
                <c:pt idx="210">
                  <c:v>25.5</c:v>
                </c:pt>
                <c:pt idx="211">
                  <c:v>25.6</c:v>
                </c:pt>
                <c:pt idx="212">
                  <c:v>25.6</c:v>
                </c:pt>
                <c:pt idx="213">
                  <c:v>25.5</c:v>
                </c:pt>
                <c:pt idx="214">
                  <c:v>25.6</c:v>
                </c:pt>
                <c:pt idx="215">
                  <c:v>25.6</c:v>
                </c:pt>
                <c:pt idx="216">
                  <c:v>25.6</c:v>
                </c:pt>
                <c:pt idx="217">
                  <c:v>25.6</c:v>
                </c:pt>
                <c:pt idx="218">
                  <c:v>25.6</c:v>
                </c:pt>
                <c:pt idx="219">
                  <c:v>25.6</c:v>
                </c:pt>
                <c:pt idx="220">
                  <c:v>25.7</c:v>
                </c:pt>
                <c:pt idx="221">
                  <c:v>25.6</c:v>
                </c:pt>
                <c:pt idx="222">
                  <c:v>25.7</c:v>
                </c:pt>
                <c:pt idx="223">
                  <c:v>25.7</c:v>
                </c:pt>
                <c:pt idx="224">
                  <c:v>25.7</c:v>
                </c:pt>
                <c:pt idx="225">
                  <c:v>25.7</c:v>
                </c:pt>
                <c:pt idx="226">
                  <c:v>25.7</c:v>
                </c:pt>
                <c:pt idx="227">
                  <c:v>25.7</c:v>
                </c:pt>
                <c:pt idx="228">
                  <c:v>25.8</c:v>
                </c:pt>
                <c:pt idx="229">
                  <c:v>25.8</c:v>
                </c:pt>
                <c:pt idx="230">
                  <c:v>25.8</c:v>
                </c:pt>
                <c:pt idx="231">
                  <c:v>25.8</c:v>
                </c:pt>
                <c:pt idx="232">
                  <c:v>25.8</c:v>
                </c:pt>
                <c:pt idx="233">
                  <c:v>25.8</c:v>
                </c:pt>
                <c:pt idx="234">
                  <c:v>25.9</c:v>
                </c:pt>
                <c:pt idx="235">
                  <c:v>25.9</c:v>
                </c:pt>
                <c:pt idx="236">
                  <c:v>25.8</c:v>
                </c:pt>
                <c:pt idx="237">
                  <c:v>25.9</c:v>
                </c:pt>
                <c:pt idx="238">
                  <c:v>25.9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25.9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26.1</c:v>
                </c:pt>
                <c:pt idx="251">
                  <c:v>26.1</c:v>
                </c:pt>
                <c:pt idx="252">
                  <c:v>26.1</c:v>
                </c:pt>
                <c:pt idx="253">
                  <c:v>26.1</c:v>
                </c:pt>
                <c:pt idx="254">
                  <c:v>26.1</c:v>
                </c:pt>
                <c:pt idx="255">
                  <c:v>26.2</c:v>
                </c:pt>
                <c:pt idx="256">
                  <c:v>26.2</c:v>
                </c:pt>
                <c:pt idx="257">
                  <c:v>26.2</c:v>
                </c:pt>
                <c:pt idx="258">
                  <c:v>26.2</c:v>
                </c:pt>
                <c:pt idx="259">
                  <c:v>26.2</c:v>
                </c:pt>
                <c:pt idx="260">
                  <c:v>26.2</c:v>
                </c:pt>
                <c:pt idx="261">
                  <c:v>26.2</c:v>
                </c:pt>
                <c:pt idx="262">
                  <c:v>26.3</c:v>
                </c:pt>
                <c:pt idx="263">
                  <c:v>26.3</c:v>
                </c:pt>
                <c:pt idx="264">
                  <c:v>26.3</c:v>
                </c:pt>
                <c:pt idx="265">
                  <c:v>26.4</c:v>
                </c:pt>
                <c:pt idx="266">
                  <c:v>26.3</c:v>
                </c:pt>
                <c:pt idx="267">
                  <c:v>26.3</c:v>
                </c:pt>
                <c:pt idx="268">
                  <c:v>26.4</c:v>
                </c:pt>
                <c:pt idx="269">
                  <c:v>26.3</c:v>
                </c:pt>
                <c:pt idx="270">
                  <c:v>26.4</c:v>
                </c:pt>
                <c:pt idx="271">
                  <c:v>26.5</c:v>
                </c:pt>
                <c:pt idx="272">
                  <c:v>26.5</c:v>
                </c:pt>
                <c:pt idx="273">
                  <c:v>26.4</c:v>
                </c:pt>
                <c:pt idx="274">
                  <c:v>26.4</c:v>
                </c:pt>
                <c:pt idx="275">
                  <c:v>26.4</c:v>
                </c:pt>
                <c:pt idx="276">
                  <c:v>26.5</c:v>
                </c:pt>
                <c:pt idx="277">
                  <c:v>26.4</c:v>
                </c:pt>
                <c:pt idx="278">
                  <c:v>26.4</c:v>
                </c:pt>
                <c:pt idx="279">
                  <c:v>26.5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26.5</c:v>
                </c:pt>
                <c:pt idx="285">
                  <c:v>26.6</c:v>
                </c:pt>
                <c:pt idx="286">
                  <c:v>26.6</c:v>
                </c:pt>
                <c:pt idx="287">
                  <c:v>26.5</c:v>
                </c:pt>
                <c:pt idx="288">
                  <c:v>26.6</c:v>
                </c:pt>
                <c:pt idx="289">
                  <c:v>26.6</c:v>
                </c:pt>
                <c:pt idx="290">
                  <c:v>26.6</c:v>
                </c:pt>
                <c:pt idx="291">
                  <c:v>26.6</c:v>
                </c:pt>
                <c:pt idx="292">
                  <c:v>26.6</c:v>
                </c:pt>
                <c:pt idx="293">
                  <c:v>26.7</c:v>
                </c:pt>
                <c:pt idx="294">
                  <c:v>26.6</c:v>
                </c:pt>
                <c:pt idx="295">
                  <c:v>26.7</c:v>
                </c:pt>
                <c:pt idx="296">
                  <c:v>26.7</c:v>
                </c:pt>
                <c:pt idx="297">
                  <c:v>26.7</c:v>
                </c:pt>
                <c:pt idx="298">
                  <c:v>26.7</c:v>
                </c:pt>
                <c:pt idx="299">
                  <c:v>26.7</c:v>
                </c:pt>
                <c:pt idx="300">
                  <c:v>26.7</c:v>
                </c:pt>
                <c:pt idx="301">
                  <c:v>26.7</c:v>
                </c:pt>
                <c:pt idx="302">
                  <c:v>26.7</c:v>
                </c:pt>
                <c:pt idx="303">
                  <c:v>26.7</c:v>
                </c:pt>
                <c:pt idx="304">
                  <c:v>26.7</c:v>
                </c:pt>
                <c:pt idx="305">
                  <c:v>26.8</c:v>
                </c:pt>
                <c:pt idx="306">
                  <c:v>26.8</c:v>
                </c:pt>
                <c:pt idx="307">
                  <c:v>26.8</c:v>
                </c:pt>
                <c:pt idx="308">
                  <c:v>26.8</c:v>
                </c:pt>
                <c:pt idx="309">
                  <c:v>26.8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26.8</c:v>
                </c:pt>
                <c:pt idx="315">
                  <c:v>26.7</c:v>
                </c:pt>
                <c:pt idx="316">
                  <c:v>26.8</c:v>
                </c:pt>
                <c:pt idx="317">
                  <c:v>26.8</c:v>
                </c:pt>
                <c:pt idx="318">
                  <c:v>26.8</c:v>
                </c:pt>
                <c:pt idx="319">
                  <c:v>26.9</c:v>
                </c:pt>
                <c:pt idx="320">
                  <c:v>26.9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26.9</c:v>
                </c:pt>
                <c:pt idx="325">
                  <c:v>26.8</c:v>
                </c:pt>
                <c:pt idx="326">
                  <c:v>26.9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26.9</c:v>
                </c:pt>
                <c:pt idx="331">
                  <c:v>26.8</c:v>
                </c:pt>
                <c:pt idx="332">
                  <c:v>26.9</c:v>
                </c:pt>
                <c:pt idx="333">
                  <c:v>26.8</c:v>
                </c:pt>
                <c:pt idx="334">
                  <c:v>26.9</c:v>
                </c:pt>
                <c:pt idx="335">
                  <c:v>26.9</c:v>
                </c:pt>
                <c:pt idx="336">
                  <c:v>26.8</c:v>
                </c:pt>
                <c:pt idx="337">
                  <c:v>26.9</c:v>
                </c:pt>
                <c:pt idx="338">
                  <c:v>26.9</c:v>
                </c:pt>
                <c:pt idx="339">
                  <c:v>26.9</c:v>
                </c:pt>
                <c:pt idx="340">
                  <c:v>26.9</c:v>
                </c:pt>
                <c:pt idx="341">
                  <c:v>26.9</c:v>
                </c:pt>
                <c:pt idx="342">
                  <c:v>27</c:v>
                </c:pt>
                <c:pt idx="343">
                  <c:v>26.8</c:v>
                </c:pt>
                <c:pt idx="344">
                  <c:v>26.9</c:v>
                </c:pt>
                <c:pt idx="345">
                  <c:v>26.9</c:v>
                </c:pt>
                <c:pt idx="346">
                  <c:v>26.8</c:v>
                </c:pt>
                <c:pt idx="347">
                  <c:v>26.9</c:v>
                </c:pt>
                <c:pt idx="348">
                  <c:v>26.9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26.9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26.9</c:v>
                </c:pt>
                <c:pt idx="357">
                  <c:v>27.1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27.1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27</c:v>
                </c:pt>
                <c:pt idx="372">
                  <c:v>27</c:v>
                </c:pt>
                <c:pt idx="373">
                  <c:v>26.9</c:v>
                </c:pt>
                <c:pt idx="374">
                  <c:v>26.9</c:v>
                </c:pt>
                <c:pt idx="375">
                  <c:v>26.9</c:v>
                </c:pt>
                <c:pt idx="376">
                  <c:v>26.9</c:v>
                </c:pt>
                <c:pt idx="377">
                  <c:v>26.8</c:v>
                </c:pt>
                <c:pt idx="378">
                  <c:v>26.8</c:v>
                </c:pt>
                <c:pt idx="379">
                  <c:v>26.9</c:v>
                </c:pt>
                <c:pt idx="380">
                  <c:v>26.8</c:v>
                </c:pt>
                <c:pt idx="381">
                  <c:v>26.8</c:v>
                </c:pt>
                <c:pt idx="382">
                  <c:v>26.8</c:v>
                </c:pt>
                <c:pt idx="383">
                  <c:v>26.7</c:v>
                </c:pt>
                <c:pt idx="384">
                  <c:v>26.7</c:v>
                </c:pt>
                <c:pt idx="385">
                  <c:v>26.7</c:v>
                </c:pt>
                <c:pt idx="386">
                  <c:v>26.6</c:v>
                </c:pt>
                <c:pt idx="387">
                  <c:v>26.7</c:v>
                </c:pt>
                <c:pt idx="388">
                  <c:v>26.7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26.4</c:v>
                </c:pt>
                <c:pt idx="393">
                  <c:v>26.5</c:v>
                </c:pt>
                <c:pt idx="394">
                  <c:v>26.4</c:v>
                </c:pt>
                <c:pt idx="395">
                  <c:v>26.4</c:v>
                </c:pt>
                <c:pt idx="396">
                  <c:v>26.3</c:v>
                </c:pt>
                <c:pt idx="397">
                  <c:v>26.3</c:v>
                </c:pt>
                <c:pt idx="398">
                  <c:v>26.3</c:v>
                </c:pt>
                <c:pt idx="399">
                  <c:v>26.2</c:v>
                </c:pt>
                <c:pt idx="400">
                  <c:v>26.2</c:v>
                </c:pt>
                <c:pt idx="401">
                  <c:v>26.2</c:v>
                </c:pt>
                <c:pt idx="402">
                  <c:v>26.1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25.8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25.7</c:v>
                </c:pt>
                <c:pt idx="419">
                  <c:v>25.7</c:v>
                </c:pt>
                <c:pt idx="420">
                  <c:v>25.6</c:v>
                </c:pt>
                <c:pt idx="421">
                  <c:v>25.6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25.5</c:v>
                </c:pt>
                <c:pt idx="426">
                  <c:v>25.6</c:v>
                </c:pt>
                <c:pt idx="427">
                  <c:v>25.5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25.3</c:v>
                </c:pt>
                <c:pt idx="433">
                  <c:v>25.4</c:v>
                </c:pt>
                <c:pt idx="434">
                  <c:v>25.3</c:v>
                </c:pt>
                <c:pt idx="435">
                  <c:v>25.3</c:v>
                </c:pt>
                <c:pt idx="436">
                  <c:v>25.3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25.2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25.1</c:v>
                </c:pt>
                <c:pt idx="448">
                  <c:v>25.1</c:v>
                </c:pt>
                <c:pt idx="449">
                  <c:v>25.1</c:v>
                </c:pt>
                <c:pt idx="450">
                  <c:v>25.1</c:v>
                </c:pt>
                <c:pt idx="451">
                  <c:v>25.1</c:v>
                </c:pt>
                <c:pt idx="452">
                  <c:v>25.1</c:v>
                </c:pt>
                <c:pt idx="453">
                  <c:v>25</c:v>
                </c:pt>
                <c:pt idx="454">
                  <c:v>25.1</c:v>
                </c:pt>
                <c:pt idx="455">
                  <c:v>25</c:v>
                </c:pt>
                <c:pt idx="456">
                  <c:v>25.1</c:v>
                </c:pt>
                <c:pt idx="457">
                  <c:v>25</c:v>
                </c:pt>
                <c:pt idx="458">
                  <c:v>25</c:v>
                </c:pt>
                <c:pt idx="459">
                  <c:v>24.9</c:v>
                </c:pt>
                <c:pt idx="460">
                  <c:v>25</c:v>
                </c:pt>
                <c:pt idx="461">
                  <c:v>24.9</c:v>
                </c:pt>
                <c:pt idx="462">
                  <c:v>24.9</c:v>
                </c:pt>
                <c:pt idx="463">
                  <c:v>25</c:v>
                </c:pt>
                <c:pt idx="464">
                  <c:v>24.9</c:v>
                </c:pt>
                <c:pt idx="465">
                  <c:v>24.9</c:v>
                </c:pt>
                <c:pt idx="466">
                  <c:v>24.9</c:v>
                </c:pt>
                <c:pt idx="467">
                  <c:v>24.9</c:v>
                </c:pt>
                <c:pt idx="468">
                  <c:v>24.9</c:v>
                </c:pt>
                <c:pt idx="469">
                  <c:v>24.8</c:v>
                </c:pt>
                <c:pt idx="470">
                  <c:v>24.9</c:v>
                </c:pt>
                <c:pt idx="471">
                  <c:v>24.9</c:v>
                </c:pt>
                <c:pt idx="472">
                  <c:v>24.9</c:v>
                </c:pt>
                <c:pt idx="473">
                  <c:v>24.9</c:v>
                </c:pt>
                <c:pt idx="474">
                  <c:v>24.8</c:v>
                </c:pt>
                <c:pt idx="475">
                  <c:v>24.8</c:v>
                </c:pt>
                <c:pt idx="476">
                  <c:v>24.8</c:v>
                </c:pt>
                <c:pt idx="477">
                  <c:v>24.8</c:v>
                </c:pt>
                <c:pt idx="478">
                  <c:v>24.8</c:v>
                </c:pt>
                <c:pt idx="479">
                  <c:v>24.8</c:v>
                </c:pt>
                <c:pt idx="480">
                  <c:v>24.8</c:v>
                </c:pt>
                <c:pt idx="481">
                  <c:v>24.8</c:v>
                </c:pt>
                <c:pt idx="482">
                  <c:v>24.8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24.7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24.6</c:v>
                </c:pt>
                <c:pt idx="502">
                  <c:v>24.5</c:v>
                </c:pt>
                <c:pt idx="503">
                  <c:v>24.5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24.5</c:v>
                </c:pt>
                <c:pt idx="508">
                  <c:v>24.4</c:v>
                </c:pt>
                <c:pt idx="509">
                  <c:v>24.4</c:v>
                </c:pt>
                <c:pt idx="510">
                  <c:v>24.4</c:v>
                </c:pt>
                <c:pt idx="511">
                  <c:v>24.3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24.3</c:v>
                </c:pt>
                <c:pt idx="516">
                  <c:v>24.3</c:v>
                </c:pt>
                <c:pt idx="517">
                  <c:v>24.3</c:v>
                </c:pt>
                <c:pt idx="518">
                  <c:v>24.3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24.3</c:v>
                </c:pt>
                <c:pt idx="523">
                  <c:v>24.3</c:v>
                </c:pt>
                <c:pt idx="524">
                  <c:v>24.2</c:v>
                </c:pt>
                <c:pt idx="525">
                  <c:v>24.3</c:v>
                </c:pt>
                <c:pt idx="526">
                  <c:v>24.2</c:v>
                </c:pt>
                <c:pt idx="527">
                  <c:v>24.2</c:v>
                </c:pt>
                <c:pt idx="528">
                  <c:v>24.3</c:v>
                </c:pt>
                <c:pt idx="529">
                  <c:v>24.2</c:v>
                </c:pt>
                <c:pt idx="530">
                  <c:v>24.2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</c:v>
                </c:pt>
                <c:pt idx="541">
                  <c:v>24.1</c:v>
                </c:pt>
                <c:pt idx="542">
                  <c:v>24</c:v>
                </c:pt>
                <c:pt idx="543">
                  <c:v>24.1</c:v>
                </c:pt>
                <c:pt idx="544">
                  <c:v>24</c:v>
                </c:pt>
                <c:pt idx="545">
                  <c:v>24</c:v>
                </c:pt>
                <c:pt idx="546">
                  <c:v>23.9</c:v>
                </c:pt>
                <c:pt idx="547">
                  <c:v>24</c:v>
                </c:pt>
                <c:pt idx="548">
                  <c:v>24</c:v>
                </c:pt>
                <c:pt idx="549">
                  <c:v>24.1</c:v>
                </c:pt>
                <c:pt idx="550">
                  <c:v>23.9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23.9</c:v>
                </c:pt>
                <c:pt idx="555">
                  <c:v>23.9</c:v>
                </c:pt>
                <c:pt idx="556">
                  <c:v>23.9</c:v>
                </c:pt>
                <c:pt idx="557">
                  <c:v>23.9</c:v>
                </c:pt>
                <c:pt idx="558">
                  <c:v>23.9</c:v>
                </c:pt>
                <c:pt idx="559">
                  <c:v>23.9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23.8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23.8</c:v>
                </c:pt>
                <c:pt idx="577">
                  <c:v>23.8</c:v>
                </c:pt>
                <c:pt idx="578">
                  <c:v>23.8</c:v>
                </c:pt>
                <c:pt idx="579">
                  <c:v>23.7</c:v>
                </c:pt>
                <c:pt idx="580">
                  <c:v>23.6</c:v>
                </c:pt>
                <c:pt idx="581">
                  <c:v>23.7</c:v>
                </c:pt>
                <c:pt idx="582">
                  <c:v>23.7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23.7</c:v>
                </c:pt>
                <c:pt idx="587">
                  <c:v>23.7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23.8</c:v>
                </c:pt>
                <c:pt idx="593">
                  <c:v>23.7</c:v>
                </c:pt>
                <c:pt idx="594">
                  <c:v>23.7</c:v>
                </c:pt>
                <c:pt idx="595">
                  <c:v>23.7</c:v>
                </c:pt>
                <c:pt idx="596">
                  <c:v>23.7</c:v>
                </c:pt>
                <c:pt idx="597">
                  <c:v>23.7</c:v>
                </c:pt>
                <c:pt idx="598">
                  <c:v>23.6</c:v>
                </c:pt>
                <c:pt idx="599">
                  <c:v>23.7</c:v>
                </c:pt>
                <c:pt idx="600">
                  <c:v>23.6</c:v>
                </c:pt>
                <c:pt idx="601">
                  <c:v>23.6</c:v>
                </c:pt>
                <c:pt idx="602">
                  <c:v>23.6</c:v>
                </c:pt>
                <c:pt idx="603">
                  <c:v>23.7</c:v>
                </c:pt>
                <c:pt idx="604">
                  <c:v>23.6</c:v>
                </c:pt>
                <c:pt idx="605">
                  <c:v>23.6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25.6</c:v>
                </c:pt>
                <c:pt idx="1">
                  <c:v>25.5</c:v>
                </c:pt>
                <c:pt idx="2">
                  <c:v>25.6</c:v>
                </c:pt>
                <c:pt idx="3">
                  <c:v>25.3</c:v>
                </c:pt>
                <c:pt idx="4">
                  <c:v>25.6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25.7</c:v>
                </c:pt>
                <c:pt idx="11">
                  <c:v>25.8</c:v>
                </c:pt>
                <c:pt idx="12">
                  <c:v>25.7</c:v>
                </c:pt>
                <c:pt idx="13">
                  <c:v>25.8</c:v>
                </c:pt>
                <c:pt idx="14">
                  <c:v>25.8</c:v>
                </c:pt>
                <c:pt idx="15">
                  <c:v>26</c:v>
                </c:pt>
                <c:pt idx="16">
                  <c:v>25.5</c:v>
                </c:pt>
                <c:pt idx="17">
                  <c:v>26.2</c:v>
                </c:pt>
                <c:pt idx="18">
                  <c:v>25.5</c:v>
                </c:pt>
                <c:pt idx="19">
                  <c:v>25.7</c:v>
                </c:pt>
                <c:pt idx="20">
                  <c:v>25.5</c:v>
                </c:pt>
                <c:pt idx="21">
                  <c:v>25.8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25.8</c:v>
                </c:pt>
                <c:pt idx="26">
                  <c:v>25.7</c:v>
                </c:pt>
                <c:pt idx="27">
                  <c:v>25.8</c:v>
                </c:pt>
                <c:pt idx="28">
                  <c:v>25.7</c:v>
                </c:pt>
                <c:pt idx="29">
                  <c:v>25.7</c:v>
                </c:pt>
                <c:pt idx="30">
                  <c:v>25.8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25.7</c:v>
                </c:pt>
                <c:pt idx="38">
                  <c:v>25.7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25.7</c:v>
                </c:pt>
                <c:pt idx="45">
                  <c:v>25.7</c:v>
                </c:pt>
                <c:pt idx="46">
                  <c:v>25.7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25.6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25.4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25.2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25.2</c:v>
                </c:pt>
                <c:pt idx="81">
                  <c:v>25.3</c:v>
                </c:pt>
                <c:pt idx="82">
                  <c:v>25.2</c:v>
                </c:pt>
                <c:pt idx="83">
                  <c:v>25.3</c:v>
                </c:pt>
                <c:pt idx="84">
                  <c:v>25.2</c:v>
                </c:pt>
                <c:pt idx="85">
                  <c:v>25.1</c:v>
                </c:pt>
                <c:pt idx="86">
                  <c:v>25.2</c:v>
                </c:pt>
                <c:pt idx="87">
                  <c:v>25.1</c:v>
                </c:pt>
                <c:pt idx="88">
                  <c:v>25.2</c:v>
                </c:pt>
                <c:pt idx="89">
                  <c:v>25.1</c:v>
                </c:pt>
                <c:pt idx="90">
                  <c:v>25.2</c:v>
                </c:pt>
                <c:pt idx="91">
                  <c:v>25.1</c:v>
                </c:pt>
                <c:pt idx="92">
                  <c:v>25.1</c:v>
                </c:pt>
                <c:pt idx="93">
                  <c:v>25.2</c:v>
                </c:pt>
                <c:pt idx="94">
                  <c:v>25</c:v>
                </c:pt>
                <c:pt idx="95">
                  <c:v>25.1</c:v>
                </c:pt>
                <c:pt idx="96">
                  <c:v>25</c:v>
                </c:pt>
                <c:pt idx="97">
                  <c:v>25.1</c:v>
                </c:pt>
                <c:pt idx="98">
                  <c:v>25.1</c:v>
                </c:pt>
                <c:pt idx="99">
                  <c:v>25.1</c:v>
                </c:pt>
                <c:pt idx="100">
                  <c:v>25</c:v>
                </c:pt>
                <c:pt idx="101">
                  <c:v>25.1</c:v>
                </c:pt>
                <c:pt idx="102">
                  <c:v>25.3</c:v>
                </c:pt>
                <c:pt idx="103">
                  <c:v>25.1</c:v>
                </c:pt>
                <c:pt idx="104">
                  <c:v>25.1</c:v>
                </c:pt>
                <c:pt idx="105">
                  <c:v>25.2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25.1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25.1</c:v>
                </c:pt>
                <c:pt idx="116">
                  <c:v>25.1</c:v>
                </c:pt>
                <c:pt idx="117">
                  <c:v>25</c:v>
                </c:pt>
                <c:pt idx="118">
                  <c:v>25</c:v>
                </c:pt>
                <c:pt idx="119">
                  <c:v>25.1</c:v>
                </c:pt>
                <c:pt idx="120">
                  <c:v>25.1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25.1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25.1</c:v>
                </c:pt>
                <c:pt idx="131">
                  <c:v>25.1</c:v>
                </c:pt>
                <c:pt idx="132">
                  <c:v>25</c:v>
                </c:pt>
                <c:pt idx="133">
                  <c:v>25.1</c:v>
                </c:pt>
                <c:pt idx="134">
                  <c:v>25.1</c:v>
                </c:pt>
                <c:pt idx="135">
                  <c:v>25.2</c:v>
                </c:pt>
                <c:pt idx="136">
                  <c:v>25.1</c:v>
                </c:pt>
                <c:pt idx="137">
                  <c:v>25.2</c:v>
                </c:pt>
                <c:pt idx="138">
                  <c:v>25.1</c:v>
                </c:pt>
                <c:pt idx="139">
                  <c:v>25.2</c:v>
                </c:pt>
                <c:pt idx="140">
                  <c:v>25.1</c:v>
                </c:pt>
                <c:pt idx="141">
                  <c:v>25.1</c:v>
                </c:pt>
                <c:pt idx="142">
                  <c:v>25.2</c:v>
                </c:pt>
                <c:pt idx="143">
                  <c:v>25.2</c:v>
                </c:pt>
                <c:pt idx="144">
                  <c:v>25.2</c:v>
                </c:pt>
                <c:pt idx="145">
                  <c:v>25.1</c:v>
                </c:pt>
                <c:pt idx="146">
                  <c:v>25.1</c:v>
                </c:pt>
                <c:pt idx="147">
                  <c:v>25.2</c:v>
                </c:pt>
                <c:pt idx="148">
                  <c:v>25.3</c:v>
                </c:pt>
                <c:pt idx="149">
                  <c:v>25.1</c:v>
                </c:pt>
                <c:pt idx="150">
                  <c:v>25.2</c:v>
                </c:pt>
                <c:pt idx="151">
                  <c:v>25.4</c:v>
                </c:pt>
                <c:pt idx="152">
                  <c:v>25.2</c:v>
                </c:pt>
                <c:pt idx="153">
                  <c:v>25.3</c:v>
                </c:pt>
                <c:pt idx="154">
                  <c:v>25.3</c:v>
                </c:pt>
                <c:pt idx="155">
                  <c:v>25.2</c:v>
                </c:pt>
                <c:pt idx="156">
                  <c:v>25.3</c:v>
                </c:pt>
                <c:pt idx="157">
                  <c:v>25.4</c:v>
                </c:pt>
                <c:pt idx="158">
                  <c:v>25.2</c:v>
                </c:pt>
                <c:pt idx="159">
                  <c:v>25.3</c:v>
                </c:pt>
                <c:pt idx="160">
                  <c:v>25.3</c:v>
                </c:pt>
                <c:pt idx="161">
                  <c:v>25.4</c:v>
                </c:pt>
                <c:pt idx="162">
                  <c:v>25.4</c:v>
                </c:pt>
                <c:pt idx="163">
                  <c:v>25.3</c:v>
                </c:pt>
                <c:pt idx="164">
                  <c:v>25.4</c:v>
                </c:pt>
                <c:pt idx="165">
                  <c:v>25.3</c:v>
                </c:pt>
                <c:pt idx="166">
                  <c:v>25.3</c:v>
                </c:pt>
                <c:pt idx="167">
                  <c:v>25.4</c:v>
                </c:pt>
                <c:pt idx="168">
                  <c:v>25.4</c:v>
                </c:pt>
                <c:pt idx="169">
                  <c:v>25.3</c:v>
                </c:pt>
                <c:pt idx="170">
                  <c:v>25.4</c:v>
                </c:pt>
                <c:pt idx="171">
                  <c:v>25.4</c:v>
                </c:pt>
                <c:pt idx="172">
                  <c:v>25.3</c:v>
                </c:pt>
                <c:pt idx="173">
                  <c:v>25.4</c:v>
                </c:pt>
                <c:pt idx="174">
                  <c:v>25.4</c:v>
                </c:pt>
                <c:pt idx="175">
                  <c:v>25.5</c:v>
                </c:pt>
                <c:pt idx="176">
                  <c:v>25.5</c:v>
                </c:pt>
                <c:pt idx="177">
                  <c:v>25.4</c:v>
                </c:pt>
                <c:pt idx="178">
                  <c:v>25.4</c:v>
                </c:pt>
                <c:pt idx="179">
                  <c:v>25.5</c:v>
                </c:pt>
                <c:pt idx="180">
                  <c:v>25.3</c:v>
                </c:pt>
                <c:pt idx="181">
                  <c:v>25.4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25.4</c:v>
                </c:pt>
                <c:pt idx="186">
                  <c:v>25.5</c:v>
                </c:pt>
                <c:pt idx="187">
                  <c:v>25.6</c:v>
                </c:pt>
                <c:pt idx="188">
                  <c:v>25.5</c:v>
                </c:pt>
                <c:pt idx="189">
                  <c:v>25.6</c:v>
                </c:pt>
                <c:pt idx="190">
                  <c:v>25.6</c:v>
                </c:pt>
                <c:pt idx="191">
                  <c:v>25.5</c:v>
                </c:pt>
                <c:pt idx="192">
                  <c:v>25.6</c:v>
                </c:pt>
                <c:pt idx="193">
                  <c:v>25.5</c:v>
                </c:pt>
                <c:pt idx="194">
                  <c:v>25.5</c:v>
                </c:pt>
                <c:pt idx="195">
                  <c:v>25.6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25.6</c:v>
                </c:pt>
                <c:pt idx="200">
                  <c:v>25.6</c:v>
                </c:pt>
                <c:pt idx="201">
                  <c:v>25.6</c:v>
                </c:pt>
                <c:pt idx="202">
                  <c:v>25.6</c:v>
                </c:pt>
                <c:pt idx="203">
                  <c:v>25.6</c:v>
                </c:pt>
                <c:pt idx="204">
                  <c:v>25.6</c:v>
                </c:pt>
                <c:pt idx="205">
                  <c:v>25.6</c:v>
                </c:pt>
                <c:pt idx="206">
                  <c:v>25.6</c:v>
                </c:pt>
                <c:pt idx="207">
                  <c:v>25.7</c:v>
                </c:pt>
                <c:pt idx="208">
                  <c:v>25.7</c:v>
                </c:pt>
                <c:pt idx="209">
                  <c:v>25.7</c:v>
                </c:pt>
                <c:pt idx="210">
                  <c:v>25.6</c:v>
                </c:pt>
                <c:pt idx="211">
                  <c:v>25.7</c:v>
                </c:pt>
                <c:pt idx="212">
                  <c:v>25.8</c:v>
                </c:pt>
                <c:pt idx="213">
                  <c:v>25.8</c:v>
                </c:pt>
                <c:pt idx="214">
                  <c:v>25.7</c:v>
                </c:pt>
                <c:pt idx="215">
                  <c:v>25.8</c:v>
                </c:pt>
                <c:pt idx="216">
                  <c:v>25.8</c:v>
                </c:pt>
                <c:pt idx="217">
                  <c:v>25.7</c:v>
                </c:pt>
                <c:pt idx="218">
                  <c:v>25.8</c:v>
                </c:pt>
                <c:pt idx="219">
                  <c:v>25.9</c:v>
                </c:pt>
                <c:pt idx="220">
                  <c:v>25.8</c:v>
                </c:pt>
                <c:pt idx="221">
                  <c:v>25.9</c:v>
                </c:pt>
                <c:pt idx="222">
                  <c:v>25.8</c:v>
                </c:pt>
                <c:pt idx="223">
                  <c:v>25.9</c:v>
                </c:pt>
                <c:pt idx="224">
                  <c:v>25.8</c:v>
                </c:pt>
                <c:pt idx="225">
                  <c:v>25.9</c:v>
                </c:pt>
                <c:pt idx="226">
                  <c:v>25.8</c:v>
                </c:pt>
                <c:pt idx="227">
                  <c:v>25.9</c:v>
                </c:pt>
                <c:pt idx="228">
                  <c:v>26</c:v>
                </c:pt>
                <c:pt idx="229">
                  <c:v>25.9</c:v>
                </c:pt>
                <c:pt idx="230">
                  <c:v>25.9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26.1</c:v>
                </c:pt>
                <c:pt idx="235">
                  <c:v>26.1</c:v>
                </c:pt>
                <c:pt idx="236">
                  <c:v>26</c:v>
                </c:pt>
                <c:pt idx="237">
                  <c:v>26</c:v>
                </c:pt>
                <c:pt idx="238">
                  <c:v>26.1</c:v>
                </c:pt>
                <c:pt idx="239">
                  <c:v>26.1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26.1</c:v>
                </c:pt>
                <c:pt idx="244">
                  <c:v>26.1</c:v>
                </c:pt>
                <c:pt idx="245">
                  <c:v>26.1</c:v>
                </c:pt>
                <c:pt idx="246">
                  <c:v>26.2</c:v>
                </c:pt>
                <c:pt idx="247">
                  <c:v>26.2</c:v>
                </c:pt>
                <c:pt idx="248">
                  <c:v>26.1</c:v>
                </c:pt>
                <c:pt idx="249">
                  <c:v>26.2</c:v>
                </c:pt>
                <c:pt idx="250">
                  <c:v>26.2</c:v>
                </c:pt>
                <c:pt idx="251">
                  <c:v>26.3</c:v>
                </c:pt>
                <c:pt idx="252">
                  <c:v>26.2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26.4</c:v>
                </c:pt>
                <c:pt idx="260">
                  <c:v>26.3</c:v>
                </c:pt>
                <c:pt idx="261">
                  <c:v>26.4</c:v>
                </c:pt>
                <c:pt idx="262">
                  <c:v>26.4</c:v>
                </c:pt>
                <c:pt idx="263">
                  <c:v>26.4</c:v>
                </c:pt>
                <c:pt idx="264">
                  <c:v>26.5</c:v>
                </c:pt>
                <c:pt idx="265">
                  <c:v>26.5</c:v>
                </c:pt>
                <c:pt idx="266">
                  <c:v>26.5</c:v>
                </c:pt>
                <c:pt idx="267">
                  <c:v>26.5</c:v>
                </c:pt>
                <c:pt idx="268">
                  <c:v>26.3</c:v>
                </c:pt>
                <c:pt idx="269">
                  <c:v>26.5</c:v>
                </c:pt>
                <c:pt idx="270">
                  <c:v>26.5</c:v>
                </c:pt>
                <c:pt idx="271">
                  <c:v>26.5</c:v>
                </c:pt>
                <c:pt idx="272">
                  <c:v>26.4</c:v>
                </c:pt>
                <c:pt idx="273">
                  <c:v>26.5</c:v>
                </c:pt>
                <c:pt idx="274">
                  <c:v>26.6</c:v>
                </c:pt>
                <c:pt idx="275">
                  <c:v>26.6</c:v>
                </c:pt>
                <c:pt idx="276">
                  <c:v>26.5</c:v>
                </c:pt>
                <c:pt idx="277">
                  <c:v>26.6</c:v>
                </c:pt>
                <c:pt idx="278">
                  <c:v>26.5</c:v>
                </c:pt>
                <c:pt idx="279">
                  <c:v>26.6</c:v>
                </c:pt>
                <c:pt idx="280">
                  <c:v>26.6</c:v>
                </c:pt>
                <c:pt idx="281">
                  <c:v>26.6</c:v>
                </c:pt>
                <c:pt idx="282">
                  <c:v>26.6</c:v>
                </c:pt>
                <c:pt idx="283">
                  <c:v>26.6</c:v>
                </c:pt>
                <c:pt idx="284">
                  <c:v>26.7</c:v>
                </c:pt>
                <c:pt idx="285">
                  <c:v>26.7</c:v>
                </c:pt>
                <c:pt idx="286">
                  <c:v>26.7</c:v>
                </c:pt>
                <c:pt idx="287">
                  <c:v>26.6</c:v>
                </c:pt>
                <c:pt idx="288">
                  <c:v>26.7</c:v>
                </c:pt>
                <c:pt idx="289">
                  <c:v>26.7</c:v>
                </c:pt>
                <c:pt idx="290">
                  <c:v>26.7</c:v>
                </c:pt>
                <c:pt idx="291">
                  <c:v>26.8</c:v>
                </c:pt>
                <c:pt idx="292">
                  <c:v>26.7</c:v>
                </c:pt>
                <c:pt idx="293">
                  <c:v>26.8</c:v>
                </c:pt>
                <c:pt idx="294">
                  <c:v>26.8</c:v>
                </c:pt>
                <c:pt idx="295">
                  <c:v>26.8</c:v>
                </c:pt>
                <c:pt idx="296">
                  <c:v>26.7</c:v>
                </c:pt>
                <c:pt idx="297">
                  <c:v>26.7</c:v>
                </c:pt>
                <c:pt idx="298">
                  <c:v>26.8</c:v>
                </c:pt>
                <c:pt idx="299">
                  <c:v>26.7</c:v>
                </c:pt>
                <c:pt idx="300">
                  <c:v>26.8</c:v>
                </c:pt>
                <c:pt idx="301">
                  <c:v>26.8</c:v>
                </c:pt>
                <c:pt idx="302">
                  <c:v>26.8</c:v>
                </c:pt>
                <c:pt idx="303">
                  <c:v>26.8</c:v>
                </c:pt>
                <c:pt idx="304">
                  <c:v>26.9</c:v>
                </c:pt>
                <c:pt idx="305">
                  <c:v>26.8</c:v>
                </c:pt>
                <c:pt idx="306">
                  <c:v>26.8</c:v>
                </c:pt>
                <c:pt idx="307">
                  <c:v>26.9</c:v>
                </c:pt>
                <c:pt idx="308">
                  <c:v>26.8</c:v>
                </c:pt>
                <c:pt idx="309">
                  <c:v>26.8</c:v>
                </c:pt>
                <c:pt idx="310">
                  <c:v>26.8</c:v>
                </c:pt>
                <c:pt idx="311">
                  <c:v>26.8</c:v>
                </c:pt>
                <c:pt idx="312">
                  <c:v>26.7</c:v>
                </c:pt>
                <c:pt idx="313">
                  <c:v>27</c:v>
                </c:pt>
                <c:pt idx="314">
                  <c:v>26.9</c:v>
                </c:pt>
                <c:pt idx="315">
                  <c:v>26.9</c:v>
                </c:pt>
                <c:pt idx="316">
                  <c:v>26.9</c:v>
                </c:pt>
                <c:pt idx="317">
                  <c:v>26.7</c:v>
                </c:pt>
                <c:pt idx="318">
                  <c:v>26.9</c:v>
                </c:pt>
                <c:pt idx="319">
                  <c:v>26.7</c:v>
                </c:pt>
                <c:pt idx="320">
                  <c:v>26.8</c:v>
                </c:pt>
                <c:pt idx="321">
                  <c:v>27.1</c:v>
                </c:pt>
                <c:pt idx="322">
                  <c:v>26.8</c:v>
                </c:pt>
                <c:pt idx="323">
                  <c:v>26.9</c:v>
                </c:pt>
                <c:pt idx="324">
                  <c:v>27.1</c:v>
                </c:pt>
                <c:pt idx="325">
                  <c:v>26.7</c:v>
                </c:pt>
                <c:pt idx="326">
                  <c:v>26.9</c:v>
                </c:pt>
                <c:pt idx="327">
                  <c:v>26.9</c:v>
                </c:pt>
                <c:pt idx="328">
                  <c:v>26.9</c:v>
                </c:pt>
                <c:pt idx="329">
                  <c:v>26.9</c:v>
                </c:pt>
                <c:pt idx="330">
                  <c:v>26.9</c:v>
                </c:pt>
                <c:pt idx="331">
                  <c:v>26.8</c:v>
                </c:pt>
                <c:pt idx="332">
                  <c:v>26.8</c:v>
                </c:pt>
                <c:pt idx="333">
                  <c:v>26.9</c:v>
                </c:pt>
                <c:pt idx="334">
                  <c:v>26.9</c:v>
                </c:pt>
                <c:pt idx="335">
                  <c:v>27</c:v>
                </c:pt>
                <c:pt idx="336">
                  <c:v>26.9</c:v>
                </c:pt>
                <c:pt idx="337">
                  <c:v>27</c:v>
                </c:pt>
                <c:pt idx="338">
                  <c:v>27</c:v>
                </c:pt>
                <c:pt idx="339">
                  <c:v>26.7</c:v>
                </c:pt>
                <c:pt idx="340">
                  <c:v>27</c:v>
                </c:pt>
                <c:pt idx="341">
                  <c:v>27</c:v>
                </c:pt>
                <c:pt idx="342">
                  <c:v>26.9</c:v>
                </c:pt>
                <c:pt idx="343">
                  <c:v>27</c:v>
                </c:pt>
                <c:pt idx="344">
                  <c:v>26.9</c:v>
                </c:pt>
                <c:pt idx="345">
                  <c:v>27</c:v>
                </c:pt>
                <c:pt idx="346">
                  <c:v>27.1</c:v>
                </c:pt>
                <c:pt idx="347">
                  <c:v>26.9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26.9</c:v>
                </c:pt>
                <c:pt idx="352">
                  <c:v>27</c:v>
                </c:pt>
                <c:pt idx="353">
                  <c:v>27</c:v>
                </c:pt>
                <c:pt idx="354">
                  <c:v>26.9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26.9</c:v>
                </c:pt>
                <c:pt idx="364">
                  <c:v>26.9</c:v>
                </c:pt>
                <c:pt idx="365">
                  <c:v>26.9</c:v>
                </c:pt>
                <c:pt idx="366">
                  <c:v>27</c:v>
                </c:pt>
                <c:pt idx="367">
                  <c:v>27</c:v>
                </c:pt>
                <c:pt idx="368">
                  <c:v>26.9</c:v>
                </c:pt>
                <c:pt idx="369">
                  <c:v>26.9</c:v>
                </c:pt>
                <c:pt idx="370">
                  <c:v>26.9</c:v>
                </c:pt>
                <c:pt idx="371">
                  <c:v>26.9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26.7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26.8</c:v>
                </c:pt>
                <c:pt idx="380">
                  <c:v>26.8</c:v>
                </c:pt>
                <c:pt idx="381">
                  <c:v>26.7</c:v>
                </c:pt>
                <c:pt idx="382">
                  <c:v>26.7</c:v>
                </c:pt>
                <c:pt idx="383">
                  <c:v>26.7</c:v>
                </c:pt>
                <c:pt idx="384">
                  <c:v>26.6</c:v>
                </c:pt>
                <c:pt idx="385">
                  <c:v>26.6</c:v>
                </c:pt>
                <c:pt idx="386">
                  <c:v>26.6</c:v>
                </c:pt>
                <c:pt idx="387">
                  <c:v>26.6</c:v>
                </c:pt>
                <c:pt idx="388">
                  <c:v>26.6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26.5</c:v>
                </c:pt>
                <c:pt idx="393">
                  <c:v>26.4</c:v>
                </c:pt>
                <c:pt idx="394">
                  <c:v>26.4</c:v>
                </c:pt>
                <c:pt idx="395">
                  <c:v>26.4</c:v>
                </c:pt>
                <c:pt idx="396">
                  <c:v>26.4</c:v>
                </c:pt>
                <c:pt idx="397">
                  <c:v>26.3</c:v>
                </c:pt>
                <c:pt idx="398">
                  <c:v>26.3</c:v>
                </c:pt>
                <c:pt idx="399">
                  <c:v>26.3</c:v>
                </c:pt>
                <c:pt idx="400">
                  <c:v>26.3</c:v>
                </c:pt>
                <c:pt idx="401">
                  <c:v>26.3</c:v>
                </c:pt>
                <c:pt idx="402">
                  <c:v>26.2</c:v>
                </c:pt>
                <c:pt idx="403">
                  <c:v>26.1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25.9</c:v>
                </c:pt>
                <c:pt idx="411">
                  <c:v>25.9</c:v>
                </c:pt>
                <c:pt idx="412">
                  <c:v>26</c:v>
                </c:pt>
                <c:pt idx="413">
                  <c:v>25.9</c:v>
                </c:pt>
                <c:pt idx="414">
                  <c:v>25.9</c:v>
                </c:pt>
                <c:pt idx="415">
                  <c:v>25.8</c:v>
                </c:pt>
                <c:pt idx="416">
                  <c:v>25.8</c:v>
                </c:pt>
                <c:pt idx="417">
                  <c:v>25.8</c:v>
                </c:pt>
                <c:pt idx="418">
                  <c:v>25.7</c:v>
                </c:pt>
                <c:pt idx="419">
                  <c:v>25.7</c:v>
                </c:pt>
                <c:pt idx="420">
                  <c:v>25.7</c:v>
                </c:pt>
                <c:pt idx="421">
                  <c:v>25.8</c:v>
                </c:pt>
                <c:pt idx="422">
                  <c:v>25.6</c:v>
                </c:pt>
                <c:pt idx="423">
                  <c:v>25.7</c:v>
                </c:pt>
                <c:pt idx="424">
                  <c:v>25.5</c:v>
                </c:pt>
                <c:pt idx="425">
                  <c:v>25.4</c:v>
                </c:pt>
                <c:pt idx="426">
                  <c:v>25.7</c:v>
                </c:pt>
                <c:pt idx="427">
                  <c:v>25.4</c:v>
                </c:pt>
                <c:pt idx="428">
                  <c:v>25.7</c:v>
                </c:pt>
                <c:pt idx="429">
                  <c:v>25.6</c:v>
                </c:pt>
                <c:pt idx="430">
                  <c:v>25.4</c:v>
                </c:pt>
                <c:pt idx="431">
                  <c:v>25.7</c:v>
                </c:pt>
                <c:pt idx="432">
                  <c:v>25.4</c:v>
                </c:pt>
                <c:pt idx="433">
                  <c:v>25.5</c:v>
                </c:pt>
                <c:pt idx="434">
                  <c:v>25.4</c:v>
                </c:pt>
                <c:pt idx="435">
                  <c:v>25.3</c:v>
                </c:pt>
                <c:pt idx="436">
                  <c:v>25.4</c:v>
                </c:pt>
                <c:pt idx="437">
                  <c:v>25.3</c:v>
                </c:pt>
                <c:pt idx="438">
                  <c:v>25.4</c:v>
                </c:pt>
                <c:pt idx="439">
                  <c:v>25.3</c:v>
                </c:pt>
                <c:pt idx="440">
                  <c:v>25.4</c:v>
                </c:pt>
                <c:pt idx="441">
                  <c:v>25.4</c:v>
                </c:pt>
                <c:pt idx="442">
                  <c:v>25.3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25.2</c:v>
                </c:pt>
                <c:pt idx="447">
                  <c:v>25.2</c:v>
                </c:pt>
                <c:pt idx="448">
                  <c:v>25.3</c:v>
                </c:pt>
                <c:pt idx="449">
                  <c:v>25.2</c:v>
                </c:pt>
                <c:pt idx="450">
                  <c:v>25.3</c:v>
                </c:pt>
                <c:pt idx="451">
                  <c:v>25.1</c:v>
                </c:pt>
                <c:pt idx="452">
                  <c:v>25.2</c:v>
                </c:pt>
                <c:pt idx="453">
                  <c:v>25.1</c:v>
                </c:pt>
                <c:pt idx="454">
                  <c:v>25.1</c:v>
                </c:pt>
                <c:pt idx="455">
                  <c:v>25.1</c:v>
                </c:pt>
                <c:pt idx="456">
                  <c:v>25</c:v>
                </c:pt>
                <c:pt idx="457">
                  <c:v>25</c:v>
                </c:pt>
                <c:pt idx="458">
                  <c:v>25.1</c:v>
                </c:pt>
                <c:pt idx="459">
                  <c:v>25.2</c:v>
                </c:pt>
                <c:pt idx="460">
                  <c:v>25</c:v>
                </c:pt>
                <c:pt idx="461">
                  <c:v>25</c:v>
                </c:pt>
                <c:pt idx="462">
                  <c:v>25.1</c:v>
                </c:pt>
                <c:pt idx="463">
                  <c:v>25</c:v>
                </c:pt>
                <c:pt idx="464">
                  <c:v>24.9</c:v>
                </c:pt>
                <c:pt idx="465">
                  <c:v>25.1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24.9</c:v>
                </c:pt>
                <c:pt idx="470">
                  <c:v>24.9</c:v>
                </c:pt>
                <c:pt idx="471">
                  <c:v>24.9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24.9</c:v>
                </c:pt>
                <c:pt idx="476">
                  <c:v>24.9</c:v>
                </c:pt>
                <c:pt idx="477">
                  <c:v>24.9</c:v>
                </c:pt>
                <c:pt idx="478">
                  <c:v>24.9</c:v>
                </c:pt>
                <c:pt idx="479">
                  <c:v>24.9</c:v>
                </c:pt>
                <c:pt idx="480">
                  <c:v>24.8</c:v>
                </c:pt>
                <c:pt idx="481">
                  <c:v>24.8</c:v>
                </c:pt>
                <c:pt idx="482">
                  <c:v>24.7</c:v>
                </c:pt>
                <c:pt idx="483">
                  <c:v>24.8</c:v>
                </c:pt>
                <c:pt idx="484">
                  <c:v>24.8</c:v>
                </c:pt>
                <c:pt idx="485">
                  <c:v>24.7</c:v>
                </c:pt>
                <c:pt idx="486">
                  <c:v>24.9</c:v>
                </c:pt>
                <c:pt idx="487">
                  <c:v>24.8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24.5</c:v>
                </c:pt>
                <c:pt idx="498">
                  <c:v>24.5</c:v>
                </c:pt>
                <c:pt idx="499">
                  <c:v>24.6</c:v>
                </c:pt>
                <c:pt idx="500">
                  <c:v>24.5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24.5</c:v>
                </c:pt>
                <c:pt idx="505">
                  <c:v>24.5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24.5</c:v>
                </c:pt>
                <c:pt idx="510">
                  <c:v>24.4</c:v>
                </c:pt>
                <c:pt idx="511">
                  <c:v>24.5</c:v>
                </c:pt>
                <c:pt idx="512">
                  <c:v>24.4</c:v>
                </c:pt>
                <c:pt idx="513">
                  <c:v>24.4</c:v>
                </c:pt>
                <c:pt idx="514">
                  <c:v>24.3</c:v>
                </c:pt>
                <c:pt idx="515">
                  <c:v>24.4</c:v>
                </c:pt>
                <c:pt idx="516">
                  <c:v>24.4</c:v>
                </c:pt>
                <c:pt idx="517">
                  <c:v>24.3</c:v>
                </c:pt>
                <c:pt idx="518">
                  <c:v>24.4</c:v>
                </c:pt>
                <c:pt idx="519">
                  <c:v>24.3</c:v>
                </c:pt>
                <c:pt idx="520">
                  <c:v>24.3</c:v>
                </c:pt>
                <c:pt idx="521">
                  <c:v>24.3</c:v>
                </c:pt>
                <c:pt idx="522">
                  <c:v>24.2</c:v>
                </c:pt>
                <c:pt idx="523">
                  <c:v>24.3</c:v>
                </c:pt>
                <c:pt idx="524">
                  <c:v>24.3</c:v>
                </c:pt>
                <c:pt idx="525">
                  <c:v>24.3</c:v>
                </c:pt>
                <c:pt idx="526">
                  <c:v>24.4</c:v>
                </c:pt>
                <c:pt idx="527">
                  <c:v>24.3</c:v>
                </c:pt>
                <c:pt idx="528">
                  <c:v>24.3</c:v>
                </c:pt>
                <c:pt idx="529">
                  <c:v>24.3</c:v>
                </c:pt>
                <c:pt idx="530">
                  <c:v>24.3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24.2</c:v>
                </c:pt>
                <c:pt idx="535">
                  <c:v>24.2</c:v>
                </c:pt>
                <c:pt idx="536">
                  <c:v>24.2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24.2</c:v>
                </c:pt>
                <c:pt idx="542">
                  <c:v>24.1</c:v>
                </c:pt>
                <c:pt idx="543">
                  <c:v>24.1</c:v>
                </c:pt>
                <c:pt idx="544">
                  <c:v>24</c:v>
                </c:pt>
                <c:pt idx="545">
                  <c:v>24.1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23.9</c:v>
                </c:pt>
                <c:pt idx="554">
                  <c:v>23.9</c:v>
                </c:pt>
                <c:pt idx="555">
                  <c:v>24</c:v>
                </c:pt>
                <c:pt idx="556">
                  <c:v>23.9</c:v>
                </c:pt>
                <c:pt idx="557">
                  <c:v>24</c:v>
                </c:pt>
                <c:pt idx="558">
                  <c:v>24.1</c:v>
                </c:pt>
                <c:pt idx="559">
                  <c:v>23.9</c:v>
                </c:pt>
                <c:pt idx="560">
                  <c:v>23.9</c:v>
                </c:pt>
                <c:pt idx="561">
                  <c:v>23.9</c:v>
                </c:pt>
                <c:pt idx="562">
                  <c:v>23.8</c:v>
                </c:pt>
                <c:pt idx="563">
                  <c:v>23.9</c:v>
                </c:pt>
                <c:pt idx="564">
                  <c:v>23.9</c:v>
                </c:pt>
                <c:pt idx="565">
                  <c:v>23.9</c:v>
                </c:pt>
                <c:pt idx="566">
                  <c:v>23.9</c:v>
                </c:pt>
                <c:pt idx="567">
                  <c:v>23.9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23.8</c:v>
                </c:pt>
                <c:pt idx="572">
                  <c:v>23.9</c:v>
                </c:pt>
                <c:pt idx="573">
                  <c:v>23.8</c:v>
                </c:pt>
                <c:pt idx="574">
                  <c:v>23.9</c:v>
                </c:pt>
                <c:pt idx="575">
                  <c:v>23.7</c:v>
                </c:pt>
                <c:pt idx="576">
                  <c:v>23.9</c:v>
                </c:pt>
                <c:pt idx="577">
                  <c:v>23.9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23.9</c:v>
                </c:pt>
                <c:pt idx="584">
                  <c:v>23.8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23.6</c:v>
                </c:pt>
                <c:pt idx="589">
                  <c:v>23.8</c:v>
                </c:pt>
                <c:pt idx="590">
                  <c:v>23.6</c:v>
                </c:pt>
                <c:pt idx="591">
                  <c:v>23.8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23.9</c:v>
                </c:pt>
                <c:pt idx="596">
                  <c:v>23.8</c:v>
                </c:pt>
                <c:pt idx="597">
                  <c:v>23.7</c:v>
                </c:pt>
                <c:pt idx="598">
                  <c:v>23.7</c:v>
                </c:pt>
                <c:pt idx="599">
                  <c:v>23.7</c:v>
                </c:pt>
                <c:pt idx="600">
                  <c:v>23.8</c:v>
                </c:pt>
                <c:pt idx="601">
                  <c:v>23.8</c:v>
                </c:pt>
                <c:pt idx="602">
                  <c:v>23.6</c:v>
                </c:pt>
                <c:pt idx="603">
                  <c:v>23.9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26.1</c:v>
                </c:pt>
                <c:pt idx="1">
                  <c:v>26.1</c:v>
                </c:pt>
                <c:pt idx="2">
                  <c:v>26.2</c:v>
                </c:pt>
                <c:pt idx="3">
                  <c:v>26.2</c:v>
                </c:pt>
                <c:pt idx="4">
                  <c:v>26.1</c:v>
                </c:pt>
                <c:pt idx="5">
                  <c:v>26.1</c:v>
                </c:pt>
                <c:pt idx="6">
                  <c:v>25.9</c:v>
                </c:pt>
                <c:pt idx="7">
                  <c:v>26.2</c:v>
                </c:pt>
                <c:pt idx="8">
                  <c:v>26.3</c:v>
                </c:pt>
                <c:pt idx="9">
                  <c:v>26.4</c:v>
                </c:pt>
                <c:pt idx="10">
                  <c:v>26.2</c:v>
                </c:pt>
                <c:pt idx="11">
                  <c:v>26.3</c:v>
                </c:pt>
                <c:pt idx="12">
                  <c:v>26.3</c:v>
                </c:pt>
                <c:pt idx="13">
                  <c:v>26.4</c:v>
                </c:pt>
                <c:pt idx="14">
                  <c:v>26.3</c:v>
                </c:pt>
                <c:pt idx="15">
                  <c:v>26.4</c:v>
                </c:pt>
                <c:pt idx="16">
                  <c:v>26.3</c:v>
                </c:pt>
                <c:pt idx="17">
                  <c:v>26.4</c:v>
                </c:pt>
                <c:pt idx="18">
                  <c:v>26.1</c:v>
                </c:pt>
                <c:pt idx="19">
                  <c:v>26.3</c:v>
                </c:pt>
                <c:pt idx="20">
                  <c:v>26.2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26.4</c:v>
                </c:pt>
                <c:pt idx="27">
                  <c:v>26.2</c:v>
                </c:pt>
                <c:pt idx="28">
                  <c:v>26.3</c:v>
                </c:pt>
                <c:pt idx="29">
                  <c:v>26.2</c:v>
                </c:pt>
                <c:pt idx="30">
                  <c:v>26.3</c:v>
                </c:pt>
                <c:pt idx="31">
                  <c:v>26.3</c:v>
                </c:pt>
                <c:pt idx="32">
                  <c:v>26.2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26.2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26.2</c:v>
                </c:pt>
                <c:pt idx="45">
                  <c:v>26.1</c:v>
                </c:pt>
                <c:pt idx="46">
                  <c:v>26.2</c:v>
                </c:pt>
                <c:pt idx="47">
                  <c:v>26.2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26.2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</c:v>
                </c:pt>
                <c:pt idx="58">
                  <c:v>26.1</c:v>
                </c:pt>
                <c:pt idx="59">
                  <c:v>26.1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26</c:v>
                </c:pt>
                <c:pt idx="68">
                  <c:v>25.9</c:v>
                </c:pt>
                <c:pt idx="69">
                  <c:v>25.9</c:v>
                </c:pt>
                <c:pt idx="70">
                  <c:v>25.9</c:v>
                </c:pt>
                <c:pt idx="71">
                  <c:v>25.8</c:v>
                </c:pt>
                <c:pt idx="72">
                  <c:v>25.8</c:v>
                </c:pt>
                <c:pt idx="73">
                  <c:v>25.7</c:v>
                </c:pt>
                <c:pt idx="74">
                  <c:v>25.8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25.8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25.6</c:v>
                </c:pt>
                <c:pt idx="87">
                  <c:v>25.6</c:v>
                </c:pt>
                <c:pt idx="88">
                  <c:v>25.6</c:v>
                </c:pt>
                <c:pt idx="89">
                  <c:v>25.7</c:v>
                </c:pt>
                <c:pt idx="90">
                  <c:v>25.7</c:v>
                </c:pt>
                <c:pt idx="91">
                  <c:v>25.6</c:v>
                </c:pt>
                <c:pt idx="92">
                  <c:v>25.6</c:v>
                </c:pt>
                <c:pt idx="93">
                  <c:v>25.6</c:v>
                </c:pt>
                <c:pt idx="94">
                  <c:v>25.6</c:v>
                </c:pt>
                <c:pt idx="95">
                  <c:v>25.7</c:v>
                </c:pt>
                <c:pt idx="96">
                  <c:v>25.7</c:v>
                </c:pt>
                <c:pt idx="97">
                  <c:v>25.6</c:v>
                </c:pt>
                <c:pt idx="98">
                  <c:v>25.5</c:v>
                </c:pt>
                <c:pt idx="99">
                  <c:v>25.6</c:v>
                </c:pt>
                <c:pt idx="100">
                  <c:v>25.6</c:v>
                </c:pt>
                <c:pt idx="101">
                  <c:v>25.7</c:v>
                </c:pt>
                <c:pt idx="102">
                  <c:v>25.6</c:v>
                </c:pt>
                <c:pt idx="103">
                  <c:v>25.6</c:v>
                </c:pt>
                <c:pt idx="104">
                  <c:v>25.7</c:v>
                </c:pt>
                <c:pt idx="105">
                  <c:v>25.6</c:v>
                </c:pt>
                <c:pt idx="106">
                  <c:v>25.6</c:v>
                </c:pt>
                <c:pt idx="107">
                  <c:v>25.5</c:v>
                </c:pt>
                <c:pt idx="108">
                  <c:v>25.6</c:v>
                </c:pt>
                <c:pt idx="109">
                  <c:v>25.5</c:v>
                </c:pt>
                <c:pt idx="110">
                  <c:v>25.6</c:v>
                </c:pt>
                <c:pt idx="111">
                  <c:v>25.5</c:v>
                </c:pt>
                <c:pt idx="112">
                  <c:v>25.6</c:v>
                </c:pt>
                <c:pt idx="113">
                  <c:v>25.6</c:v>
                </c:pt>
                <c:pt idx="114">
                  <c:v>25.6</c:v>
                </c:pt>
                <c:pt idx="115">
                  <c:v>25.5</c:v>
                </c:pt>
                <c:pt idx="116">
                  <c:v>25.6</c:v>
                </c:pt>
                <c:pt idx="117">
                  <c:v>25.6</c:v>
                </c:pt>
                <c:pt idx="118">
                  <c:v>25.6</c:v>
                </c:pt>
                <c:pt idx="119">
                  <c:v>25.6</c:v>
                </c:pt>
                <c:pt idx="120">
                  <c:v>25.6</c:v>
                </c:pt>
                <c:pt idx="121">
                  <c:v>25.5</c:v>
                </c:pt>
                <c:pt idx="122">
                  <c:v>25.6</c:v>
                </c:pt>
                <c:pt idx="123">
                  <c:v>25.5</c:v>
                </c:pt>
                <c:pt idx="124">
                  <c:v>25.5</c:v>
                </c:pt>
                <c:pt idx="125">
                  <c:v>25.6</c:v>
                </c:pt>
                <c:pt idx="126">
                  <c:v>25.6</c:v>
                </c:pt>
                <c:pt idx="127">
                  <c:v>25.5</c:v>
                </c:pt>
                <c:pt idx="128">
                  <c:v>25.6</c:v>
                </c:pt>
                <c:pt idx="129">
                  <c:v>25.6</c:v>
                </c:pt>
                <c:pt idx="130">
                  <c:v>25.6</c:v>
                </c:pt>
                <c:pt idx="131">
                  <c:v>25.6</c:v>
                </c:pt>
                <c:pt idx="132">
                  <c:v>25.6</c:v>
                </c:pt>
                <c:pt idx="133">
                  <c:v>25.6</c:v>
                </c:pt>
                <c:pt idx="134">
                  <c:v>25.6</c:v>
                </c:pt>
                <c:pt idx="135">
                  <c:v>25.6</c:v>
                </c:pt>
                <c:pt idx="136">
                  <c:v>25.5</c:v>
                </c:pt>
                <c:pt idx="137">
                  <c:v>25.7</c:v>
                </c:pt>
                <c:pt idx="138">
                  <c:v>25.6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25.6</c:v>
                </c:pt>
                <c:pt idx="147">
                  <c:v>25.7</c:v>
                </c:pt>
                <c:pt idx="148">
                  <c:v>25.7</c:v>
                </c:pt>
                <c:pt idx="149">
                  <c:v>25.7</c:v>
                </c:pt>
                <c:pt idx="150">
                  <c:v>25.8</c:v>
                </c:pt>
                <c:pt idx="151">
                  <c:v>25.7</c:v>
                </c:pt>
                <c:pt idx="152">
                  <c:v>25.7</c:v>
                </c:pt>
                <c:pt idx="153">
                  <c:v>25.7</c:v>
                </c:pt>
                <c:pt idx="154">
                  <c:v>25.6</c:v>
                </c:pt>
                <c:pt idx="155">
                  <c:v>25.7</c:v>
                </c:pt>
                <c:pt idx="156">
                  <c:v>25.7</c:v>
                </c:pt>
                <c:pt idx="157">
                  <c:v>25.7</c:v>
                </c:pt>
                <c:pt idx="158">
                  <c:v>25.8</c:v>
                </c:pt>
                <c:pt idx="159">
                  <c:v>25.7</c:v>
                </c:pt>
                <c:pt idx="160">
                  <c:v>25.7</c:v>
                </c:pt>
                <c:pt idx="161">
                  <c:v>25.8</c:v>
                </c:pt>
                <c:pt idx="162">
                  <c:v>25.7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25.8</c:v>
                </c:pt>
                <c:pt idx="167">
                  <c:v>25.9</c:v>
                </c:pt>
                <c:pt idx="168">
                  <c:v>25.9</c:v>
                </c:pt>
                <c:pt idx="169">
                  <c:v>25.8</c:v>
                </c:pt>
                <c:pt idx="170">
                  <c:v>25.7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25.8</c:v>
                </c:pt>
                <c:pt idx="175">
                  <c:v>25.9</c:v>
                </c:pt>
                <c:pt idx="176">
                  <c:v>25.8</c:v>
                </c:pt>
                <c:pt idx="177">
                  <c:v>25.9</c:v>
                </c:pt>
                <c:pt idx="178">
                  <c:v>25.8</c:v>
                </c:pt>
                <c:pt idx="179">
                  <c:v>26</c:v>
                </c:pt>
                <c:pt idx="180">
                  <c:v>25.9</c:v>
                </c:pt>
                <c:pt idx="181">
                  <c:v>25.9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25.9</c:v>
                </c:pt>
                <c:pt idx="188">
                  <c:v>25.9</c:v>
                </c:pt>
                <c:pt idx="189">
                  <c:v>26.1</c:v>
                </c:pt>
                <c:pt idx="190">
                  <c:v>26.1</c:v>
                </c:pt>
                <c:pt idx="191">
                  <c:v>26</c:v>
                </c:pt>
                <c:pt idx="192">
                  <c:v>26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26.1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26.1</c:v>
                </c:pt>
                <c:pt idx="201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26.2</c:v>
                </c:pt>
                <c:pt idx="205">
                  <c:v>26.2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26.2</c:v>
                </c:pt>
                <c:pt idx="211">
                  <c:v>26.2</c:v>
                </c:pt>
                <c:pt idx="212">
                  <c:v>26.2</c:v>
                </c:pt>
                <c:pt idx="213">
                  <c:v>26.3</c:v>
                </c:pt>
                <c:pt idx="214">
                  <c:v>26.2</c:v>
                </c:pt>
                <c:pt idx="215">
                  <c:v>26.2</c:v>
                </c:pt>
                <c:pt idx="216">
                  <c:v>26.3</c:v>
                </c:pt>
                <c:pt idx="217">
                  <c:v>26.3</c:v>
                </c:pt>
                <c:pt idx="218">
                  <c:v>26.3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26.4</c:v>
                </c:pt>
                <c:pt idx="223">
                  <c:v>26.4</c:v>
                </c:pt>
                <c:pt idx="224">
                  <c:v>26.4</c:v>
                </c:pt>
                <c:pt idx="225">
                  <c:v>26.4</c:v>
                </c:pt>
                <c:pt idx="226">
                  <c:v>26.5</c:v>
                </c:pt>
                <c:pt idx="227">
                  <c:v>26.3</c:v>
                </c:pt>
                <c:pt idx="228">
                  <c:v>26.4</c:v>
                </c:pt>
                <c:pt idx="229">
                  <c:v>26.5</c:v>
                </c:pt>
                <c:pt idx="230">
                  <c:v>26.5</c:v>
                </c:pt>
                <c:pt idx="231">
                  <c:v>26.5</c:v>
                </c:pt>
                <c:pt idx="232">
                  <c:v>26.5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26.5</c:v>
                </c:pt>
                <c:pt idx="243">
                  <c:v>26.6</c:v>
                </c:pt>
                <c:pt idx="244">
                  <c:v>26.6</c:v>
                </c:pt>
                <c:pt idx="245">
                  <c:v>26.6</c:v>
                </c:pt>
                <c:pt idx="246">
                  <c:v>26.6</c:v>
                </c:pt>
                <c:pt idx="247">
                  <c:v>26.7</c:v>
                </c:pt>
                <c:pt idx="248">
                  <c:v>26.7</c:v>
                </c:pt>
                <c:pt idx="249">
                  <c:v>26.6</c:v>
                </c:pt>
                <c:pt idx="250">
                  <c:v>26.8</c:v>
                </c:pt>
                <c:pt idx="251">
                  <c:v>26.7</c:v>
                </c:pt>
                <c:pt idx="252">
                  <c:v>26.8</c:v>
                </c:pt>
                <c:pt idx="253">
                  <c:v>26.8</c:v>
                </c:pt>
                <c:pt idx="254">
                  <c:v>26.8</c:v>
                </c:pt>
                <c:pt idx="255">
                  <c:v>26.8</c:v>
                </c:pt>
                <c:pt idx="256">
                  <c:v>26.8</c:v>
                </c:pt>
                <c:pt idx="257">
                  <c:v>26.8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27</c:v>
                </c:pt>
                <c:pt idx="262">
                  <c:v>26.9</c:v>
                </c:pt>
                <c:pt idx="263">
                  <c:v>26.9</c:v>
                </c:pt>
                <c:pt idx="264">
                  <c:v>26.9</c:v>
                </c:pt>
                <c:pt idx="265">
                  <c:v>27</c:v>
                </c:pt>
                <c:pt idx="266">
                  <c:v>27</c:v>
                </c:pt>
                <c:pt idx="267">
                  <c:v>26.9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27.1</c:v>
                </c:pt>
                <c:pt idx="275">
                  <c:v>27.1</c:v>
                </c:pt>
                <c:pt idx="276">
                  <c:v>27.1</c:v>
                </c:pt>
                <c:pt idx="277">
                  <c:v>27.1</c:v>
                </c:pt>
                <c:pt idx="278">
                  <c:v>27.1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27.2</c:v>
                </c:pt>
                <c:pt idx="286">
                  <c:v>27.3</c:v>
                </c:pt>
                <c:pt idx="287">
                  <c:v>27.2</c:v>
                </c:pt>
                <c:pt idx="288">
                  <c:v>27.2</c:v>
                </c:pt>
                <c:pt idx="289">
                  <c:v>27.3</c:v>
                </c:pt>
                <c:pt idx="290">
                  <c:v>27.2</c:v>
                </c:pt>
                <c:pt idx="291">
                  <c:v>27.3</c:v>
                </c:pt>
                <c:pt idx="292">
                  <c:v>27.2</c:v>
                </c:pt>
                <c:pt idx="293">
                  <c:v>27.3</c:v>
                </c:pt>
                <c:pt idx="294">
                  <c:v>27.2</c:v>
                </c:pt>
                <c:pt idx="295">
                  <c:v>27.3</c:v>
                </c:pt>
                <c:pt idx="296">
                  <c:v>27.3</c:v>
                </c:pt>
                <c:pt idx="297">
                  <c:v>27.3</c:v>
                </c:pt>
                <c:pt idx="298">
                  <c:v>27.3</c:v>
                </c:pt>
                <c:pt idx="299">
                  <c:v>27.3</c:v>
                </c:pt>
                <c:pt idx="300">
                  <c:v>27.3</c:v>
                </c:pt>
                <c:pt idx="301">
                  <c:v>27.3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27.3</c:v>
                </c:pt>
                <c:pt idx="306">
                  <c:v>27.3</c:v>
                </c:pt>
                <c:pt idx="307">
                  <c:v>27.4</c:v>
                </c:pt>
                <c:pt idx="308">
                  <c:v>27.3</c:v>
                </c:pt>
                <c:pt idx="309">
                  <c:v>27.4</c:v>
                </c:pt>
                <c:pt idx="310">
                  <c:v>27.2</c:v>
                </c:pt>
                <c:pt idx="311">
                  <c:v>27.4</c:v>
                </c:pt>
                <c:pt idx="312">
                  <c:v>27.4</c:v>
                </c:pt>
                <c:pt idx="313">
                  <c:v>27.5</c:v>
                </c:pt>
                <c:pt idx="314">
                  <c:v>27.3</c:v>
                </c:pt>
                <c:pt idx="315">
                  <c:v>27.3</c:v>
                </c:pt>
                <c:pt idx="316">
                  <c:v>27.6</c:v>
                </c:pt>
                <c:pt idx="317">
                  <c:v>27.5</c:v>
                </c:pt>
                <c:pt idx="318">
                  <c:v>27.4</c:v>
                </c:pt>
                <c:pt idx="319">
                  <c:v>27.3</c:v>
                </c:pt>
                <c:pt idx="320">
                  <c:v>27.7</c:v>
                </c:pt>
                <c:pt idx="321">
                  <c:v>27.5</c:v>
                </c:pt>
                <c:pt idx="322">
                  <c:v>27.4</c:v>
                </c:pt>
                <c:pt idx="323">
                  <c:v>27.4</c:v>
                </c:pt>
                <c:pt idx="324">
                  <c:v>27.3</c:v>
                </c:pt>
                <c:pt idx="325">
                  <c:v>27.4</c:v>
                </c:pt>
                <c:pt idx="326">
                  <c:v>27.7</c:v>
                </c:pt>
                <c:pt idx="327">
                  <c:v>27.4</c:v>
                </c:pt>
                <c:pt idx="328">
                  <c:v>27.4</c:v>
                </c:pt>
                <c:pt idx="329">
                  <c:v>27.4</c:v>
                </c:pt>
                <c:pt idx="330">
                  <c:v>27.6</c:v>
                </c:pt>
                <c:pt idx="331">
                  <c:v>27.6</c:v>
                </c:pt>
                <c:pt idx="332">
                  <c:v>27.5</c:v>
                </c:pt>
                <c:pt idx="333">
                  <c:v>27.6</c:v>
                </c:pt>
                <c:pt idx="334">
                  <c:v>27.6</c:v>
                </c:pt>
                <c:pt idx="335">
                  <c:v>27.5</c:v>
                </c:pt>
                <c:pt idx="336">
                  <c:v>27.6</c:v>
                </c:pt>
                <c:pt idx="337">
                  <c:v>27.5</c:v>
                </c:pt>
                <c:pt idx="338">
                  <c:v>27.6</c:v>
                </c:pt>
                <c:pt idx="339">
                  <c:v>27.6</c:v>
                </c:pt>
                <c:pt idx="340">
                  <c:v>27.6</c:v>
                </c:pt>
                <c:pt idx="341">
                  <c:v>27.6</c:v>
                </c:pt>
                <c:pt idx="342">
                  <c:v>27.6</c:v>
                </c:pt>
                <c:pt idx="343">
                  <c:v>27.6</c:v>
                </c:pt>
                <c:pt idx="344">
                  <c:v>27.6</c:v>
                </c:pt>
                <c:pt idx="345">
                  <c:v>27.6</c:v>
                </c:pt>
                <c:pt idx="346">
                  <c:v>27.6</c:v>
                </c:pt>
                <c:pt idx="347">
                  <c:v>27.6</c:v>
                </c:pt>
                <c:pt idx="348">
                  <c:v>27.7</c:v>
                </c:pt>
                <c:pt idx="349">
                  <c:v>27.6</c:v>
                </c:pt>
                <c:pt idx="350">
                  <c:v>27.6</c:v>
                </c:pt>
                <c:pt idx="351">
                  <c:v>27.7</c:v>
                </c:pt>
                <c:pt idx="352">
                  <c:v>27.2</c:v>
                </c:pt>
                <c:pt idx="353">
                  <c:v>27.6</c:v>
                </c:pt>
                <c:pt idx="354">
                  <c:v>27.6</c:v>
                </c:pt>
                <c:pt idx="355">
                  <c:v>27.6</c:v>
                </c:pt>
                <c:pt idx="356">
                  <c:v>27.6</c:v>
                </c:pt>
                <c:pt idx="357">
                  <c:v>27.7</c:v>
                </c:pt>
                <c:pt idx="358">
                  <c:v>27.6</c:v>
                </c:pt>
                <c:pt idx="359">
                  <c:v>27.6</c:v>
                </c:pt>
                <c:pt idx="360">
                  <c:v>27.6</c:v>
                </c:pt>
                <c:pt idx="361">
                  <c:v>27.6</c:v>
                </c:pt>
                <c:pt idx="362">
                  <c:v>27.6</c:v>
                </c:pt>
                <c:pt idx="363">
                  <c:v>27.6</c:v>
                </c:pt>
                <c:pt idx="364">
                  <c:v>27.6</c:v>
                </c:pt>
                <c:pt idx="365">
                  <c:v>27.6</c:v>
                </c:pt>
                <c:pt idx="366">
                  <c:v>27.6</c:v>
                </c:pt>
                <c:pt idx="367">
                  <c:v>27.6</c:v>
                </c:pt>
                <c:pt idx="368">
                  <c:v>27.6</c:v>
                </c:pt>
                <c:pt idx="369">
                  <c:v>27.6</c:v>
                </c:pt>
                <c:pt idx="370">
                  <c:v>27.6</c:v>
                </c:pt>
                <c:pt idx="371">
                  <c:v>27.5</c:v>
                </c:pt>
                <c:pt idx="372">
                  <c:v>27.5</c:v>
                </c:pt>
                <c:pt idx="373">
                  <c:v>27.6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27.4</c:v>
                </c:pt>
                <c:pt idx="381">
                  <c:v>27.4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27.3</c:v>
                </c:pt>
                <c:pt idx="387">
                  <c:v>27.2</c:v>
                </c:pt>
                <c:pt idx="388">
                  <c:v>27.2</c:v>
                </c:pt>
                <c:pt idx="389">
                  <c:v>27.3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27.1</c:v>
                </c:pt>
                <c:pt idx="394">
                  <c:v>27.1</c:v>
                </c:pt>
                <c:pt idx="395">
                  <c:v>27.1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26.9</c:v>
                </c:pt>
                <c:pt idx="400">
                  <c:v>27</c:v>
                </c:pt>
                <c:pt idx="401">
                  <c:v>26.9</c:v>
                </c:pt>
                <c:pt idx="402">
                  <c:v>26.8</c:v>
                </c:pt>
                <c:pt idx="403">
                  <c:v>26.9</c:v>
                </c:pt>
                <c:pt idx="404">
                  <c:v>26.7</c:v>
                </c:pt>
                <c:pt idx="405">
                  <c:v>26.7</c:v>
                </c:pt>
                <c:pt idx="406">
                  <c:v>26.7</c:v>
                </c:pt>
                <c:pt idx="407">
                  <c:v>26.7</c:v>
                </c:pt>
                <c:pt idx="408">
                  <c:v>26.6</c:v>
                </c:pt>
                <c:pt idx="409">
                  <c:v>26.6</c:v>
                </c:pt>
                <c:pt idx="410">
                  <c:v>26.6</c:v>
                </c:pt>
                <c:pt idx="411">
                  <c:v>26.6</c:v>
                </c:pt>
                <c:pt idx="412">
                  <c:v>26.6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26.5</c:v>
                </c:pt>
                <c:pt idx="419">
                  <c:v>26.4</c:v>
                </c:pt>
                <c:pt idx="420">
                  <c:v>26.4</c:v>
                </c:pt>
                <c:pt idx="421">
                  <c:v>26.4</c:v>
                </c:pt>
                <c:pt idx="422">
                  <c:v>26.3</c:v>
                </c:pt>
                <c:pt idx="423">
                  <c:v>26.4</c:v>
                </c:pt>
                <c:pt idx="424">
                  <c:v>26.2</c:v>
                </c:pt>
                <c:pt idx="425">
                  <c:v>26.1</c:v>
                </c:pt>
                <c:pt idx="426">
                  <c:v>26.2</c:v>
                </c:pt>
                <c:pt idx="427">
                  <c:v>26.1</c:v>
                </c:pt>
                <c:pt idx="428">
                  <c:v>26.1</c:v>
                </c:pt>
                <c:pt idx="429">
                  <c:v>26.1</c:v>
                </c:pt>
                <c:pt idx="430">
                  <c:v>26.1</c:v>
                </c:pt>
                <c:pt idx="431">
                  <c:v>26</c:v>
                </c:pt>
                <c:pt idx="432">
                  <c:v>26.2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26.1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25.9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25.8</c:v>
                </c:pt>
                <c:pt idx="445">
                  <c:v>25.8</c:v>
                </c:pt>
                <c:pt idx="446">
                  <c:v>25.8</c:v>
                </c:pt>
                <c:pt idx="447">
                  <c:v>25.9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25.8</c:v>
                </c:pt>
                <c:pt idx="452">
                  <c:v>25.7</c:v>
                </c:pt>
                <c:pt idx="453">
                  <c:v>25.8</c:v>
                </c:pt>
                <c:pt idx="454">
                  <c:v>25.8</c:v>
                </c:pt>
                <c:pt idx="455">
                  <c:v>25.8</c:v>
                </c:pt>
                <c:pt idx="456">
                  <c:v>25.6</c:v>
                </c:pt>
                <c:pt idx="457">
                  <c:v>25.7</c:v>
                </c:pt>
                <c:pt idx="458">
                  <c:v>25.7</c:v>
                </c:pt>
                <c:pt idx="459">
                  <c:v>25.7</c:v>
                </c:pt>
                <c:pt idx="460">
                  <c:v>25.7</c:v>
                </c:pt>
                <c:pt idx="461">
                  <c:v>25.7</c:v>
                </c:pt>
                <c:pt idx="462">
                  <c:v>25.7</c:v>
                </c:pt>
                <c:pt idx="463">
                  <c:v>25.7</c:v>
                </c:pt>
                <c:pt idx="464">
                  <c:v>25.6</c:v>
                </c:pt>
                <c:pt idx="465">
                  <c:v>25.6</c:v>
                </c:pt>
                <c:pt idx="466">
                  <c:v>25.6</c:v>
                </c:pt>
                <c:pt idx="467">
                  <c:v>25.6</c:v>
                </c:pt>
                <c:pt idx="468">
                  <c:v>25.5</c:v>
                </c:pt>
                <c:pt idx="469">
                  <c:v>25.6</c:v>
                </c:pt>
                <c:pt idx="470">
                  <c:v>25.5</c:v>
                </c:pt>
                <c:pt idx="471">
                  <c:v>25.5</c:v>
                </c:pt>
                <c:pt idx="472">
                  <c:v>25.5</c:v>
                </c:pt>
                <c:pt idx="473">
                  <c:v>25.5</c:v>
                </c:pt>
                <c:pt idx="474">
                  <c:v>25.4</c:v>
                </c:pt>
                <c:pt idx="475">
                  <c:v>25.5</c:v>
                </c:pt>
                <c:pt idx="476">
                  <c:v>25.5</c:v>
                </c:pt>
                <c:pt idx="477">
                  <c:v>25.4</c:v>
                </c:pt>
                <c:pt idx="478">
                  <c:v>25.4</c:v>
                </c:pt>
                <c:pt idx="479">
                  <c:v>25.4</c:v>
                </c:pt>
                <c:pt idx="480">
                  <c:v>25.4</c:v>
                </c:pt>
                <c:pt idx="481">
                  <c:v>25.5</c:v>
                </c:pt>
                <c:pt idx="482">
                  <c:v>25.4</c:v>
                </c:pt>
                <c:pt idx="483">
                  <c:v>25.5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25.4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25.2</c:v>
                </c:pt>
                <c:pt idx="495">
                  <c:v>25.2</c:v>
                </c:pt>
                <c:pt idx="496">
                  <c:v>25.2</c:v>
                </c:pt>
                <c:pt idx="497">
                  <c:v>25.2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25.2</c:v>
                </c:pt>
                <c:pt idx="502">
                  <c:v>25.1</c:v>
                </c:pt>
                <c:pt idx="503">
                  <c:v>25.1</c:v>
                </c:pt>
                <c:pt idx="504">
                  <c:v>25.1</c:v>
                </c:pt>
                <c:pt idx="505">
                  <c:v>25.1</c:v>
                </c:pt>
                <c:pt idx="506">
                  <c:v>25.1</c:v>
                </c:pt>
                <c:pt idx="507">
                  <c:v>25</c:v>
                </c:pt>
                <c:pt idx="508">
                  <c:v>25.1</c:v>
                </c:pt>
                <c:pt idx="509">
                  <c:v>25</c:v>
                </c:pt>
                <c:pt idx="510">
                  <c:v>25</c:v>
                </c:pt>
                <c:pt idx="511">
                  <c:v>25.1</c:v>
                </c:pt>
                <c:pt idx="512">
                  <c:v>25</c:v>
                </c:pt>
                <c:pt idx="513">
                  <c:v>25</c:v>
                </c:pt>
                <c:pt idx="514">
                  <c:v>25.1</c:v>
                </c:pt>
                <c:pt idx="515">
                  <c:v>25</c:v>
                </c:pt>
                <c:pt idx="516">
                  <c:v>25.1</c:v>
                </c:pt>
                <c:pt idx="517">
                  <c:v>25.1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24.9</c:v>
                </c:pt>
                <c:pt idx="522">
                  <c:v>25</c:v>
                </c:pt>
                <c:pt idx="523">
                  <c:v>25</c:v>
                </c:pt>
                <c:pt idx="524">
                  <c:v>24.8</c:v>
                </c:pt>
                <c:pt idx="525">
                  <c:v>25</c:v>
                </c:pt>
                <c:pt idx="526">
                  <c:v>24.9</c:v>
                </c:pt>
                <c:pt idx="527">
                  <c:v>24.9</c:v>
                </c:pt>
                <c:pt idx="528">
                  <c:v>24.9</c:v>
                </c:pt>
                <c:pt idx="529">
                  <c:v>24.8</c:v>
                </c:pt>
                <c:pt idx="530">
                  <c:v>24.9</c:v>
                </c:pt>
                <c:pt idx="531">
                  <c:v>24.9</c:v>
                </c:pt>
                <c:pt idx="532">
                  <c:v>24.8</c:v>
                </c:pt>
                <c:pt idx="533">
                  <c:v>24.8</c:v>
                </c:pt>
                <c:pt idx="534">
                  <c:v>24.8</c:v>
                </c:pt>
                <c:pt idx="535">
                  <c:v>24.8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24.8</c:v>
                </c:pt>
                <c:pt idx="540">
                  <c:v>24.8</c:v>
                </c:pt>
                <c:pt idx="541">
                  <c:v>24.8</c:v>
                </c:pt>
                <c:pt idx="542">
                  <c:v>24.7</c:v>
                </c:pt>
                <c:pt idx="543">
                  <c:v>24.8</c:v>
                </c:pt>
                <c:pt idx="544">
                  <c:v>24.8</c:v>
                </c:pt>
                <c:pt idx="545">
                  <c:v>24.7</c:v>
                </c:pt>
                <c:pt idx="546">
                  <c:v>24.7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24.7</c:v>
                </c:pt>
                <c:pt idx="551">
                  <c:v>24.6</c:v>
                </c:pt>
                <c:pt idx="552">
                  <c:v>24.7</c:v>
                </c:pt>
                <c:pt idx="553">
                  <c:v>24.6</c:v>
                </c:pt>
                <c:pt idx="554">
                  <c:v>24.7</c:v>
                </c:pt>
                <c:pt idx="555">
                  <c:v>24.6</c:v>
                </c:pt>
                <c:pt idx="556">
                  <c:v>24.6</c:v>
                </c:pt>
                <c:pt idx="557">
                  <c:v>24.5</c:v>
                </c:pt>
                <c:pt idx="558">
                  <c:v>24.6</c:v>
                </c:pt>
                <c:pt idx="559">
                  <c:v>24.6</c:v>
                </c:pt>
                <c:pt idx="560">
                  <c:v>24.6</c:v>
                </c:pt>
                <c:pt idx="561">
                  <c:v>24.6</c:v>
                </c:pt>
                <c:pt idx="562">
                  <c:v>24.5</c:v>
                </c:pt>
                <c:pt idx="563">
                  <c:v>24.5</c:v>
                </c:pt>
                <c:pt idx="564">
                  <c:v>24.6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24.5</c:v>
                </c:pt>
                <c:pt idx="571">
                  <c:v>24.4</c:v>
                </c:pt>
                <c:pt idx="572">
                  <c:v>24.5</c:v>
                </c:pt>
                <c:pt idx="573">
                  <c:v>24.4</c:v>
                </c:pt>
                <c:pt idx="574">
                  <c:v>24.5</c:v>
                </c:pt>
                <c:pt idx="575">
                  <c:v>24.5</c:v>
                </c:pt>
                <c:pt idx="576">
                  <c:v>24.4</c:v>
                </c:pt>
                <c:pt idx="577">
                  <c:v>24.4</c:v>
                </c:pt>
                <c:pt idx="578">
                  <c:v>24.4</c:v>
                </c:pt>
                <c:pt idx="579">
                  <c:v>24.4</c:v>
                </c:pt>
                <c:pt idx="580">
                  <c:v>24.4</c:v>
                </c:pt>
                <c:pt idx="581">
                  <c:v>24.4</c:v>
                </c:pt>
                <c:pt idx="582">
                  <c:v>24.4</c:v>
                </c:pt>
                <c:pt idx="583">
                  <c:v>24.4</c:v>
                </c:pt>
                <c:pt idx="584">
                  <c:v>24.5</c:v>
                </c:pt>
                <c:pt idx="585">
                  <c:v>24.4</c:v>
                </c:pt>
                <c:pt idx="586">
                  <c:v>24.4</c:v>
                </c:pt>
                <c:pt idx="587">
                  <c:v>24.5</c:v>
                </c:pt>
                <c:pt idx="588">
                  <c:v>24.4</c:v>
                </c:pt>
                <c:pt idx="589">
                  <c:v>24.4</c:v>
                </c:pt>
                <c:pt idx="590">
                  <c:v>24.4</c:v>
                </c:pt>
                <c:pt idx="591">
                  <c:v>24.4</c:v>
                </c:pt>
                <c:pt idx="592">
                  <c:v>24.5</c:v>
                </c:pt>
                <c:pt idx="593">
                  <c:v>24.5</c:v>
                </c:pt>
                <c:pt idx="594">
                  <c:v>24.3</c:v>
                </c:pt>
                <c:pt idx="595">
                  <c:v>24.5</c:v>
                </c:pt>
                <c:pt idx="596">
                  <c:v>24.4</c:v>
                </c:pt>
                <c:pt idx="597">
                  <c:v>24.4</c:v>
                </c:pt>
                <c:pt idx="598">
                  <c:v>24.3</c:v>
                </c:pt>
                <c:pt idx="599">
                  <c:v>24.4</c:v>
                </c:pt>
                <c:pt idx="600">
                  <c:v>24.3</c:v>
                </c:pt>
                <c:pt idx="601">
                  <c:v>24.4</c:v>
                </c:pt>
                <c:pt idx="602">
                  <c:v>24.4</c:v>
                </c:pt>
                <c:pt idx="603">
                  <c:v>24.3</c:v>
                </c:pt>
                <c:pt idx="604">
                  <c:v>24.4</c:v>
                </c:pt>
                <c:pt idx="605">
                  <c:v>24.2</c:v>
                </c:pt>
                <c:pt idx="606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E995F5-ABA5-46A0-9DFB-A4FC48FC9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603_BMED_1.0M_Synthetic_feed_3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>
        <row r="16">
          <cell r="Z16">
            <v>0.1196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4.749541550926" createdVersion="6" refreshedVersion="6" minRefreshableVersion="3" recordCount="2416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6.6333333333334528"/>
    </cacheField>
    <cacheField name="Date" numFmtId="0">
      <sharedItems containsNonDate="0" containsDate="1" containsString="0" containsBlank="1" minDate="2022-06-03T00:00:00" maxDate="2022-06-04T00:00:00"/>
    </cacheField>
    <cacheField name="Time" numFmtId="0">
      <sharedItems containsNonDate="0" containsDate="1" containsString="0" containsBlank="1" minDate="1899-12-30T09:21:35" maxDate="1899-12-30T14:25:03"/>
    </cacheField>
    <cacheField name="CON_SALT" numFmtId="0">
      <sharedItems containsString="0" containsBlank="1" containsNumber="1" minValue="0" maxValue="117.9"/>
    </cacheField>
    <cacheField name="CON_ACID" numFmtId="0">
      <sharedItems containsString="0" containsBlank="1" containsNumber="1" containsInteger="1" minValue="0" maxValue="0"/>
    </cacheField>
    <cacheField name="CON_BASE" numFmtId="0">
      <sharedItems containsString="0" containsBlank="1" containsNumber="1" minValue="0.7" maxValue="175.9"/>
    </cacheField>
    <cacheField name="TEMP_SALT" numFmtId="0">
      <sharedItems containsString="0" containsBlank="1" containsNumber="1" minValue="23.6" maxValue="27.1"/>
    </cacheField>
    <cacheField name="TEMP_ACID" numFmtId="0">
      <sharedItems containsString="0" containsBlank="1" containsNumber="1" minValue="23.6" maxValue="27.1"/>
    </cacheField>
    <cacheField name="TEMP_BASE" numFmtId="0">
      <sharedItems containsString="0" containsBlank="1" containsNumber="1" minValue="24.2" maxValue="27.7"/>
    </cacheField>
    <cacheField name="Voltage" numFmtId="0">
      <sharedItems containsString="0" containsBlank="1" containsNumber="1" containsInteger="1" minValue="30" maxValue="30"/>
    </cacheField>
    <cacheField name="Current" numFmtId="0">
      <sharedItems containsString="0" containsBlank="1" containsNumber="1" minValue="0.1" maxValue="1.6"/>
    </cacheField>
    <cacheField name="Ah" numFmtId="0">
      <sharedItems containsString="0" containsBlank="1" containsNumber="1" minValue="0" maxValue="0.38"/>
    </cacheField>
    <cacheField name="W" numFmtId="0">
      <sharedItems containsString="0" containsBlank="1" containsNumber="1" minValue="0" maxValue="126" count="53">
        <n v="3"/>
        <n v="6"/>
        <n v="9"/>
        <n v="12"/>
        <n v="15"/>
        <n v="18"/>
        <n v="21"/>
        <n v="24"/>
        <n v="27"/>
        <n v="30"/>
        <n v="33"/>
        <n v="36"/>
        <n v="39"/>
        <n v="42"/>
        <n v="45"/>
        <n v="48"/>
        <m/>
        <n v="0" u="1"/>
        <n v="7" u="1"/>
        <n v="108.5" u="1"/>
        <n v="59.5" u="1"/>
        <n v="94.5" u="1"/>
        <n v="52.5" u="1"/>
        <n v="80.5" u="1"/>
        <n v="45.5" u="1"/>
        <n v="14" u="1"/>
        <n v="66.5" u="1"/>
        <n v="1" u="1"/>
        <n v="38.5" u="1"/>
        <n v="119" u="1"/>
        <n v="10.5" u="1"/>
        <n v="105" u="1"/>
        <n v="31.5" u="1"/>
        <n v="91" u="1"/>
        <n v="28" u="1"/>
        <n v="2" u="1"/>
        <n v="77" u="1"/>
        <n v="24.5" u="1"/>
        <n v="115.5" u="1"/>
        <n v="63" u="1"/>
        <n v="17.5" u="1"/>
        <n v="101.5" u="1"/>
        <n v="56" u="1"/>
        <n v="87.5" u="1"/>
        <n v="49" u="1"/>
        <n v="73.5" u="1"/>
        <n v="126" u="1"/>
        <n v="35" u="1"/>
        <n v="112" u="1"/>
        <n v="98" u="1"/>
        <n v="84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6">
  <r>
    <n v="8.3333333333333332E-3"/>
    <d v="2022-06-03T00:00:00"/>
    <d v="1899-12-30T09:21:35"/>
    <n v="117.9"/>
    <n v="0"/>
    <n v="0.7"/>
    <n v="25.5"/>
    <n v="25.6"/>
    <n v="26.1"/>
    <n v="30"/>
    <n v="0.1"/>
    <n v="0"/>
    <x v="0"/>
  </r>
  <r>
    <n v="1.6666666666666666E-2"/>
    <d v="2022-06-03T00:00:00"/>
    <d v="1899-12-30T09:22:05"/>
    <n v="117.2"/>
    <n v="0"/>
    <n v="0.7"/>
    <n v="25.5"/>
    <n v="25.5"/>
    <n v="26.1"/>
    <n v="30"/>
    <n v="0.1"/>
    <n v="0"/>
    <x v="0"/>
  </r>
  <r>
    <n v="2.5000000000000001E-2"/>
    <d v="2022-06-03T00:00:00"/>
    <d v="1899-12-30T09:22:35"/>
    <n v="116.6"/>
    <n v="0"/>
    <n v="0.7"/>
    <n v="25.5"/>
    <n v="25.6"/>
    <n v="26.2"/>
    <n v="30"/>
    <n v="0.1"/>
    <n v="0"/>
    <x v="0"/>
  </r>
  <r>
    <n v="3.3333333333333333E-2"/>
    <d v="2022-06-03T00:00:00"/>
    <d v="1899-12-30T09:23:05"/>
    <n v="116.6"/>
    <n v="0"/>
    <n v="0.7"/>
    <n v="25.5"/>
    <n v="25.3"/>
    <n v="26.2"/>
    <n v="30"/>
    <n v="0.1"/>
    <n v="0"/>
    <x v="0"/>
  </r>
  <r>
    <n v="4.1666666666666664E-2"/>
    <d v="2022-06-03T00:00:00"/>
    <d v="1899-12-30T09:23:35"/>
    <n v="116.6"/>
    <n v="0"/>
    <n v="1.3"/>
    <n v="25.5"/>
    <n v="25.6"/>
    <n v="26.1"/>
    <n v="30"/>
    <n v="0.1"/>
    <n v="0"/>
    <x v="0"/>
  </r>
  <r>
    <n v="4.9999999999999996E-2"/>
    <d v="2022-06-03T00:00:00"/>
    <d v="1899-12-30T09:24:05"/>
    <n v="116.6"/>
    <n v="0"/>
    <n v="0.7"/>
    <n v="25.5"/>
    <n v="25.5"/>
    <n v="26.1"/>
    <n v="30"/>
    <n v="0.1"/>
    <n v="0"/>
    <x v="0"/>
  </r>
  <r>
    <n v="5.8333333333333327E-2"/>
    <d v="2022-06-03T00:00:00"/>
    <d v="1899-12-30T09:24:35"/>
    <n v="116.6"/>
    <n v="0"/>
    <n v="1.3"/>
    <n v="25.5"/>
    <n v="25.6"/>
    <n v="25.9"/>
    <n v="30"/>
    <n v="0.1"/>
    <n v="1E-3"/>
    <x v="0"/>
  </r>
  <r>
    <n v="6.6666666666666666E-2"/>
    <d v="2022-06-03T00:00:00"/>
    <d v="1899-12-30T09:25:05"/>
    <n v="116.6"/>
    <n v="0"/>
    <n v="1.3"/>
    <n v="25.6"/>
    <n v="25.7"/>
    <n v="26.2"/>
    <n v="30"/>
    <n v="0.1"/>
    <n v="1E-3"/>
    <x v="0"/>
  </r>
  <r>
    <n v="7.4999999999999997E-2"/>
    <d v="2022-06-03T00:00:00"/>
    <d v="1899-12-30T09:25:35"/>
    <n v="116.6"/>
    <n v="0"/>
    <n v="1.3"/>
    <n v="25.6"/>
    <n v="25.8"/>
    <n v="26.3"/>
    <n v="30"/>
    <n v="0.1"/>
    <n v="1E-3"/>
    <x v="0"/>
  </r>
  <r>
    <n v="8.3333333333333329E-2"/>
    <d v="2022-06-03T00:00:00"/>
    <d v="1899-12-30T09:26:05"/>
    <n v="116.6"/>
    <n v="0"/>
    <n v="1.3"/>
    <n v="25.6"/>
    <n v="25.9"/>
    <n v="26.4"/>
    <n v="30"/>
    <n v="0.2"/>
    <n v="1E-3"/>
    <x v="1"/>
  </r>
  <r>
    <n v="9.166666666666666E-2"/>
    <d v="2022-06-03T00:00:00"/>
    <d v="1899-12-30T09:26:35"/>
    <n v="116.6"/>
    <n v="0"/>
    <n v="1.3"/>
    <n v="25.6"/>
    <n v="25.7"/>
    <n v="26.2"/>
    <n v="30"/>
    <n v="0.2"/>
    <n v="1E-3"/>
    <x v="1"/>
  </r>
  <r>
    <n v="9.9999999999999992E-2"/>
    <d v="2022-06-03T00:00:00"/>
    <d v="1899-12-30T09:27:05"/>
    <n v="116.6"/>
    <n v="0"/>
    <n v="1.3"/>
    <n v="25.6"/>
    <n v="25.8"/>
    <n v="26.3"/>
    <n v="30"/>
    <n v="0.2"/>
    <n v="1E-3"/>
    <x v="1"/>
  </r>
  <r>
    <n v="0.10833333333333332"/>
    <d v="2022-06-03T00:00:00"/>
    <d v="1899-12-30T09:27:35"/>
    <n v="116.6"/>
    <n v="0"/>
    <n v="1.3"/>
    <n v="25.6"/>
    <n v="25.7"/>
    <n v="26.3"/>
    <n v="30"/>
    <n v="0.2"/>
    <n v="1E-3"/>
    <x v="1"/>
  </r>
  <r>
    <n v="0.11666666666666665"/>
    <d v="2022-06-03T00:00:00"/>
    <d v="1899-12-30T09:28:05"/>
    <n v="115.9"/>
    <n v="0"/>
    <n v="1.3"/>
    <n v="25.6"/>
    <n v="25.8"/>
    <n v="26.4"/>
    <n v="30"/>
    <n v="0.2"/>
    <n v="1E-3"/>
    <x v="1"/>
  </r>
  <r>
    <n v="0.12499999999999999"/>
    <d v="2022-06-03T00:00:00"/>
    <d v="1899-12-30T09:28:35"/>
    <n v="115.9"/>
    <n v="0"/>
    <n v="1.3"/>
    <n v="25.6"/>
    <n v="25.8"/>
    <n v="26.3"/>
    <n v="30"/>
    <n v="0.2"/>
    <n v="2E-3"/>
    <x v="1"/>
  </r>
  <r>
    <n v="0.13333333333333333"/>
    <d v="2022-06-03T00:00:00"/>
    <d v="1899-12-30T09:29:05"/>
    <n v="115.9"/>
    <n v="0"/>
    <n v="1.3"/>
    <n v="25.7"/>
    <n v="26"/>
    <n v="26.4"/>
    <n v="30"/>
    <n v="0.2"/>
    <n v="2E-3"/>
    <x v="1"/>
  </r>
  <r>
    <n v="0.14166666666666666"/>
    <d v="2022-06-03T00:00:00"/>
    <d v="1899-12-30T09:29:35"/>
    <n v="115.9"/>
    <n v="0"/>
    <n v="1.3"/>
    <n v="25.7"/>
    <n v="25.5"/>
    <n v="26.3"/>
    <n v="30"/>
    <n v="0.2"/>
    <n v="2E-3"/>
    <x v="1"/>
  </r>
  <r>
    <n v="0.15"/>
    <d v="2022-06-03T00:00:00"/>
    <d v="1899-12-30T09:30:05"/>
    <n v="115.9"/>
    <n v="0"/>
    <n v="2"/>
    <n v="25.7"/>
    <n v="26.2"/>
    <n v="26.4"/>
    <n v="30"/>
    <n v="0.2"/>
    <n v="2E-3"/>
    <x v="1"/>
  </r>
  <r>
    <n v="0.15833333333333333"/>
    <d v="2022-06-03T00:00:00"/>
    <d v="1899-12-30T09:30:35"/>
    <n v="115.9"/>
    <n v="0"/>
    <n v="2"/>
    <n v="25.7"/>
    <n v="25.5"/>
    <n v="26.1"/>
    <n v="30"/>
    <n v="0.2"/>
    <n v="2E-3"/>
    <x v="1"/>
  </r>
  <r>
    <n v="0.16666666666666666"/>
    <d v="2022-06-03T00:00:00"/>
    <d v="1899-12-30T09:31:05"/>
    <n v="115.9"/>
    <n v="0"/>
    <n v="2"/>
    <n v="25.7"/>
    <n v="25.7"/>
    <n v="26.3"/>
    <n v="30"/>
    <n v="0.2"/>
    <n v="2E-3"/>
    <x v="1"/>
  </r>
  <r>
    <n v="0.17499999999999999"/>
    <d v="2022-06-03T00:00:00"/>
    <d v="1899-12-30T09:31:35"/>
    <n v="116.6"/>
    <n v="0"/>
    <n v="2"/>
    <n v="25.7"/>
    <n v="25.5"/>
    <n v="26.2"/>
    <n v="30"/>
    <n v="0.3"/>
    <n v="3.0000000000000001E-3"/>
    <x v="2"/>
  </r>
  <r>
    <n v="0.18333333333333332"/>
    <d v="2022-06-03T00:00:00"/>
    <d v="1899-12-30T09:32:05"/>
    <n v="115.9"/>
    <n v="0"/>
    <n v="2"/>
    <n v="25.7"/>
    <n v="25.8"/>
    <n v="26.3"/>
    <n v="30"/>
    <n v="0.3"/>
    <n v="3.0000000000000001E-3"/>
    <x v="2"/>
  </r>
  <r>
    <n v="0.19166666666666665"/>
    <d v="2022-06-03T00:00:00"/>
    <d v="1899-12-30T09:32:35"/>
    <n v="115.9"/>
    <n v="0"/>
    <n v="2"/>
    <n v="25.8"/>
    <n v="25.8"/>
    <n v="26.3"/>
    <n v="30"/>
    <n v="0.3"/>
    <n v="3.0000000000000001E-3"/>
    <x v="2"/>
  </r>
  <r>
    <n v="0.19999999999999998"/>
    <d v="2022-06-03T00:00:00"/>
    <d v="1899-12-30T09:33:05"/>
    <n v="115.9"/>
    <n v="0"/>
    <n v="2"/>
    <n v="25.7"/>
    <n v="25.8"/>
    <n v="26.3"/>
    <n v="30"/>
    <n v="0.3"/>
    <n v="3.0000000000000001E-3"/>
    <x v="2"/>
  </r>
  <r>
    <n v="0.20833333333333331"/>
    <d v="2022-06-03T00:00:00"/>
    <d v="1899-12-30T09:33:35"/>
    <n v="115.9"/>
    <n v="0"/>
    <n v="2.6"/>
    <n v="25.7"/>
    <n v="25.7"/>
    <n v="26.3"/>
    <n v="30"/>
    <n v="0.3"/>
    <n v="4.0000000000000001E-3"/>
    <x v="2"/>
  </r>
  <r>
    <n v="0.21666666666666665"/>
    <d v="2022-06-03T00:00:00"/>
    <d v="1899-12-30T09:34:05"/>
    <n v="115.9"/>
    <n v="0"/>
    <n v="2.6"/>
    <n v="25.7"/>
    <n v="25.8"/>
    <n v="26.3"/>
    <n v="30"/>
    <n v="0.3"/>
    <n v="4.0000000000000001E-3"/>
    <x v="2"/>
  </r>
  <r>
    <n v="0.22499999999999998"/>
    <d v="2022-06-03T00:00:00"/>
    <d v="1899-12-30T09:34:35"/>
    <n v="115.9"/>
    <n v="0"/>
    <n v="2.6"/>
    <n v="25.7"/>
    <n v="25.7"/>
    <n v="26.4"/>
    <n v="30"/>
    <n v="0.3"/>
    <n v="4.0000000000000001E-3"/>
    <x v="2"/>
  </r>
  <r>
    <n v="0.23333333333333331"/>
    <d v="2022-06-03T00:00:00"/>
    <d v="1899-12-30T09:35:05"/>
    <n v="115.9"/>
    <n v="0"/>
    <n v="2.6"/>
    <n v="25.7"/>
    <n v="25.8"/>
    <n v="26.2"/>
    <n v="30"/>
    <n v="0.3"/>
    <n v="4.0000000000000001E-3"/>
    <x v="2"/>
  </r>
  <r>
    <n v="0.24166666666666664"/>
    <d v="2022-06-03T00:00:00"/>
    <d v="1899-12-30T09:35:35"/>
    <n v="115.9"/>
    <n v="0"/>
    <n v="3.2"/>
    <n v="25.7"/>
    <n v="25.7"/>
    <n v="26.3"/>
    <n v="30"/>
    <n v="0.3"/>
    <n v="5.0000000000000001E-3"/>
    <x v="2"/>
  </r>
  <r>
    <n v="0.24999999999999997"/>
    <d v="2022-06-03T00:00:00"/>
    <d v="1899-12-30T09:36:05"/>
    <n v="115.9"/>
    <n v="0"/>
    <n v="3.2"/>
    <n v="25.7"/>
    <n v="25.7"/>
    <n v="26.2"/>
    <n v="30"/>
    <n v="0.3"/>
    <n v="5.0000000000000001E-3"/>
    <x v="2"/>
  </r>
  <r>
    <n v="0.2583333333333333"/>
    <d v="2022-06-03T00:00:00"/>
    <d v="1899-12-30T09:36:35"/>
    <n v="115.9"/>
    <n v="0"/>
    <n v="3.2"/>
    <n v="25.7"/>
    <n v="25.8"/>
    <n v="26.3"/>
    <n v="30"/>
    <n v="0.3"/>
    <n v="5.0000000000000001E-3"/>
    <x v="2"/>
  </r>
  <r>
    <n v="0.26666666666666666"/>
    <d v="2022-06-03T00:00:00"/>
    <d v="1899-12-30T09:37:05"/>
    <n v="115.9"/>
    <n v="0"/>
    <n v="3.2"/>
    <n v="25.7"/>
    <n v="25.8"/>
    <n v="26.3"/>
    <n v="30"/>
    <n v="0.3"/>
    <n v="5.0000000000000001E-3"/>
    <x v="2"/>
  </r>
  <r>
    <n v="0.27500000000000002"/>
    <d v="2022-06-03T00:00:00"/>
    <d v="1899-12-30T09:37:35"/>
    <n v="115.9"/>
    <n v="0"/>
    <n v="3.9"/>
    <n v="25.6"/>
    <n v="25.7"/>
    <n v="26.2"/>
    <n v="30"/>
    <n v="0.4"/>
    <n v="6.0000000000000001E-3"/>
    <x v="3"/>
  </r>
  <r>
    <n v="0.28333333333333338"/>
    <d v="2022-06-03T00:00:00"/>
    <d v="1899-12-30T09:38:05"/>
    <n v="115.9"/>
    <n v="0"/>
    <n v="3.9"/>
    <n v="25.7"/>
    <n v="25.8"/>
    <n v="26.2"/>
    <n v="30"/>
    <n v="0.4"/>
    <n v="6.0000000000000001E-3"/>
    <x v="3"/>
  </r>
  <r>
    <n v="0.29166666666666674"/>
    <d v="2022-06-03T00:00:00"/>
    <d v="1899-12-30T09:38:35"/>
    <n v="115.9"/>
    <n v="0"/>
    <n v="3.9"/>
    <n v="25.7"/>
    <n v="25.7"/>
    <n v="26.2"/>
    <n v="30"/>
    <n v="0.4"/>
    <n v="6.0000000000000001E-3"/>
    <x v="3"/>
  </r>
  <r>
    <n v="0.3000000000000001"/>
    <d v="2022-06-03T00:00:00"/>
    <d v="1899-12-30T09:39:05"/>
    <n v="115.9"/>
    <n v="0"/>
    <n v="3.9"/>
    <n v="25.6"/>
    <n v="25.7"/>
    <n v="26.3"/>
    <n v="30"/>
    <n v="0.4"/>
    <n v="7.0000000000000001E-3"/>
    <x v="3"/>
  </r>
  <r>
    <n v="0.30833333333333346"/>
    <d v="2022-06-03T00:00:00"/>
    <d v="1899-12-30T09:39:35"/>
    <n v="115.2"/>
    <n v="0"/>
    <n v="4.5"/>
    <n v="25.6"/>
    <n v="25.8"/>
    <n v="26.2"/>
    <n v="30"/>
    <n v="0.4"/>
    <n v="7.0000000000000001E-3"/>
    <x v="3"/>
  </r>
  <r>
    <n v="0.31666666666666682"/>
    <d v="2022-06-03T00:00:00"/>
    <d v="1899-12-30T09:40:05"/>
    <n v="115.2"/>
    <n v="0"/>
    <n v="4.5"/>
    <n v="25.7"/>
    <n v="25.7"/>
    <n v="26.2"/>
    <n v="30"/>
    <n v="0.4"/>
    <n v="7.0000000000000001E-3"/>
    <x v="3"/>
  </r>
  <r>
    <n v="0.32500000000000018"/>
    <d v="2022-06-03T00:00:00"/>
    <d v="1899-12-30T09:40:35"/>
    <n v="115.2"/>
    <n v="0"/>
    <n v="4.5"/>
    <n v="25.6"/>
    <n v="25.7"/>
    <n v="26.2"/>
    <n v="30"/>
    <n v="0.4"/>
    <n v="8.0000000000000002E-3"/>
    <x v="3"/>
  </r>
  <r>
    <n v="0.33333333333333354"/>
    <d v="2022-06-03T00:00:00"/>
    <d v="1899-12-30T09:41:05"/>
    <n v="115.2"/>
    <n v="0"/>
    <n v="4.5"/>
    <n v="25.7"/>
    <n v="25.7"/>
    <n v="26.2"/>
    <n v="30"/>
    <n v="0.4"/>
    <n v="8.0000000000000002E-3"/>
    <x v="3"/>
  </r>
  <r>
    <n v="0.3416666666666669"/>
    <d v="2022-06-03T00:00:00"/>
    <d v="1899-12-30T09:41:35"/>
    <n v="115.2"/>
    <n v="0"/>
    <n v="5.0999999999999996"/>
    <n v="25.7"/>
    <n v="25.7"/>
    <n v="26.2"/>
    <n v="30"/>
    <n v="0.4"/>
    <n v="8.0000000000000002E-3"/>
    <x v="3"/>
  </r>
  <r>
    <n v="0.35000000000000026"/>
    <d v="2022-06-03T00:00:00"/>
    <d v="1899-12-30T09:42:05"/>
    <n v="115.2"/>
    <n v="0"/>
    <n v="5.0999999999999996"/>
    <n v="25.7"/>
    <n v="25.7"/>
    <n v="26.2"/>
    <n v="30"/>
    <n v="0.4"/>
    <n v="8.9999999999999993E-3"/>
    <x v="3"/>
  </r>
  <r>
    <n v="0.35833333333333361"/>
    <d v="2022-06-03T00:00:00"/>
    <d v="1899-12-30T09:42:36"/>
    <n v="114.5"/>
    <n v="0"/>
    <n v="5.0999999999999996"/>
    <n v="25.7"/>
    <n v="25.7"/>
    <n v="26.2"/>
    <n v="30"/>
    <n v="0.4"/>
    <n v="8.9999999999999993E-3"/>
    <x v="3"/>
  </r>
  <r>
    <n v="0.36666666666666697"/>
    <d v="2022-06-03T00:00:00"/>
    <d v="1899-12-30T09:43:06"/>
    <n v="115.2"/>
    <n v="0"/>
    <n v="5.0999999999999996"/>
    <n v="25.7"/>
    <n v="25.7"/>
    <n v="26.1"/>
    <n v="30"/>
    <n v="0.4"/>
    <n v="8.9999999999999993E-3"/>
    <x v="3"/>
  </r>
  <r>
    <n v="0.37500000000000033"/>
    <d v="2022-06-03T00:00:00"/>
    <d v="1899-12-30T09:43:36"/>
    <n v="114.5"/>
    <n v="0"/>
    <n v="5.8"/>
    <n v="25.6"/>
    <n v="25.7"/>
    <n v="26.2"/>
    <n v="30"/>
    <n v="0.4"/>
    <n v="0.01"/>
    <x v="3"/>
  </r>
  <r>
    <n v="0.38333333333333369"/>
    <d v="2022-06-03T00:00:00"/>
    <d v="1899-12-30T09:44:06"/>
    <n v="114.5"/>
    <n v="0"/>
    <n v="5.8"/>
    <n v="25.7"/>
    <n v="25.7"/>
    <n v="26.1"/>
    <n v="30"/>
    <n v="0.4"/>
    <n v="0.01"/>
    <x v="3"/>
  </r>
  <r>
    <n v="0.39166666666666705"/>
    <d v="2022-06-03T00:00:00"/>
    <d v="1899-12-30T09:44:36"/>
    <n v="114.5"/>
    <n v="0"/>
    <n v="5.8"/>
    <n v="25.6"/>
    <n v="25.7"/>
    <n v="26.2"/>
    <n v="30"/>
    <n v="0.4"/>
    <n v="0.01"/>
    <x v="3"/>
  </r>
  <r>
    <n v="0.40000000000000041"/>
    <d v="2022-06-03T00:00:00"/>
    <d v="1899-12-30T09:45:06"/>
    <n v="114.5"/>
    <n v="0"/>
    <n v="6.4"/>
    <n v="25.6"/>
    <n v="25.6"/>
    <n v="26.2"/>
    <n v="30"/>
    <n v="0.4"/>
    <n v="1.0999999999999999E-2"/>
    <x v="3"/>
  </r>
  <r>
    <n v="0.40833333333333377"/>
    <d v="2022-06-03T00:00:00"/>
    <d v="1899-12-30T09:45:36"/>
    <n v="114.5"/>
    <n v="0"/>
    <n v="6.4"/>
    <n v="25.6"/>
    <n v="25.6"/>
    <n v="26.1"/>
    <n v="30"/>
    <n v="0.4"/>
    <n v="1.0999999999999999E-2"/>
    <x v="3"/>
  </r>
  <r>
    <n v="0.41666666666666713"/>
    <d v="2022-06-03T00:00:00"/>
    <d v="1899-12-30T09:46:06"/>
    <n v="113.9"/>
    <n v="0"/>
    <n v="6.4"/>
    <n v="25.6"/>
    <n v="25.6"/>
    <n v="26.1"/>
    <n v="30"/>
    <n v="0.4"/>
    <n v="1.0999999999999999E-2"/>
    <x v="3"/>
  </r>
  <r>
    <n v="0.42500000000000049"/>
    <d v="2022-06-03T00:00:00"/>
    <d v="1899-12-30T09:46:36"/>
    <n v="113.9"/>
    <n v="0"/>
    <n v="7"/>
    <n v="25.6"/>
    <n v="25.6"/>
    <n v="26.1"/>
    <n v="30"/>
    <n v="0.4"/>
    <n v="1.2E-2"/>
    <x v="3"/>
  </r>
  <r>
    <n v="0.43333333333333385"/>
    <d v="2022-06-03T00:00:00"/>
    <d v="1899-12-30T09:47:06"/>
    <n v="113.9"/>
    <n v="0"/>
    <n v="7"/>
    <n v="25.5"/>
    <n v="25.6"/>
    <n v="26.2"/>
    <n v="30"/>
    <n v="0.4"/>
    <n v="1.2E-2"/>
    <x v="3"/>
  </r>
  <r>
    <n v="0.44166666666666721"/>
    <d v="2022-06-03T00:00:00"/>
    <d v="1899-12-30T09:47:36"/>
    <n v="113.9"/>
    <n v="0"/>
    <n v="7"/>
    <n v="25.5"/>
    <n v="25.6"/>
    <n v="26.1"/>
    <n v="30"/>
    <n v="0.4"/>
    <n v="1.2E-2"/>
    <x v="3"/>
  </r>
  <r>
    <n v="0.45000000000000057"/>
    <d v="2022-06-03T00:00:00"/>
    <d v="1899-12-30T09:48:06"/>
    <n v="113.9"/>
    <n v="0"/>
    <n v="7.7"/>
    <n v="25.5"/>
    <n v="25.6"/>
    <n v="26.1"/>
    <n v="30"/>
    <n v="0.5"/>
    <n v="1.2999999999999999E-2"/>
    <x v="4"/>
  </r>
  <r>
    <n v="0.45833333333333393"/>
    <d v="2022-06-03T00:00:00"/>
    <d v="1899-12-30T09:48:36"/>
    <n v="113.2"/>
    <n v="0"/>
    <n v="7.7"/>
    <n v="25.5"/>
    <n v="25.6"/>
    <n v="26.1"/>
    <n v="30"/>
    <n v="0.5"/>
    <n v="1.2999999999999999E-2"/>
    <x v="4"/>
  </r>
  <r>
    <n v="0.46666666666666728"/>
    <d v="2022-06-03T00:00:00"/>
    <d v="1899-12-30T09:49:06"/>
    <n v="113.2"/>
    <n v="0"/>
    <n v="7.7"/>
    <n v="25.5"/>
    <n v="25.6"/>
    <n v="26.1"/>
    <n v="30"/>
    <n v="0.5"/>
    <n v="1.4E-2"/>
    <x v="4"/>
  </r>
  <r>
    <n v="0.47500000000000064"/>
    <d v="2022-06-03T00:00:00"/>
    <d v="1899-12-30T09:49:36"/>
    <n v="113.2"/>
    <n v="0"/>
    <n v="8.3000000000000007"/>
    <n v="25.5"/>
    <n v="25.6"/>
    <n v="26.1"/>
    <n v="30"/>
    <n v="0.5"/>
    <n v="1.4E-2"/>
    <x v="4"/>
  </r>
  <r>
    <n v="0.483333333333334"/>
    <d v="2022-06-03T00:00:00"/>
    <d v="1899-12-30T09:50:06"/>
    <n v="113.2"/>
    <n v="0"/>
    <n v="8.3000000000000007"/>
    <n v="25.4"/>
    <n v="25.5"/>
    <n v="26"/>
    <n v="30"/>
    <n v="0.5"/>
    <n v="1.4E-2"/>
    <x v="4"/>
  </r>
  <r>
    <n v="0.49166666666666736"/>
    <d v="2022-06-03T00:00:00"/>
    <d v="1899-12-30T09:50:36"/>
    <n v="113.2"/>
    <n v="0"/>
    <n v="8.3000000000000007"/>
    <n v="25.4"/>
    <n v="25.5"/>
    <n v="26.1"/>
    <n v="30"/>
    <n v="0.5"/>
    <n v="1.4999999999999999E-2"/>
    <x v="4"/>
  </r>
  <r>
    <n v="0.50000000000000067"/>
    <d v="2022-06-03T00:00:00"/>
    <d v="1899-12-30T09:51:07"/>
    <n v="113.2"/>
    <n v="0"/>
    <n v="8.9"/>
    <n v="25.3"/>
    <n v="25.5"/>
    <n v="26.1"/>
    <n v="30"/>
    <n v="0.5"/>
    <n v="1.4999999999999999E-2"/>
    <x v="4"/>
  </r>
  <r>
    <n v="0.50833333333333397"/>
    <d v="2022-06-03T00:00:00"/>
    <d v="1899-12-30T09:51:37"/>
    <n v="113.2"/>
    <n v="0"/>
    <n v="8.9"/>
    <n v="25.3"/>
    <n v="25.6"/>
    <n v="26"/>
    <n v="30"/>
    <n v="0.5"/>
    <n v="1.6E-2"/>
    <x v="4"/>
  </r>
  <r>
    <n v="0.51666666666666727"/>
    <d v="2022-06-03T00:00:00"/>
    <d v="1899-12-30T09:52:07"/>
    <n v="112.5"/>
    <n v="0"/>
    <n v="8.9"/>
    <n v="25.3"/>
    <n v="25.5"/>
    <n v="26"/>
    <n v="30"/>
    <n v="0.5"/>
    <n v="1.6E-2"/>
    <x v="4"/>
  </r>
  <r>
    <n v="0.52500000000000058"/>
    <d v="2022-06-03T00:00:00"/>
    <d v="1899-12-30T09:52:37"/>
    <n v="112.5"/>
    <n v="0"/>
    <n v="9.6"/>
    <n v="25.2"/>
    <n v="25.5"/>
    <n v="26"/>
    <n v="30"/>
    <n v="0.5"/>
    <n v="1.7000000000000001E-2"/>
    <x v="4"/>
  </r>
  <r>
    <n v="0.53333333333333388"/>
    <d v="2022-06-03T00:00:00"/>
    <d v="1899-12-30T09:53:07"/>
    <n v="112.5"/>
    <n v="0"/>
    <n v="9.6"/>
    <n v="25.3"/>
    <n v="25.5"/>
    <n v="26"/>
    <n v="30"/>
    <n v="0.5"/>
    <n v="1.7000000000000001E-2"/>
    <x v="4"/>
  </r>
  <r>
    <n v="0.54166666666666718"/>
    <d v="2022-06-03T00:00:00"/>
    <d v="1899-12-30T09:53:37"/>
    <n v="111.8"/>
    <n v="0"/>
    <n v="10.199999999999999"/>
    <n v="25.3"/>
    <n v="25.5"/>
    <n v="26"/>
    <n v="30"/>
    <n v="0.5"/>
    <n v="1.7000000000000001E-2"/>
    <x v="4"/>
  </r>
  <r>
    <n v="0.55000000000000049"/>
    <d v="2022-06-03T00:00:00"/>
    <d v="1899-12-30T09:54:07"/>
    <n v="111.8"/>
    <n v="0"/>
    <n v="10.199999999999999"/>
    <n v="25.3"/>
    <n v="25.5"/>
    <n v="25.9"/>
    <n v="30"/>
    <n v="0.5"/>
    <n v="1.7999999999999999E-2"/>
    <x v="4"/>
  </r>
  <r>
    <n v="0.55833333333333379"/>
    <d v="2022-06-03T00:00:00"/>
    <d v="1899-12-30T09:54:37"/>
    <n v="111.8"/>
    <n v="0"/>
    <n v="10.8"/>
    <n v="25.2"/>
    <n v="25.5"/>
    <n v="25.9"/>
    <n v="30"/>
    <n v="0.5"/>
    <n v="1.7999999999999999E-2"/>
    <x v="4"/>
  </r>
  <r>
    <n v="0.5666666666666671"/>
    <d v="2022-06-03T00:00:00"/>
    <d v="1899-12-30T09:55:07"/>
    <n v="111.8"/>
    <n v="0"/>
    <n v="10.8"/>
    <n v="25.3"/>
    <n v="25.5"/>
    <n v="26"/>
    <n v="30"/>
    <n v="0.5"/>
    <n v="1.9E-2"/>
    <x v="4"/>
  </r>
  <r>
    <n v="0.5750000000000004"/>
    <d v="2022-06-03T00:00:00"/>
    <d v="1899-12-30T09:55:37"/>
    <n v="111.8"/>
    <n v="0"/>
    <n v="10.8"/>
    <n v="25.2"/>
    <n v="25.4"/>
    <n v="25.9"/>
    <n v="30"/>
    <n v="0.5"/>
    <n v="1.9E-2"/>
    <x v="4"/>
  </r>
  <r>
    <n v="0.5833333333333337"/>
    <d v="2022-06-03T00:00:00"/>
    <d v="1899-12-30T09:56:07"/>
    <n v="111.2"/>
    <n v="0"/>
    <n v="11.5"/>
    <n v="25.2"/>
    <n v="25.4"/>
    <n v="25.9"/>
    <n v="30"/>
    <n v="0.5"/>
    <n v="1.9E-2"/>
    <x v="4"/>
  </r>
  <r>
    <n v="0.59166666666666701"/>
    <d v="2022-06-03T00:00:00"/>
    <d v="1899-12-30T09:56:37"/>
    <n v="111.2"/>
    <n v="0"/>
    <n v="11.5"/>
    <n v="25.2"/>
    <n v="25.3"/>
    <n v="25.9"/>
    <n v="30"/>
    <n v="0.6"/>
    <n v="0.02"/>
    <x v="5"/>
  </r>
  <r>
    <n v="0.60000000000000031"/>
    <d v="2022-06-03T00:00:00"/>
    <d v="1899-12-30T09:57:07"/>
    <n v="111.2"/>
    <n v="0"/>
    <n v="12.1"/>
    <n v="25.2"/>
    <n v="25.4"/>
    <n v="25.8"/>
    <n v="30"/>
    <n v="0.6"/>
    <n v="0.02"/>
    <x v="5"/>
  </r>
  <r>
    <n v="0.60833333333333361"/>
    <d v="2022-06-03T00:00:00"/>
    <d v="1899-12-30T09:57:37"/>
    <n v="110.5"/>
    <n v="0"/>
    <n v="12.1"/>
    <n v="25.2"/>
    <n v="25.3"/>
    <n v="25.8"/>
    <n v="30"/>
    <n v="0.6"/>
    <n v="2.1000000000000001E-2"/>
    <x v="5"/>
  </r>
  <r>
    <n v="0.61666666666666692"/>
    <d v="2022-06-03T00:00:00"/>
    <d v="1899-12-30T09:58:07"/>
    <n v="110.5"/>
    <n v="0"/>
    <n v="12.8"/>
    <n v="25.2"/>
    <n v="25.3"/>
    <n v="25.7"/>
    <n v="30"/>
    <n v="0.6"/>
    <n v="2.1000000000000001E-2"/>
    <x v="5"/>
  </r>
  <r>
    <n v="0.62500000000000022"/>
    <d v="2022-06-03T00:00:00"/>
    <d v="1899-12-30T09:58:37"/>
    <n v="110.5"/>
    <n v="0"/>
    <n v="12.8"/>
    <n v="25.2"/>
    <n v="25.3"/>
    <n v="25.8"/>
    <n v="30"/>
    <n v="0.6"/>
    <n v="2.1999999999999999E-2"/>
    <x v="5"/>
  </r>
  <r>
    <n v="0.63333333333333353"/>
    <d v="2022-06-03T00:00:00"/>
    <d v="1899-12-30T09:59:07"/>
    <n v="110.5"/>
    <n v="0"/>
    <n v="12.8"/>
    <n v="25.1"/>
    <n v="25.3"/>
    <n v="25.7"/>
    <n v="30"/>
    <n v="0.6"/>
    <n v="2.1999999999999999E-2"/>
    <x v="5"/>
  </r>
  <r>
    <n v="0.64166666666666683"/>
    <d v="2022-06-03T00:00:00"/>
    <d v="1899-12-30T09:59:38"/>
    <n v="109.8"/>
    <n v="0"/>
    <n v="13.4"/>
    <n v="25.1"/>
    <n v="25.2"/>
    <n v="25.7"/>
    <n v="30"/>
    <n v="0.6"/>
    <n v="2.3E-2"/>
    <x v="5"/>
  </r>
  <r>
    <n v="0.65000000000000013"/>
    <d v="2022-06-03T00:00:00"/>
    <d v="1899-12-30T10:00:08"/>
    <n v="109.8"/>
    <n v="0"/>
    <n v="13.4"/>
    <n v="25.2"/>
    <n v="25.3"/>
    <n v="25.7"/>
    <n v="30"/>
    <n v="0.6"/>
    <n v="2.3E-2"/>
    <x v="5"/>
  </r>
  <r>
    <n v="0.65833333333333344"/>
    <d v="2022-06-03T00:00:00"/>
    <d v="1899-12-30T10:00:38"/>
    <n v="109.8"/>
    <n v="0"/>
    <n v="14"/>
    <n v="25"/>
    <n v="25.3"/>
    <n v="25.7"/>
    <n v="30"/>
    <n v="0.6"/>
    <n v="2.4E-2"/>
    <x v="5"/>
  </r>
  <r>
    <n v="0.66666666666666674"/>
    <d v="2022-06-03T00:00:00"/>
    <d v="1899-12-30T10:01:08"/>
    <n v="109.8"/>
    <n v="0"/>
    <n v="14"/>
    <n v="25.1"/>
    <n v="25.3"/>
    <n v="25.8"/>
    <n v="30"/>
    <n v="0.6"/>
    <n v="2.4E-2"/>
    <x v="5"/>
  </r>
  <r>
    <n v="0.67500000000000004"/>
    <d v="2022-06-03T00:00:00"/>
    <d v="1899-12-30T10:01:38"/>
    <n v="109.8"/>
    <n v="0"/>
    <n v="14.7"/>
    <n v="25"/>
    <n v="25.2"/>
    <n v="25.7"/>
    <n v="30"/>
    <n v="0.6"/>
    <n v="2.5000000000000001E-2"/>
    <x v="5"/>
  </r>
  <r>
    <n v="0.68333333333333335"/>
    <d v="2022-06-03T00:00:00"/>
    <d v="1899-12-30T10:02:08"/>
    <n v="109.1"/>
    <n v="0"/>
    <n v="14.7"/>
    <n v="25.1"/>
    <n v="25.3"/>
    <n v="25.7"/>
    <n v="30"/>
    <n v="0.6"/>
    <n v="2.5000000000000001E-2"/>
    <x v="5"/>
  </r>
  <r>
    <n v="0.69166666666666665"/>
    <d v="2022-06-03T00:00:00"/>
    <d v="1899-12-30T10:02:38"/>
    <n v="108.5"/>
    <n v="0"/>
    <n v="15.3"/>
    <n v="25.1"/>
    <n v="25.2"/>
    <n v="25.6"/>
    <n v="30"/>
    <n v="0.6"/>
    <n v="2.5999999999999999E-2"/>
    <x v="5"/>
  </r>
  <r>
    <n v="0.7"/>
    <d v="2022-06-03T00:00:00"/>
    <d v="1899-12-30T10:03:08"/>
    <n v="108.5"/>
    <n v="0"/>
    <n v="15.3"/>
    <n v="25"/>
    <n v="25.3"/>
    <n v="25.7"/>
    <n v="30"/>
    <n v="0.6"/>
    <n v="2.5999999999999999E-2"/>
    <x v="5"/>
  </r>
  <r>
    <n v="0.70833333333333326"/>
    <d v="2022-06-03T00:00:00"/>
    <d v="1899-12-30T10:03:38"/>
    <n v="108.5"/>
    <n v="0"/>
    <n v="15.9"/>
    <n v="25.1"/>
    <n v="25.2"/>
    <n v="25.7"/>
    <n v="30"/>
    <n v="0.6"/>
    <n v="2.7E-2"/>
    <x v="5"/>
  </r>
  <r>
    <n v="0.71666666666666656"/>
    <d v="2022-06-03T00:00:00"/>
    <d v="1899-12-30T10:04:08"/>
    <n v="108.5"/>
    <n v="0"/>
    <n v="15.9"/>
    <n v="25"/>
    <n v="25.1"/>
    <n v="25.7"/>
    <n v="30"/>
    <n v="0.6"/>
    <n v="2.7E-2"/>
    <x v="5"/>
  </r>
  <r>
    <n v="0.72499999999999987"/>
    <d v="2022-06-03T00:00:00"/>
    <d v="1899-12-30T10:04:38"/>
    <n v="107.8"/>
    <n v="0"/>
    <n v="16.600000000000001"/>
    <n v="25"/>
    <n v="25.2"/>
    <n v="25.6"/>
    <n v="30"/>
    <n v="0.6"/>
    <n v="2.8000000000000001E-2"/>
    <x v="5"/>
  </r>
  <r>
    <n v="0.73333333333333317"/>
    <d v="2022-06-03T00:00:00"/>
    <d v="1899-12-30T10:05:08"/>
    <n v="107.8"/>
    <n v="0"/>
    <n v="16.600000000000001"/>
    <n v="25"/>
    <n v="25.1"/>
    <n v="25.6"/>
    <n v="30"/>
    <n v="0.6"/>
    <n v="2.8000000000000001E-2"/>
    <x v="5"/>
  </r>
  <r>
    <n v="0.74166666666666647"/>
    <d v="2022-06-03T00:00:00"/>
    <d v="1899-12-30T10:05:38"/>
    <n v="107.8"/>
    <n v="0"/>
    <n v="17.2"/>
    <n v="25"/>
    <n v="25.2"/>
    <n v="25.6"/>
    <n v="30"/>
    <n v="0.7"/>
    <n v="2.9000000000000001E-2"/>
    <x v="6"/>
  </r>
  <r>
    <n v="0.74999999999999978"/>
    <d v="2022-06-03T00:00:00"/>
    <d v="1899-12-30T10:06:08"/>
    <n v="107.8"/>
    <n v="0"/>
    <n v="17.2"/>
    <n v="24.9"/>
    <n v="25.1"/>
    <n v="25.7"/>
    <n v="30"/>
    <n v="0.7"/>
    <n v="2.9000000000000001E-2"/>
    <x v="6"/>
  </r>
  <r>
    <n v="0.75833333333333308"/>
    <d v="2022-06-03T00:00:00"/>
    <d v="1899-12-30T10:06:38"/>
    <n v="107.1"/>
    <n v="0"/>
    <n v="17.8"/>
    <n v="25"/>
    <n v="25.2"/>
    <n v="25.7"/>
    <n v="30"/>
    <n v="0.7"/>
    <n v="0.03"/>
    <x v="6"/>
  </r>
  <r>
    <n v="0.76666666666666639"/>
    <d v="2022-06-03T00:00:00"/>
    <d v="1899-12-30T10:07:08"/>
    <n v="107.1"/>
    <n v="0"/>
    <n v="17.8"/>
    <n v="24.9"/>
    <n v="25.1"/>
    <n v="25.6"/>
    <n v="30"/>
    <n v="0.7"/>
    <n v="3.1E-2"/>
    <x v="6"/>
  </r>
  <r>
    <n v="0.77499999999999969"/>
    <d v="2022-06-03T00:00:00"/>
    <d v="1899-12-30T10:07:38"/>
    <n v="107.1"/>
    <n v="0"/>
    <n v="18.5"/>
    <n v="24.9"/>
    <n v="25.1"/>
    <n v="25.6"/>
    <n v="30"/>
    <n v="0.7"/>
    <n v="3.1E-2"/>
    <x v="6"/>
  </r>
  <r>
    <n v="0.78333333333333299"/>
    <d v="2022-06-03T00:00:00"/>
    <d v="1899-12-30T10:08:08"/>
    <n v="106.4"/>
    <n v="0"/>
    <n v="18.5"/>
    <n v="24.9"/>
    <n v="25.2"/>
    <n v="25.6"/>
    <n v="30"/>
    <n v="0.7"/>
    <n v="3.2000000000000001E-2"/>
    <x v="6"/>
  </r>
  <r>
    <n v="0.7916666666666663"/>
    <d v="2022-06-03T00:00:00"/>
    <d v="1899-12-30T10:08:38"/>
    <n v="106.4"/>
    <n v="0"/>
    <n v="19.100000000000001"/>
    <n v="24.9"/>
    <n v="25"/>
    <n v="25.6"/>
    <n v="30"/>
    <n v="0.7"/>
    <n v="3.2000000000000001E-2"/>
    <x v="6"/>
  </r>
  <r>
    <n v="0.7999999999999996"/>
    <d v="2022-06-03T00:00:00"/>
    <d v="1899-12-30T10:09:08"/>
    <n v="106.4"/>
    <n v="0"/>
    <n v="19.100000000000001"/>
    <n v="25"/>
    <n v="25.1"/>
    <n v="25.7"/>
    <n v="30"/>
    <n v="0.7"/>
    <n v="3.3000000000000002E-2"/>
    <x v="6"/>
  </r>
  <r>
    <n v="0.8083333333333329"/>
    <d v="2022-06-03T00:00:00"/>
    <d v="1899-12-30T10:09:38"/>
    <n v="106.4"/>
    <n v="0"/>
    <n v="19.7"/>
    <n v="24.8"/>
    <n v="25"/>
    <n v="25.7"/>
    <n v="30"/>
    <n v="0.7"/>
    <n v="3.4000000000000002E-2"/>
    <x v="6"/>
  </r>
  <r>
    <n v="0.81666666666666621"/>
    <d v="2022-06-03T00:00:00"/>
    <d v="1899-12-30T10:10:08"/>
    <n v="105.8"/>
    <n v="0"/>
    <n v="19.7"/>
    <n v="24.9"/>
    <n v="25.1"/>
    <n v="25.6"/>
    <n v="30"/>
    <n v="0.7"/>
    <n v="3.4000000000000002E-2"/>
    <x v="6"/>
  </r>
  <r>
    <n v="0.82499999999999951"/>
    <d v="2022-06-03T00:00:00"/>
    <d v="1899-12-30T10:10:38"/>
    <n v="105.8"/>
    <n v="0"/>
    <n v="20.399999999999999"/>
    <n v="24.9"/>
    <n v="25.1"/>
    <n v="25.5"/>
    <n v="30"/>
    <n v="0.7"/>
    <n v="3.5000000000000003E-2"/>
    <x v="6"/>
  </r>
  <r>
    <n v="0.83333333333333282"/>
    <d v="2022-06-03T00:00:00"/>
    <d v="1899-12-30T10:11:08"/>
    <n v="105.1"/>
    <n v="0"/>
    <n v="21"/>
    <n v="24.9"/>
    <n v="25.1"/>
    <n v="25.6"/>
    <n v="30"/>
    <n v="0.7"/>
    <n v="3.5000000000000003E-2"/>
    <x v="6"/>
  </r>
  <r>
    <n v="0.84166666666666612"/>
    <d v="2022-06-03T00:00:00"/>
    <d v="1899-12-30T10:11:38"/>
    <n v="105.1"/>
    <n v="0"/>
    <n v="21"/>
    <n v="24.9"/>
    <n v="25"/>
    <n v="25.6"/>
    <n v="30"/>
    <n v="0.7"/>
    <n v="3.5999999999999997E-2"/>
    <x v="6"/>
  </r>
  <r>
    <n v="0.84999999999999942"/>
    <d v="2022-06-03T00:00:00"/>
    <d v="1899-12-30T10:12:08"/>
    <n v="105.1"/>
    <n v="0"/>
    <n v="21.6"/>
    <n v="24.9"/>
    <n v="25.1"/>
    <n v="25.7"/>
    <n v="30"/>
    <n v="0.7"/>
    <n v="3.5999999999999997E-2"/>
    <x v="6"/>
  </r>
  <r>
    <n v="0.85833333333333273"/>
    <d v="2022-06-03T00:00:00"/>
    <d v="1899-12-30T10:12:38"/>
    <n v="104.4"/>
    <n v="0"/>
    <n v="21.6"/>
    <n v="24.9"/>
    <n v="25.3"/>
    <n v="25.6"/>
    <n v="30"/>
    <n v="0.7"/>
    <n v="3.6999999999999998E-2"/>
    <x v="6"/>
  </r>
  <r>
    <n v="0.86666666666666603"/>
    <d v="2022-06-03T00:00:00"/>
    <d v="1899-12-30T10:13:09"/>
    <n v="104.4"/>
    <n v="0"/>
    <n v="22.3"/>
    <n v="24.9"/>
    <n v="25.1"/>
    <n v="25.6"/>
    <n v="30"/>
    <n v="0.7"/>
    <n v="3.7999999999999999E-2"/>
    <x v="6"/>
  </r>
  <r>
    <n v="0.87499999999999933"/>
    <d v="2022-06-03T00:00:00"/>
    <d v="1899-12-30T10:13:39"/>
    <n v="104.4"/>
    <n v="0"/>
    <n v="22.9"/>
    <n v="24.8"/>
    <n v="25.1"/>
    <n v="25.7"/>
    <n v="30"/>
    <n v="0.7"/>
    <n v="3.7999999999999999E-2"/>
    <x v="6"/>
  </r>
  <r>
    <n v="0.88333333333333264"/>
    <d v="2022-06-03T00:00:00"/>
    <d v="1899-12-30T10:14:09"/>
    <n v="104.4"/>
    <n v="0"/>
    <n v="22.9"/>
    <n v="24.9"/>
    <n v="25.2"/>
    <n v="25.6"/>
    <n v="30"/>
    <n v="0.7"/>
    <n v="3.9E-2"/>
    <x v="6"/>
  </r>
  <r>
    <n v="0.89166666666666594"/>
    <d v="2022-06-03T00:00:00"/>
    <d v="1899-12-30T10:14:39"/>
    <n v="103.7"/>
    <n v="0"/>
    <n v="23.5"/>
    <n v="24.8"/>
    <n v="25.1"/>
    <n v="25.6"/>
    <n v="30"/>
    <n v="0.8"/>
    <n v="3.9E-2"/>
    <x v="7"/>
  </r>
  <r>
    <n v="0.89999999999999925"/>
    <d v="2022-06-03T00:00:00"/>
    <d v="1899-12-30T10:15:09"/>
    <n v="103.7"/>
    <n v="0"/>
    <n v="23.5"/>
    <n v="24.8"/>
    <n v="25.1"/>
    <n v="25.5"/>
    <n v="30"/>
    <n v="0.8"/>
    <n v="0.04"/>
    <x v="7"/>
  </r>
  <r>
    <n v="0.90833333333333255"/>
    <d v="2022-06-03T00:00:00"/>
    <d v="1899-12-30T10:15:39"/>
    <n v="103.1"/>
    <n v="0"/>
    <n v="24.2"/>
    <n v="24.8"/>
    <n v="25.1"/>
    <n v="25.6"/>
    <n v="30"/>
    <n v="0.8"/>
    <n v="4.1000000000000002E-2"/>
    <x v="7"/>
  </r>
  <r>
    <n v="0.91666666666666585"/>
    <d v="2022-06-03T00:00:00"/>
    <d v="1899-12-30T10:16:09"/>
    <n v="103.1"/>
    <n v="0"/>
    <n v="24.8"/>
    <n v="24.8"/>
    <n v="25.1"/>
    <n v="25.5"/>
    <n v="30"/>
    <n v="0.8"/>
    <n v="4.1000000000000002E-2"/>
    <x v="7"/>
  </r>
  <r>
    <n v="0.92499999999999916"/>
    <d v="2022-06-03T00:00:00"/>
    <d v="1899-12-30T10:16:39"/>
    <n v="102.4"/>
    <n v="0"/>
    <n v="24.8"/>
    <n v="24.9"/>
    <n v="25"/>
    <n v="25.6"/>
    <n v="30"/>
    <n v="0.8"/>
    <n v="4.2000000000000003E-2"/>
    <x v="7"/>
  </r>
  <r>
    <n v="0.93333333333333246"/>
    <d v="2022-06-03T00:00:00"/>
    <d v="1899-12-30T10:17:09"/>
    <n v="102.4"/>
    <n v="0"/>
    <n v="25.5"/>
    <n v="24.8"/>
    <n v="25.1"/>
    <n v="25.5"/>
    <n v="30"/>
    <n v="0.8"/>
    <n v="4.2999999999999997E-2"/>
    <x v="7"/>
  </r>
  <r>
    <n v="0.94166666666666576"/>
    <d v="2022-06-03T00:00:00"/>
    <d v="1899-12-30T10:17:39"/>
    <n v="101.7"/>
    <n v="0"/>
    <n v="25.5"/>
    <n v="24.8"/>
    <n v="25.1"/>
    <n v="25.6"/>
    <n v="30"/>
    <n v="0.8"/>
    <n v="4.2999999999999997E-2"/>
    <x v="7"/>
  </r>
  <r>
    <n v="0.94999999999999907"/>
    <d v="2022-06-03T00:00:00"/>
    <d v="1899-12-30T10:18:09"/>
    <n v="101.7"/>
    <n v="0"/>
    <n v="26.1"/>
    <n v="24.8"/>
    <n v="25"/>
    <n v="25.6"/>
    <n v="30"/>
    <n v="0.8"/>
    <n v="4.3999999999999997E-2"/>
    <x v="7"/>
  </r>
  <r>
    <n v="0.95833333333333237"/>
    <d v="2022-06-03T00:00:00"/>
    <d v="1899-12-30T10:18:39"/>
    <n v="101.7"/>
    <n v="0"/>
    <n v="26.7"/>
    <n v="24.9"/>
    <n v="25"/>
    <n v="25.6"/>
    <n v="30"/>
    <n v="0.8"/>
    <n v="4.4999999999999998E-2"/>
    <x v="7"/>
  </r>
  <r>
    <n v="0.96666666666666567"/>
    <d v="2022-06-03T00:00:00"/>
    <d v="1899-12-30T10:19:09"/>
    <n v="101.7"/>
    <n v="0"/>
    <n v="26.7"/>
    <n v="24.9"/>
    <n v="25.1"/>
    <n v="25.5"/>
    <n v="30"/>
    <n v="0.8"/>
    <n v="4.4999999999999998E-2"/>
    <x v="7"/>
  </r>
  <r>
    <n v="0.97499999999999898"/>
    <d v="2022-06-03T00:00:00"/>
    <d v="1899-12-30T10:19:39"/>
    <n v="101"/>
    <n v="0"/>
    <n v="27.4"/>
    <n v="24.9"/>
    <n v="25.1"/>
    <n v="25.6"/>
    <n v="30"/>
    <n v="0.8"/>
    <n v="4.5999999999999999E-2"/>
    <x v="7"/>
  </r>
  <r>
    <n v="0.98333333333333228"/>
    <d v="2022-06-03T00:00:00"/>
    <d v="1899-12-30T10:20:09"/>
    <n v="101"/>
    <n v="0"/>
    <n v="28"/>
    <n v="24.8"/>
    <n v="25"/>
    <n v="25.6"/>
    <n v="30"/>
    <n v="0.8"/>
    <n v="4.7E-2"/>
    <x v="7"/>
  </r>
  <r>
    <n v="0.99166666666666559"/>
    <d v="2022-06-03T00:00:00"/>
    <d v="1899-12-30T10:20:39"/>
    <n v="100.4"/>
    <n v="0"/>
    <n v="28"/>
    <n v="24.8"/>
    <n v="25"/>
    <n v="25.6"/>
    <n v="30"/>
    <n v="0.8"/>
    <n v="4.7E-2"/>
    <x v="7"/>
  </r>
  <r>
    <n v="0.99999999999999889"/>
    <d v="2022-06-03T00:00:00"/>
    <d v="1899-12-30T10:21:09"/>
    <n v="100.4"/>
    <n v="0"/>
    <n v="28.6"/>
    <n v="24.8"/>
    <n v="25.1"/>
    <n v="25.6"/>
    <n v="30"/>
    <n v="0.8"/>
    <n v="4.8000000000000001E-2"/>
    <x v="7"/>
  </r>
  <r>
    <n v="1.0083333333333322"/>
    <d v="2022-06-03T00:00:00"/>
    <d v="1899-12-30T10:21:39"/>
    <n v="100.4"/>
    <n v="0"/>
    <n v="29.3"/>
    <n v="24.9"/>
    <n v="25.1"/>
    <n v="25.6"/>
    <n v="30"/>
    <n v="0.8"/>
    <n v="4.9000000000000002E-2"/>
    <x v="7"/>
  </r>
  <r>
    <n v="1.0166666666666655"/>
    <d v="2022-06-03T00:00:00"/>
    <d v="1899-12-30T10:22:09"/>
    <n v="99.7"/>
    <n v="0"/>
    <n v="29.3"/>
    <n v="24.9"/>
    <n v="25"/>
    <n v="25.5"/>
    <n v="30"/>
    <n v="0.8"/>
    <n v="4.9000000000000002E-2"/>
    <x v="7"/>
  </r>
  <r>
    <n v="1.0249999999999988"/>
    <d v="2022-06-03T00:00:00"/>
    <d v="1899-12-30T10:22:39"/>
    <n v="99.7"/>
    <n v="0"/>
    <n v="29.9"/>
    <n v="24.8"/>
    <n v="25"/>
    <n v="25.6"/>
    <n v="30"/>
    <n v="0.8"/>
    <n v="0.05"/>
    <x v="7"/>
  </r>
  <r>
    <n v="1.0333333333333321"/>
    <d v="2022-06-03T00:00:00"/>
    <d v="1899-12-30T10:23:09"/>
    <n v="99"/>
    <n v="0"/>
    <n v="29.9"/>
    <n v="24.8"/>
    <n v="25"/>
    <n v="25.5"/>
    <n v="30"/>
    <n v="0.8"/>
    <n v="5.0999999999999997E-2"/>
    <x v="7"/>
  </r>
  <r>
    <n v="1.0416666666666654"/>
    <d v="2022-06-03T00:00:00"/>
    <d v="1899-12-30T10:23:40"/>
    <n v="99"/>
    <n v="0"/>
    <n v="30.5"/>
    <n v="24.9"/>
    <n v="25.1"/>
    <n v="25.5"/>
    <n v="30"/>
    <n v="0.9"/>
    <n v="5.0999999999999997E-2"/>
    <x v="8"/>
  </r>
  <r>
    <n v="1.0499999999999987"/>
    <d v="2022-06-03T00:00:00"/>
    <d v="1899-12-30T10:24:10"/>
    <n v="98.3"/>
    <n v="0"/>
    <n v="31.2"/>
    <n v="24.9"/>
    <n v="25"/>
    <n v="25.6"/>
    <n v="30"/>
    <n v="0.9"/>
    <n v="5.1999999999999998E-2"/>
    <x v="8"/>
  </r>
  <r>
    <n v="1.058333333333332"/>
    <d v="2022-06-03T00:00:00"/>
    <d v="1899-12-30T10:24:40"/>
    <n v="98.3"/>
    <n v="0"/>
    <n v="31.8"/>
    <n v="24.9"/>
    <n v="25"/>
    <n v="25.6"/>
    <n v="30"/>
    <n v="0.9"/>
    <n v="5.2999999999999999E-2"/>
    <x v="8"/>
  </r>
  <r>
    <n v="1.0666666666666653"/>
    <d v="2022-06-03T00:00:00"/>
    <d v="1899-12-30T10:25:10"/>
    <n v="97.6"/>
    <n v="0"/>
    <n v="31.8"/>
    <n v="24.9"/>
    <n v="25"/>
    <n v="25.5"/>
    <n v="30"/>
    <n v="0.9"/>
    <n v="5.3999999999999999E-2"/>
    <x v="8"/>
  </r>
  <r>
    <n v="1.0749999999999986"/>
    <d v="2022-06-03T00:00:00"/>
    <d v="1899-12-30T10:25:40"/>
    <n v="97.6"/>
    <n v="0"/>
    <n v="32.4"/>
    <n v="24.9"/>
    <n v="25"/>
    <n v="25.6"/>
    <n v="30"/>
    <n v="0.9"/>
    <n v="5.3999999999999999E-2"/>
    <x v="8"/>
  </r>
  <r>
    <n v="1.0833333333333319"/>
    <d v="2022-06-03T00:00:00"/>
    <d v="1899-12-30T10:26:10"/>
    <n v="97.6"/>
    <n v="0"/>
    <n v="33.1"/>
    <n v="24.9"/>
    <n v="25"/>
    <n v="25.6"/>
    <n v="30"/>
    <n v="0.9"/>
    <n v="5.5E-2"/>
    <x v="8"/>
  </r>
  <r>
    <n v="1.0916666666666652"/>
    <d v="2022-06-03T00:00:00"/>
    <d v="1899-12-30T10:26:40"/>
    <n v="97"/>
    <n v="0"/>
    <n v="33.700000000000003"/>
    <n v="24.8"/>
    <n v="25.1"/>
    <n v="25.6"/>
    <n v="30"/>
    <n v="0.9"/>
    <n v="5.6000000000000001E-2"/>
    <x v="8"/>
  </r>
  <r>
    <n v="1.0999999999999985"/>
    <d v="2022-06-03T00:00:00"/>
    <d v="1899-12-30T10:27:10"/>
    <n v="97"/>
    <n v="0"/>
    <n v="33.700000000000003"/>
    <n v="24.8"/>
    <n v="25.1"/>
    <n v="25.6"/>
    <n v="30"/>
    <n v="0.9"/>
    <n v="5.7000000000000002E-2"/>
    <x v="8"/>
  </r>
  <r>
    <n v="1.1083333333333318"/>
    <d v="2022-06-03T00:00:00"/>
    <d v="1899-12-30T10:27:40"/>
    <n v="96.3"/>
    <n v="0"/>
    <n v="34.299999999999997"/>
    <n v="24.9"/>
    <n v="25"/>
    <n v="25.6"/>
    <n v="30"/>
    <n v="0.9"/>
    <n v="5.7000000000000002E-2"/>
    <x v="8"/>
  </r>
  <r>
    <n v="1.1166666666666651"/>
    <d v="2022-06-03T00:00:00"/>
    <d v="1899-12-30T10:28:10"/>
    <n v="96.3"/>
    <n v="0"/>
    <n v="35"/>
    <n v="24.9"/>
    <n v="25.1"/>
    <n v="25.6"/>
    <n v="30"/>
    <n v="0.9"/>
    <n v="5.8000000000000003E-2"/>
    <x v="8"/>
  </r>
  <r>
    <n v="1.1249999999999984"/>
    <d v="2022-06-03T00:00:00"/>
    <d v="1899-12-30T10:28:40"/>
    <n v="95.6"/>
    <n v="0"/>
    <n v="35.6"/>
    <n v="24.9"/>
    <n v="25.1"/>
    <n v="25.6"/>
    <n v="30"/>
    <n v="0.9"/>
    <n v="5.8999999999999997E-2"/>
    <x v="8"/>
  </r>
  <r>
    <n v="1.1333333333333317"/>
    <d v="2022-06-03T00:00:00"/>
    <d v="1899-12-30T10:29:10"/>
    <n v="95.6"/>
    <n v="0"/>
    <n v="35.6"/>
    <n v="24.9"/>
    <n v="25.2"/>
    <n v="25.6"/>
    <n v="30"/>
    <n v="0.9"/>
    <n v="0.06"/>
    <x v="8"/>
  </r>
  <r>
    <n v="1.1416666666666651"/>
    <d v="2022-06-03T00:00:00"/>
    <d v="1899-12-30T10:29:40"/>
    <n v="94.9"/>
    <n v="0"/>
    <n v="36.200000000000003"/>
    <n v="24.9"/>
    <n v="25.1"/>
    <n v="25.5"/>
    <n v="30"/>
    <n v="0.9"/>
    <n v="0.06"/>
    <x v="8"/>
  </r>
  <r>
    <n v="1.1499999999999984"/>
    <d v="2022-06-03T00:00:00"/>
    <d v="1899-12-30T10:30:10"/>
    <n v="94.9"/>
    <n v="0"/>
    <n v="36.9"/>
    <n v="24.9"/>
    <n v="25.2"/>
    <n v="25.7"/>
    <n v="30"/>
    <n v="0.9"/>
    <n v="6.0999999999999999E-2"/>
    <x v="8"/>
  </r>
  <r>
    <n v="1.1583333333333317"/>
    <d v="2022-06-03T00:00:00"/>
    <d v="1899-12-30T10:30:40"/>
    <n v="94.3"/>
    <n v="0"/>
    <n v="37.5"/>
    <n v="24.9"/>
    <n v="25.1"/>
    <n v="25.6"/>
    <n v="30"/>
    <n v="0.9"/>
    <n v="6.2E-2"/>
    <x v="8"/>
  </r>
  <r>
    <n v="1.166666666666665"/>
    <d v="2022-06-03T00:00:00"/>
    <d v="1899-12-30T10:31:10"/>
    <n v="94.3"/>
    <n v="0"/>
    <n v="37.5"/>
    <n v="25.1"/>
    <n v="25.2"/>
    <n v="25.6"/>
    <n v="30"/>
    <n v="0.9"/>
    <n v="6.3E-2"/>
    <x v="8"/>
  </r>
  <r>
    <n v="1.1749999999999983"/>
    <d v="2022-06-03T00:00:00"/>
    <d v="1899-12-30T10:31:40"/>
    <n v="94.3"/>
    <n v="0"/>
    <n v="38.200000000000003"/>
    <n v="24.9"/>
    <n v="25.1"/>
    <n v="25.6"/>
    <n v="30"/>
    <n v="0.9"/>
    <n v="6.3E-2"/>
    <x v="8"/>
  </r>
  <r>
    <n v="1.1833333333333316"/>
    <d v="2022-06-03T00:00:00"/>
    <d v="1899-12-30T10:32:10"/>
    <n v="93.6"/>
    <n v="0"/>
    <n v="38.799999999999997"/>
    <n v="24.9"/>
    <n v="25.1"/>
    <n v="25.6"/>
    <n v="30"/>
    <n v="0.9"/>
    <n v="6.4000000000000001E-2"/>
    <x v="8"/>
  </r>
  <r>
    <n v="1.1916666666666649"/>
    <d v="2022-06-03T00:00:00"/>
    <d v="1899-12-30T10:32:40"/>
    <n v="92.9"/>
    <n v="0"/>
    <n v="39.4"/>
    <n v="25"/>
    <n v="25.2"/>
    <n v="25.6"/>
    <n v="30"/>
    <n v="1"/>
    <n v="6.5000000000000002E-2"/>
    <x v="9"/>
  </r>
  <r>
    <n v="1.1999999999999982"/>
    <d v="2022-06-03T00:00:00"/>
    <d v="1899-12-30T10:33:10"/>
    <n v="92.9"/>
    <n v="0"/>
    <n v="39.4"/>
    <n v="25"/>
    <n v="25.2"/>
    <n v="25.6"/>
    <n v="30"/>
    <n v="1"/>
    <n v="6.6000000000000003E-2"/>
    <x v="9"/>
  </r>
  <r>
    <n v="1.2083333333333315"/>
    <d v="2022-06-03T00:00:00"/>
    <d v="1899-12-30T10:33:40"/>
    <n v="92.9"/>
    <n v="0"/>
    <n v="40.1"/>
    <n v="25"/>
    <n v="25.2"/>
    <n v="25.6"/>
    <n v="30"/>
    <n v="1"/>
    <n v="6.7000000000000004E-2"/>
    <x v="9"/>
  </r>
  <r>
    <n v="1.2166666666666648"/>
    <d v="2022-06-03T00:00:00"/>
    <d v="1899-12-30T10:34:10"/>
    <n v="92.2"/>
    <n v="0"/>
    <n v="40.700000000000003"/>
    <n v="25"/>
    <n v="25.1"/>
    <n v="25.7"/>
    <n v="30"/>
    <n v="1"/>
    <n v="6.7000000000000004E-2"/>
    <x v="9"/>
  </r>
  <r>
    <n v="1.2249999999999981"/>
    <d v="2022-06-03T00:00:00"/>
    <d v="1899-12-30T10:34:40"/>
    <n v="92.2"/>
    <n v="0"/>
    <n v="41.3"/>
    <n v="25"/>
    <n v="25.1"/>
    <n v="25.6"/>
    <n v="30"/>
    <n v="1"/>
    <n v="6.8000000000000005E-2"/>
    <x v="9"/>
  </r>
  <r>
    <n v="1.2333333333333314"/>
    <d v="2022-06-03T00:00:00"/>
    <d v="1899-12-30T10:35:10"/>
    <n v="91.6"/>
    <n v="0"/>
    <n v="41.3"/>
    <n v="25"/>
    <n v="25.2"/>
    <n v="25.7"/>
    <n v="30"/>
    <n v="1"/>
    <n v="6.9000000000000006E-2"/>
    <x v="9"/>
  </r>
  <r>
    <n v="1.2416666666666647"/>
    <d v="2022-06-03T00:00:00"/>
    <d v="1899-12-30T10:35:40"/>
    <n v="90.9"/>
    <n v="0"/>
    <n v="42"/>
    <n v="25.1"/>
    <n v="25.3"/>
    <n v="25.7"/>
    <n v="30"/>
    <n v="1"/>
    <n v="7.0000000000000007E-2"/>
    <x v="9"/>
  </r>
  <r>
    <n v="1.249999999999998"/>
    <d v="2022-06-03T00:00:00"/>
    <d v="1899-12-30T10:36:10"/>
    <n v="90.9"/>
    <n v="0"/>
    <n v="42.6"/>
    <n v="25"/>
    <n v="25.1"/>
    <n v="25.7"/>
    <n v="30"/>
    <n v="1"/>
    <n v="7.0999999999999994E-2"/>
    <x v="9"/>
  </r>
  <r>
    <n v="1.2583333333333313"/>
    <d v="2022-06-03T00:00:00"/>
    <d v="1899-12-30T10:36:40"/>
    <n v="90.9"/>
    <n v="0"/>
    <n v="43.2"/>
    <n v="25.1"/>
    <n v="25.2"/>
    <n v="25.8"/>
    <n v="30"/>
    <n v="1"/>
    <n v="7.1999999999999995E-2"/>
    <x v="9"/>
  </r>
  <r>
    <n v="1.2666666666666646"/>
    <d v="2022-06-03T00:00:00"/>
    <d v="1899-12-30T10:37:10"/>
    <n v="90.2"/>
    <n v="0"/>
    <n v="43.9"/>
    <n v="25.1"/>
    <n v="25.4"/>
    <n v="25.7"/>
    <n v="30"/>
    <n v="1"/>
    <n v="7.1999999999999995E-2"/>
    <x v="9"/>
  </r>
  <r>
    <n v="1.2749999999999979"/>
    <d v="2022-06-03T00:00:00"/>
    <d v="1899-12-30T10:37:40"/>
    <n v="89.5"/>
    <n v="0"/>
    <n v="44.5"/>
    <n v="25.1"/>
    <n v="25.2"/>
    <n v="25.7"/>
    <n v="30"/>
    <n v="1"/>
    <n v="7.2999999999999995E-2"/>
    <x v="9"/>
  </r>
  <r>
    <n v="1.2833333333333312"/>
    <d v="2022-06-03T00:00:00"/>
    <d v="1899-12-30T10:38:10"/>
    <n v="89.5"/>
    <n v="0"/>
    <n v="44.5"/>
    <n v="25.1"/>
    <n v="25.3"/>
    <n v="25.7"/>
    <n v="30"/>
    <n v="1"/>
    <n v="7.3999999999999996E-2"/>
    <x v="9"/>
  </r>
  <r>
    <n v="1.2916666666666645"/>
    <d v="2022-06-03T00:00:00"/>
    <d v="1899-12-30T10:38:40"/>
    <n v="89.5"/>
    <n v="0"/>
    <n v="45.1"/>
    <n v="25.1"/>
    <n v="25.3"/>
    <n v="25.6"/>
    <n v="30"/>
    <n v="1"/>
    <n v="7.4999999999999997E-2"/>
    <x v="9"/>
  </r>
  <r>
    <n v="1.2999999999999978"/>
    <d v="2022-06-03T00:00:00"/>
    <d v="1899-12-30T10:39:11"/>
    <n v="88.9"/>
    <n v="0"/>
    <n v="45.8"/>
    <n v="25.1"/>
    <n v="25.2"/>
    <n v="25.7"/>
    <n v="30"/>
    <n v="1"/>
    <n v="7.5999999999999998E-2"/>
    <x v="9"/>
  </r>
  <r>
    <n v="1.3083333333333311"/>
    <d v="2022-06-03T00:00:00"/>
    <d v="1899-12-30T10:39:41"/>
    <n v="88.9"/>
    <n v="0"/>
    <n v="46.4"/>
    <n v="25.1"/>
    <n v="25.3"/>
    <n v="25.7"/>
    <n v="30"/>
    <n v="1"/>
    <n v="7.6999999999999999E-2"/>
    <x v="9"/>
  </r>
  <r>
    <n v="1.3166666666666644"/>
    <d v="2022-06-03T00:00:00"/>
    <d v="1899-12-30T10:40:11"/>
    <n v="88.2"/>
    <n v="0"/>
    <n v="47"/>
    <n v="25.2"/>
    <n v="25.4"/>
    <n v="25.7"/>
    <n v="30"/>
    <n v="1"/>
    <n v="7.6999999999999999E-2"/>
    <x v="9"/>
  </r>
  <r>
    <n v="1.3249999999999977"/>
    <d v="2022-06-03T00:00:00"/>
    <d v="1899-12-30T10:40:41"/>
    <n v="87.5"/>
    <n v="0"/>
    <n v="47"/>
    <n v="25.1"/>
    <n v="25.2"/>
    <n v="25.8"/>
    <n v="30"/>
    <n v="1"/>
    <n v="7.8E-2"/>
    <x v="9"/>
  </r>
  <r>
    <n v="1.333333333333331"/>
    <d v="2022-06-03T00:00:00"/>
    <d v="1899-12-30T10:41:11"/>
    <n v="87.5"/>
    <n v="0"/>
    <n v="47.7"/>
    <n v="25.2"/>
    <n v="25.3"/>
    <n v="25.7"/>
    <n v="30"/>
    <n v="1"/>
    <n v="7.9000000000000001E-2"/>
    <x v="9"/>
  </r>
  <r>
    <n v="1.3416666666666643"/>
    <d v="2022-06-03T00:00:00"/>
    <d v="1899-12-30T10:41:41"/>
    <n v="87.5"/>
    <n v="0"/>
    <n v="48.3"/>
    <n v="25.1"/>
    <n v="25.3"/>
    <n v="25.7"/>
    <n v="30"/>
    <n v="1.1000000000000001"/>
    <n v="0.08"/>
    <x v="10"/>
  </r>
  <r>
    <n v="1.3499999999999976"/>
    <d v="2022-06-03T00:00:00"/>
    <d v="1899-12-30T10:42:11"/>
    <n v="86.8"/>
    <n v="0"/>
    <n v="48.9"/>
    <n v="25.2"/>
    <n v="25.4"/>
    <n v="25.8"/>
    <n v="30"/>
    <n v="1.1000000000000001"/>
    <n v="8.1000000000000003E-2"/>
    <x v="10"/>
  </r>
  <r>
    <n v="1.358333333333331"/>
    <d v="2022-06-03T00:00:00"/>
    <d v="1899-12-30T10:42:41"/>
    <n v="86.2"/>
    <n v="0"/>
    <n v="49.6"/>
    <n v="25.2"/>
    <n v="25.4"/>
    <n v="25.7"/>
    <n v="30"/>
    <n v="1.1000000000000001"/>
    <n v="8.2000000000000003E-2"/>
    <x v="10"/>
  </r>
  <r>
    <n v="1.3666666666666643"/>
    <d v="2022-06-03T00:00:00"/>
    <d v="1899-12-30T10:43:11"/>
    <n v="86.2"/>
    <n v="0"/>
    <n v="50.2"/>
    <n v="25.2"/>
    <n v="25.3"/>
    <n v="25.8"/>
    <n v="30"/>
    <n v="1.1000000000000001"/>
    <n v="8.3000000000000004E-2"/>
    <x v="10"/>
  </r>
  <r>
    <n v="1.3749999999999976"/>
    <d v="2022-06-03T00:00:00"/>
    <d v="1899-12-30T10:43:41"/>
    <n v="86.2"/>
    <n v="0"/>
    <n v="50.2"/>
    <n v="25.1"/>
    <n v="25.4"/>
    <n v="25.8"/>
    <n v="30"/>
    <n v="1.1000000000000001"/>
    <n v="8.4000000000000005E-2"/>
    <x v="10"/>
  </r>
  <r>
    <n v="1.3833333333333309"/>
    <d v="2022-06-03T00:00:00"/>
    <d v="1899-12-30T10:44:11"/>
    <n v="85.5"/>
    <n v="0"/>
    <n v="50.8"/>
    <n v="25.1"/>
    <n v="25.3"/>
    <n v="25.8"/>
    <n v="30"/>
    <n v="1.1000000000000001"/>
    <n v="8.5000000000000006E-2"/>
    <x v="10"/>
  </r>
  <r>
    <n v="1.3916666666666642"/>
    <d v="2022-06-03T00:00:00"/>
    <d v="1899-12-30T10:44:41"/>
    <n v="84.8"/>
    <n v="0"/>
    <n v="51.5"/>
    <n v="25.1"/>
    <n v="25.3"/>
    <n v="25.8"/>
    <n v="30"/>
    <n v="1.1000000000000001"/>
    <n v="8.5000000000000006E-2"/>
    <x v="10"/>
  </r>
  <r>
    <n v="1.3999999999999975"/>
    <d v="2022-06-03T00:00:00"/>
    <d v="1899-12-30T10:45:11"/>
    <n v="84.8"/>
    <n v="0"/>
    <n v="52.1"/>
    <n v="25.2"/>
    <n v="25.4"/>
    <n v="25.9"/>
    <n v="30"/>
    <n v="1.1000000000000001"/>
    <n v="8.5999999999999993E-2"/>
    <x v="10"/>
  </r>
  <r>
    <n v="1.4083333333333308"/>
    <d v="2022-06-03T00:00:00"/>
    <d v="1899-12-30T10:45:41"/>
    <n v="84.1"/>
    <n v="0"/>
    <n v="52.8"/>
    <n v="25.2"/>
    <n v="25.4"/>
    <n v="25.9"/>
    <n v="30"/>
    <n v="1.1000000000000001"/>
    <n v="8.6999999999999994E-2"/>
    <x v="10"/>
  </r>
  <r>
    <n v="1.4166666666666641"/>
    <d v="2022-06-03T00:00:00"/>
    <d v="1899-12-30T10:46:11"/>
    <n v="83.5"/>
    <n v="0"/>
    <n v="53.4"/>
    <n v="25.2"/>
    <n v="25.3"/>
    <n v="25.8"/>
    <n v="30"/>
    <n v="1.1000000000000001"/>
    <n v="8.7999999999999995E-2"/>
    <x v="10"/>
  </r>
  <r>
    <n v="1.4249999999999974"/>
    <d v="2022-06-03T00:00:00"/>
    <d v="1899-12-30T10:46:41"/>
    <n v="83.5"/>
    <n v="0"/>
    <n v="54"/>
    <n v="25.2"/>
    <n v="25.4"/>
    <n v="25.7"/>
    <n v="30"/>
    <n v="1.1000000000000001"/>
    <n v="8.8999999999999996E-2"/>
    <x v="10"/>
  </r>
  <r>
    <n v="1.4333333333333307"/>
    <d v="2022-06-03T00:00:00"/>
    <d v="1899-12-30T10:47:11"/>
    <n v="82.8"/>
    <n v="0"/>
    <n v="54.7"/>
    <n v="25.2"/>
    <n v="25.4"/>
    <n v="25.8"/>
    <n v="30"/>
    <n v="1.1000000000000001"/>
    <n v="0.09"/>
    <x v="10"/>
  </r>
  <r>
    <n v="1.441666666666664"/>
    <d v="2022-06-03T00:00:00"/>
    <d v="1899-12-30T10:47:41"/>
    <n v="82.8"/>
    <n v="0"/>
    <n v="54.7"/>
    <n v="25.2"/>
    <n v="25.3"/>
    <n v="25.9"/>
    <n v="30"/>
    <n v="1.1000000000000001"/>
    <n v="9.0999999999999998E-2"/>
    <x v="10"/>
  </r>
  <r>
    <n v="1.4499999999999973"/>
    <d v="2022-06-03T00:00:00"/>
    <d v="1899-12-30T10:48:11"/>
    <n v="82.1"/>
    <n v="0"/>
    <n v="55.3"/>
    <n v="25.2"/>
    <n v="25.4"/>
    <n v="25.9"/>
    <n v="30"/>
    <n v="1.1000000000000001"/>
    <n v="9.1999999999999998E-2"/>
    <x v="10"/>
  </r>
  <r>
    <n v="1.4583333333333306"/>
    <d v="2022-06-03T00:00:00"/>
    <d v="1899-12-30T10:48:41"/>
    <n v="82.1"/>
    <n v="0"/>
    <n v="55.9"/>
    <n v="25.3"/>
    <n v="25.4"/>
    <n v="25.8"/>
    <n v="30"/>
    <n v="1.1000000000000001"/>
    <n v="9.2999999999999999E-2"/>
    <x v="10"/>
  </r>
  <r>
    <n v="1.4666666666666639"/>
    <d v="2022-06-03T00:00:00"/>
    <d v="1899-12-30T10:49:11"/>
    <n v="81.400000000000006"/>
    <n v="0"/>
    <n v="56.6"/>
    <n v="25.2"/>
    <n v="25.5"/>
    <n v="25.9"/>
    <n v="30"/>
    <n v="1.1000000000000001"/>
    <n v="9.4E-2"/>
    <x v="10"/>
  </r>
  <r>
    <n v="1.4749999999999972"/>
    <d v="2022-06-03T00:00:00"/>
    <d v="1899-12-30T10:49:41"/>
    <n v="81.400000000000006"/>
    <n v="0"/>
    <n v="57.2"/>
    <n v="25.2"/>
    <n v="25.5"/>
    <n v="25.8"/>
    <n v="30"/>
    <n v="1.1000000000000001"/>
    <n v="9.5000000000000001E-2"/>
    <x v="10"/>
  </r>
  <r>
    <n v="1.4833333333333305"/>
    <d v="2022-06-03T00:00:00"/>
    <d v="1899-12-30T10:50:11"/>
    <n v="80.8"/>
    <n v="0"/>
    <n v="57.8"/>
    <n v="25.2"/>
    <n v="25.4"/>
    <n v="25.9"/>
    <n v="30"/>
    <n v="1.1000000000000001"/>
    <n v="9.6000000000000002E-2"/>
    <x v="10"/>
  </r>
  <r>
    <n v="1.4916666666666638"/>
    <d v="2022-06-03T00:00:00"/>
    <d v="1899-12-30T10:50:41"/>
    <n v="80.8"/>
    <n v="0"/>
    <n v="58.5"/>
    <n v="25.2"/>
    <n v="25.4"/>
    <n v="25.8"/>
    <n v="30"/>
    <n v="1.2"/>
    <n v="9.7000000000000003E-2"/>
    <x v="11"/>
  </r>
  <r>
    <n v="1.4999999999999971"/>
    <d v="2022-06-03T00:00:00"/>
    <d v="1899-12-30T10:51:11"/>
    <n v="80.099999999999994"/>
    <n v="0"/>
    <n v="59.1"/>
    <n v="25.3"/>
    <n v="25.5"/>
    <n v="26"/>
    <n v="30"/>
    <n v="1.2"/>
    <n v="9.8000000000000004E-2"/>
    <x v="11"/>
  </r>
  <r>
    <n v="1.5083333333333304"/>
    <d v="2022-06-03T00:00:00"/>
    <d v="1899-12-30T10:51:41"/>
    <n v="79.400000000000006"/>
    <n v="0"/>
    <n v="59.7"/>
    <n v="25.2"/>
    <n v="25.3"/>
    <n v="25.9"/>
    <n v="30"/>
    <n v="1.2"/>
    <n v="9.9000000000000005E-2"/>
    <x v="11"/>
  </r>
  <r>
    <n v="1.5166666666666637"/>
    <d v="2022-06-03T00:00:00"/>
    <d v="1899-12-30T10:52:11"/>
    <n v="79.400000000000006"/>
    <n v="0"/>
    <n v="59.7"/>
    <n v="25.3"/>
    <n v="25.4"/>
    <n v="25.9"/>
    <n v="30"/>
    <n v="1.2"/>
    <n v="9.9000000000000005E-2"/>
    <x v="11"/>
  </r>
  <r>
    <n v="1.524999999999997"/>
    <d v="2022-06-03T00:00:00"/>
    <d v="1899-12-30T10:52:42"/>
    <n v="78.7"/>
    <n v="0"/>
    <n v="60.4"/>
    <n v="25.3"/>
    <n v="25.5"/>
    <n v="26"/>
    <n v="30"/>
    <n v="1.2"/>
    <n v="0.1"/>
    <x v="11"/>
  </r>
  <r>
    <n v="1.5333333333333303"/>
    <d v="2022-06-03T00:00:00"/>
    <d v="1899-12-30T10:53:12"/>
    <n v="78.7"/>
    <n v="0"/>
    <n v="61"/>
    <n v="25.3"/>
    <n v="25.5"/>
    <n v="26"/>
    <n v="30"/>
    <n v="1.2"/>
    <n v="0.10100000000000001"/>
    <x v="11"/>
  </r>
  <r>
    <n v="1.5416666666666636"/>
    <d v="2022-06-03T00:00:00"/>
    <d v="1899-12-30T10:53:42"/>
    <n v="78.099999999999994"/>
    <n v="0"/>
    <n v="61.6"/>
    <n v="25.3"/>
    <n v="25.5"/>
    <n v="26"/>
    <n v="30"/>
    <n v="1.2"/>
    <n v="0.10199999999999999"/>
    <x v="11"/>
  </r>
  <r>
    <n v="1.5499999999999969"/>
    <d v="2022-06-03T00:00:00"/>
    <d v="1899-12-30T10:54:12"/>
    <n v="77.400000000000006"/>
    <n v="0"/>
    <n v="62.3"/>
    <n v="25.3"/>
    <n v="25.4"/>
    <n v="26"/>
    <n v="30"/>
    <n v="1.2"/>
    <n v="0.10299999999999999"/>
    <x v="11"/>
  </r>
  <r>
    <n v="1.5583333333333302"/>
    <d v="2022-06-03T00:00:00"/>
    <d v="1899-12-30T10:54:42"/>
    <n v="77.400000000000006"/>
    <n v="0"/>
    <n v="62.9"/>
    <n v="25.2"/>
    <n v="25.5"/>
    <n v="26"/>
    <n v="30"/>
    <n v="1.2"/>
    <n v="0.104"/>
    <x v="11"/>
  </r>
  <r>
    <n v="1.5666666666666635"/>
    <d v="2022-06-03T00:00:00"/>
    <d v="1899-12-30T10:55:12"/>
    <n v="76.7"/>
    <n v="0"/>
    <n v="63.5"/>
    <n v="25.3"/>
    <n v="25.6"/>
    <n v="25.9"/>
    <n v="30"/>
    <n v="1.2"/>
    <n v="0.105"/>
    <x v="11"/>
  </r>
  <r>
    <n v="1.5749999999999968"/>
    <d v="2022-06-03T00:00:00"/>
    <d v="1899-12-30T10:55:42"/>
    <n v="76"/>
    <n v="0"/>
    <n v="64.2"/>
    <n v="25.3"/>
    <n v="25.5"/>
    <n v="25.9"/>
    <n v="30"/>
    <n v="1.2"/>
    <n v="0.106"/>
    <x v="11"/>
  </r>
  <r>
    <n v="1.5833333333333302"/>
    <d v="2022-06-03T00:00:00"/>
    <d v="1899-12-30T10:56:12"/>
    <n v="76"/>
    <n v="0"/>
    <n v="64.8"/>
    <n v="25.3"/>
    <n v="25.6"/>
    <n v="26.1"/>
    <n v="30"/>
    <n v="1.2"/>
    <n v="0.107"/>
    <x v="11"/>
  </r>
  <r>
    <n v="1.5916666666666635"/>
    <d v="2022-06-03T00:00:00"/>
    <d v="1899-12-30T10:56:42"/>
    <n v="75.400000000000006"/>
    <n v="0"/>
    <n v="65.5"/>
    <n v="25.4"/>
    <n v="25.6"/>
    <n v="26.1"/>
    <n v="30"/>
    <n v="1.2"/>
    <n v="0.108"/>
    <x v="11"/>
  </r>
  <r>
    <n v="1.5999999999999968"/>
    <d v="2022-06-03T00:00:00"/>
    <d v="1899-12-30T10:57:12"/>
    <n v="75.400000000000006"/>
    <n v="0"/>
    <n v="66.099999999999994"/>
    <n v="25.4"/>
    <n v="25.5"/>
    <n v="26"/>
    <n v="30"/>
    <n v="1.2"/>
    <n v="0.109"/>
    <x v="11"/>
  </r>
  <r>
    <n v="1.6083333333333301"/>
    <d v="2022-06-03T00:00:00"/>
    <d v="1899-12-30T10:57:42"/>
    <n v="74.7"/>
    <n v="0"/>
    <n v="66.7"/>
    <n v="25.3"/>
    <n v="25.6"/>
    <n v="26"/>
    <n v="30"/>
    <n v="1.2"/>
    <n v="0.11"/>
    <x v="11"/>
  </r>
  <r>
    <n v="1.6166666666666634"/>
    <d v="2022-06-03T00:00:00"/>
    <d v="1899-12-30T10:58:12"/>
    <n v="74.7"/>
    <n v="0"/>
    <n v="67.400000000000006"/>
    <n v="25.4"/>
    <n v="25.5"/>
    <n v="26.1"/>
    <n v="30"/>
    <n v="1.2"/>
    <n v="0.111"/>
    <x v="11"/>
  </r>
  <r>
    <n v="1.6249999999999967"/>
    <d v="2022-06-03T00:00:00"/>
    <d v="1899-12-30T10:58:42"/>
    <n v="74"/>
    <n v="0"/>
    <n v="68"/>
    <n v="25.4"/>
    <n v="25.5"/>
    <n v="26.1"/>
    <n v="30"/>
    <n v="1.2"/>
    <n v="0.112"/>
    <x v="11"/>
  </r>
  <r>
    <n v="1.63333333333333"/>
    <d v="2022-06-03T00:00:00"/>
    <d v="1899-12-30T10:59:12"/>
    <n v="73.3"/>
    <n v="0"/>
    <n v="68.599999999999994"/>
    <n v="25.3"/>
    <n v="25.6"/>
    <n v="26.1"/>
    <n v="30"/>
    <n v="1.2"/>
    <n v="0.113"/>
    <x v="11"/>
  </r>
  <r>
    <n v="1.6416666666666633"/>
    <d v="2022-06-03T00:00:00"/>
    <d v="1899-12-30T10:59:42"/>
    <n v="72.599999999999994"/>
    <n v="0"/>
    <n v="69.3"/>
    <n v="25.3"/>
    <n v="25.5"/>
    <n v="26.1"/>
    <n v="30"/>
    <n v="1.2"/>
    <n v="0.114"/>
    <x v="11"/>
  </r>
  <r>
    <n v="1.6499999999999966"/>
    <d v="2022-06-03T00:00:00"/>
    <d v="1899-12-30T11:00:12"/>
    <n v="72.599999999999994"/>
    <n v="0"/>
    <n v="69.900000000000006"/>
    <n v="25.4"/>
    <n v="25.6"/>
    <n v="26"/>
    <n v="30"/>
    <n v="1.3"/>
    <n v="0.11600000000000001"/>
    <x v="12"/>
  </r>
  <r>
    <n v="1.6583333333333299"/>
    <d v="2022-06-03T00:00:00"/>
    <d v="1899-12-30T11:00:42"/>
    <n v="72"/>
    <n v="0"/>
    <n v="69.900000000000006"/>
    <n v="25.4"/>
    <n v="25.6"/>
    <n v="26.1"/>
    <n v="30"/>
    <n v="1.3"/>
    <n v="0.11700000000000001"/>
    <x v="12"/>
  </r>
  <r>
    <n v="1.6666666666666632"/>
    <d v="2022-06-03T00:00:00"/>
    <d v="1899-12-30T11:01:12"/>
    <n v="72"/>
    <n v="0"/>
    <n v="71.2"/>
    <n v="25.5"/>
    <n v="25.6"/>
    <n v="26.1"/>
    <n v="30"/>
    <n v="1.3"/>
    <n v="0.11799999999999999"/>
    <x v="12"/>
  </r>
  <r>
    <n v="1.6749999999999965"/>
    <d v="2022-06-03T00:00:00"/>
    <d v="1899-12-30T11:01:42"/>
    <n v="71.3"/>
    <n v="0"/>
    <n v="71.2"/>
    <n v="25.4"/>
    <n v="25.6"/>
    <n v="26.1"/>
    <n v="30"/>
    <n v="1.3"/>
    <n v="0.11899999999999999"/>
    <x v="12"/>
  </r>
  <r>
    <n v="1.6833333333333298"/>
    <d v="2022-06-03T00:00:00"/>
    <d v="1899-12-30T11:02:12"/>
    <n v="70.599999999999994"/>
    <n v="0"/>
    <n v="71.8"/>
    <n v="25.5"/>
    <n v="25.6"/>
    <n v="26.1"/>
    <n v="30"/>
    <n v="1.3"/>
    <n v="0.12"/>
    <x v="12"/>
  </r>
  <r>
    <n v="1.6916666666666631"/>
    <d v="2022-06-03T00:00:00"/>
    <d v="1899-12-30T11:02:42"/>
    <n v="70.599999999999994"/>
    <n v="0"/>
    <n v="73.099999999999994"/>
    <n v="25.4"/>
    <n v="25.6"/>
    <n v="26.1"/>
    <n v="30"/>
    <n v="1.3"/>
    <n v="0.121"/>
    <x v="12"/>
  </r>
  <r>
    <n v="1.6999999999999964"/>
    <d v="2022-06-03T00:00:00"/>
    <d v="1899-12-30T11:03:12"/>
    <n v="69.900000000000006"/>
    <n v="0"/>
    <n v="73.099999999999994"/>
    <n v="25.4"/>
    <n v="25.6"/>
    <n v="26.1"/>
    <n v="30"/>
    <n v="1.3"/>
    <n v="0.122"/>
    <x v="12"/>
  </r>
  <r>
    <n v="1.7083333333333297"/>
    <d v="2022-06-03T00:00:00"/>
    <d v="1899-12-30T11:03:42"/>
    <n v="69.900000000000006"/>
    <n v="0"/>
    <n v="73.7"/>
    <n v="25.5"/>
    <n v="25.6"/>
    <n v="26.2"/>
    <n v="30"/>
    <n v="1.3"/>
    <n v="0.123"/>
    <x v="12"/>
  </r>
  <r>
    <n v="1.716666666666663"/>
    <d v="2022-06-03T00:00:00"/>
    <d v="1899-12-30T11:04:12"/>
    <n v="68.599999999999994"/>
    <n v="0"/>
    <n v="74.3"/>
    <n v="25.5"/>
    <n v="25.6"/>
    <n v="26.2"/>
    <n v="30"/>
    <n v="1.3"/>
    <n v="0.124"/>
    <x v="12"/>
  </r>
  <r>
    <n v="1.7249999999999963"/>
    <d v="2022-06-03T00:00:00"/>
    <d v="1899-12-30T11:04:42"/>
    <n v="68.599999999999994"/>
    <n v="0"/>
    <n v="75"/>
    <n v="25.5"/>
    <n v="25.6"/>
    <n v="26.1"/>
    <n v="30"/>
    <n v="1.3"/>
    <n v="0.125"/>
    <x v="12"/>
  </r>
  <r>
    <n v="1.7333333333333296"/>
    <d v="2022-06-03T00:00:00"/>
    <d v="1899-12-30T11:05:12"/>
    <n v="67.900000000000006"/>
    <n v="0"/>
    <n v="75.599999999999994"/>
    <n v="25.5"/>
    <n v="25.7"/>
    <n v="26.1"/>
    <n v="30"/>
    <n v="1.3"/>
    <n v="0.126"/>
    <x v="12"/>
  </r>
  <r>
    <n v="1.7416666666666629"/>
    <d v="2022-06-03T00:00:00"/>
    <d v="1899-12-30T11:05:42"/>
    <n v="67.900000000000006"/>
    <n v="0"/>
    <n v="76.2"/>
    <n v="25.5"/>
    <n v="25.7"/>
    <n v="26.1"/>
    <n v="30"/>
    <n v="1.3"/>
    <n v="0.127"/>
    <x v="12"/>
  </r>
  <r>
    <n v="1.7499999999999962"/>
    <d v="2022-06-03T00:00:00"/>
    <d v="1899-12-30T11:06:12"/>
    <n v="67.2"/>
    <n v="0"/>
    <n v="76.900000000000006"/>
    <n v="25.5"/>
    <n v="25.7"/>
    <n v="26.1"/>
    <n v="30"/>
    <n v="1.3"/>
    <n v="0.129"/>
    <x v="12"/>
  </r>
  <r>
    <n v="1.7583333333333295"/>
    <d v="2022-06-03T00:00:00"/>
    <d v="1899-12-30T11:06:43"/>
    <n v="66.599999999999994"/>
    <n v="0"/>
    <n v="77.5"/>
    <n v="25.5"/>
    <n v="25.6"/>
    <n v="26.2"/>
    <n v="30"/>
    <n v="1.3"/>
    <n v="0.13"/>
    <x v="12"/>
  </r>
  <r>
    <n v="1.7666666666666628"/>
    <d v="2022-06-03T00:00:00"/>
    <d v="1899-12-30T11:07:13"/>
    <n v="66.599999999999994"/>
    <n v="0"/>
    <n v="78.2"/>
    <n v="25.6"/>
    <n v="25.7"/>
    <n v="26.2"/>
    <n v="30"/>
    <n v="1.3"/>
    <n v="0.13100000000000001"/>
    <x v="12"/>
  </r>
  <r>
    <n v="1.7749999999999961"/>
    <d v="2022-06-03T00:00:00"/>
    <d v="1899-12-30T11:07:43"/>
    <n v="65.900000000000006"/>
    <n v="0"/>
    <n v="79.400000000000006"/>
    <n v="25.6"/>
    <n v="25.8"/>
    <n v="26.2"/>
    <n v="30"/>
    <n v="1.3"/>
    <n v="0.13200000000000001"/>
    <x v="12"/>
  </r>
  <r>
    <n v="1.7833333333333294"/>
    <d v="2022-06-03T00:00:00"/>
    <d v="1899-12-30T11:08:13"/>
    <n v="65.2"/>
    <n v="0"/>
    <n v="79.400000000000006"/>
    <n v="25.5"/>
    <n v="25.8"/>
    <n v="26.3"/>
    <n v="30"/>
    <n v="1.3"/>
    <n v="0.13300000000000001"/>
    <x v="12"/>
  </r>
  <r>
    <n v="1.7916666666666627"/>
    <d v="2022-06-03T00:00:00"/>
    <d v="1899-12-30T11:08:43"/>
    <n v="65.2"/>
    <n v="0"/>
    <n v="80.099999999999994"/>
    <n v="25.6"/>
    <n v="25.7"/>
    <n v="26.2"/>
    <n v="30"/>
    <n v="1.3"/>
    <n v="0.13400000000000001"/>
    <x v="12"/>
  </r>
  <r>
    <n v="1.799999999999996"/>
    <d v="2022-06-03T00:00:00"/>
    <d v="1899-12-30T11:09:13"/>
    <n v="64.5"/>
    <n v="0"/>
    <n v="80.7"/>
    <n v="25.6"/>
    <n v="25.8"/>
    <n v="26.2"/>
    <n v="30"/>
    <n v="1.3"/>
    <n v="0.13500000000000001"/>
    <x v="12"/>
  </r>
  <r>
    <n v="1.8083333333333294"/>
    <d v="2022-06-03T00:00:00"/>
    <d v="1899-12-30T11:09:43"/>
    <n v="63.9"/>
    <n v="0"/>
    <n v="81.3"/>
    <n v="25.6"/>
    <n v="25.8"/>
    <n v="26.3"/>
    <n v="30"/>
    <n v="1.3"/>
    <n v="0.13600000000000001"/>
    <x v="12"/>
  </r>
  <r>
    <n v="1.8166666666666627"/>
    <d v="2022-06-03T00:00:00"/>
    <d v="1899-12-30T11:10:13"/>
    <n v="63.9"/>
    <n v="0"/>
    <n v="82"/>
    <n v="25.6"/>
    <n v="25.7"/>
    <n v="26.3"/>
    <n v="30"/>
    <n v="1.4"/>
    <n v="0.13700000000000001"/>
    <x v="13"/>
  </r>
  <r>
    <n v="1.824999999999996"/>
    <d v="2022-06-03T00:00:00"/>
    <d v="1899-12-30T11:10:43"/>
    <n v="63.2"/>
    <n v="0"/>
    <n v="82.6"/>
    <n v="25.6"/>
    <n v="25.8"/>
    <n v="26.3"/>
    <n v="30"/>
    <n v="1.4"/>
    <n v="0.13800000000000001"/>
    <x v="13"/>
  </r>
  <r>
    <n v="1.8333333333333293"/>
    <d v="2022-06-03T00:00:00"/>
    <d v="1899-12-30T11:11:13"/>
    <n v="62.5"/>
    <n v="0"/>
    <n v="83.2"/>
    <n v="25.6"/>
    <n v="25.9"/>
    <n v="26.4"/>
    <n v="30"/>
    <n v="1.4"/>
    <n v="0.14000000000000001"/>
    <x v="13"/>
  </r>
  <r>
    <n v="1.8416666666666626"/>
    <d v="2022-06-03T00:00:00"/>
    <d v="1899-12-30T11:11:43"/>
    <n v="62.5"/>
    <n v="0"/>
    <n v="83.9"/>
    <n v="25.7"/>
    <n v="25.8"/>
    <n v="26.3"/>
    <n v="30"/>
    <n v="1.4"/>
    <n v="0.14099999999999999"/>
    <x v="13"/>
  </r>
  <r>
    <n v="1.8499999999999959"/>
    <d v="2022-06-03T00:00:00"/>
    <d v="1899-12-30T11:12:13"/>
    <n v="61.8"/>
    <n v="0"/>
    <n v="84.5"/>
    <n v="25.6"/>
    <n v="25.9"/>
    <n v="26.3"/>
    <n v="30"/>
    <n v="1.4"/>
    <n v="0.14199999999999999"/>
    <x v="13"/>
  </r>
  <r>
    <n v="1.8583333333333292"/>
    <d v="2022-06-03T00:00:00"/>
    <d v="1899-12-30T11:12:43"/>
    <n v="61.2"/>
    <n v="0"/>
    <n v="85.1"/>
    <n v="25.7"/>
    <n v="25.8"/>
    <n v="26.4"/>
    <n v="30"/>
    <n v="1.4"/>
    <n v="0.14299999999999999"/>
    <x v="13"/>
  </r>
  <r>
    <n v="1.8666666666666625"/>
    <d v="2022-06-03T00:00:00"/>
    <d v="1899-12-30T11:13:13"/>
    <n v="61.2"/>
    <n v="0"/>
    <n v="85.8"/>
    <n v="25.7"/>
    <n v="25.9"/>
    <n v="26.4"/>
    <n v="30"/>
    <n v="1.4"/>
    <n v="0.14399999999999999"/>
    <x v="13"/>
  </r>
  <r>
    <n v="1.8749999999999958"/>
    <d v="2022-06-03T00:00:00"/>
    <d v="1899-12-30T11:13:43"/>
    <n v="60.5"/>
    <n v="0"/>
    <n v="87"/>
    <n v="25.7"/>
    <n v="25.8"/>
    <n v="26.4"/>
    <n v="30"/>
    <n v="1.4"/>
    <n v="0.14499999999999999"/>
    <x v="13"/>
  </r>
  <r>
    <n v="1.8833333333333291"/>
    <d v="2022-06-03T00:00:00"/>
    <d v="1899-12-30T11:14:13"/>
    <n v="59.8"/>
    <n v="0"/>
    <n v="87"/>
    <n v="25.7"/>
    <n v="25.9"/>
    <n v="26.4"/>
    <n v="30"/>
    <n v="1.4"/>
    <n v="0.14699999999999999"/>
    <x v="13"/>
  </r>
  <r>
    <n v="1.8916666666666624"/>
    <d v="2022-06-03T00:00:00"/>
    <d v="1899-12-30T11:14:43"/>
    <n v="59.8"/>
    <n v="0"/>
    <n v="88.3"/>
    <n v="25.7"/>
    <n v="25.8"/>
    <n v="26.5"/>
    <n v="30"/>
    <n v="1.4"/>
    <n v="0.14799999999999999"/>
    <x v="13"/>
  </r>
  <r>
    <n v="1.8999999999999957"/>
    <d v="2022-06-03T00:00:00"/>
    <d v="1899-12-30T11:15:14"/>
    <n v="59.1"/>
    <n v="0"/>
    <n v="88.3"/>
    <n v="25.7"/>
    <n v="25.9"/>
    <n v="26.3"/>
    <n v="30"/>
    <n v="1.4"/>
    <n v="0.14899999999999999"/>
    <x v="13"/>
  </r>
  <r>
    <n v="1.908333333333329"/>
    <d v="2022-06-03T00:00:00"/>
    <d v="1899-12-30T11:15:44"/>
    <n v="58.5"/>
    <n v="0"/>
    <n v="88.9"/>
    <n v="25.8"/>
    <n v="26"/>
    <n v="26.4"/>
    <n v="30"/>
    <n v="1.4"/>
    <n v="0.15"/>
    <x v="13"/>
  </r>
  <r>
    <n v="1.9166666666666623"/>
    <d v="2022-06-03T00:00:00"/>
    <d v="1899-12-30T11:16:14"/>
    <n v="58.5"/>
    <n v="0"/>
    <n v="90.2"/>
    <n v="25.8"/>
    <n v="25.9"/>
    <n v="26.5"/>
    <n v="30"/>
    <n v="1.4"/>
    <n v="0.151"/>
    <x v="13"/>
  </r>
  <r>
    <n v="1.9249999999999956"/>
    <d v="2022-06-03T00:00:00"/>
    <d v="1899-12-30T11:16:44"/>
    <n v="57.8"/>
    <n v="0"/>
    <n v="90.8"/>
    <n v="25.8"/>
    <n v="25.9"/>
    <n v="26.5"/>
    <n v="30"/>
    <n v="1.4"/>
    <n v="0.152"/>
    <x v="13"/>
  </r>
  <r>
    <n v="1.9333333333333289"/>
    <d v="2022-06-03T00:00:00"/>
    <d v="1899-12-30T11:17:14"/>
    <n v="57.1"/>
    <n v="0"/>
    <n v="91.5"/>
    <n v="25.8"/>
    <n v="26"/>
    <n v="26.5"/>
    <n v="30"/>
    <n v="1.4"/>
    <n v="0.154"/>
    <x v="13"/>
  </r>
  <r>
    <n v="1.9416666666666622"/>
    <d v="2022-06-03T00:00:00"/>
    <d v="1899-12-30T11:17:44"/>
    <n v="56.4"/>
    <n v="0"/>
    <n v="92.1"/>
    <n v="25.8"/>
    <n v="26"/>
    <n v="26.5"/>
    <n v="30"/>
    <n v="1.4"/>
    <n v="0.155"/>
    <x v="13"/>
  </r>
  <r>
    <n v="1.9499999999999955"/>
    <d v="2022-06-03T00:00:00"/>
    <d v="1899-12-30T11:18:14"/>
    <n v="55.8"/>
    <n v="0"/>
    <n v="92.8"/>
    <n v="25.8"/>
    <n v="26"/>
    <n v="26.6"/>
    <n v="30"/>
    <n v="1.4"/>
    <n v="0.156"/>
    <x v="13"/>
  </r>
  <r>
    <n v="1.9583333333333288"/>
    <d v="2022-06-03T00:00:00"/>
    <d v="1899-12-30T11:18:44"/>
    <n v="55.8"/>
    <n v="0"/>
    <n v="93.4"/>
    <n v="25.9"/>
    <n v="26.1"/>
    <n v="26.5"/>
    <n v="30"/>
    <n v="1.4"/>
    <n v="0.157"/>
    <x v="13"/>
  </r>
  <r>
    <n v="1.9666666666666621"/>
    <d v="2022-06-03T00:00:00"/>
    <d v="1899-12-30T11:19:14"/>
    <n v="55.1"/>
    <n v="0"/>
    <n v="94"/>
    <n v="25.9"/>
    <n v="26.1"/>
    <n v="26.5"/>
    <n v="30"/>
    <n v="1.4"/>
    <n v="0.158"/>
    <x v="13"/>
  </r>
  <r>
    <n v="1.9749999999999954"/>
    <d v="2022-06-03T00:00:00"/>
    <d v="1899-12-30T11:19:44"/>
    <n v="55.1"/>
    <n v="0"/>
    <n v="94.7"/>
    <n v="25.8"/>
    <n v="26"/>
    <n v="26.6"/>
    <n v="30"/>
    <n v="1.4"/>
    <n v="0.159"/>
    <x v="13"/>
  </r>
  <r>
    <n v="1.9833333333333287"/>
    <d v="2022-06-03T00:00:00"/>
    <d v="1899-12-30T11:20:14"/>
    <n v="54.4"/>
    <n v="0"/>
    <n v="95.3"/>
    <n v="25.9"/>
    <n v="26"/>
    <n v="26.5"/>
    <n v="30"/>
    <n v="1.4"/>
    <n v="0.161"/>
    <x v="13"/>
  </r>
  <r>
    <n v="1.991666666666662"/>
    <d v="2022-06-03T00:00:00"/>
    <d v="1899-12-30T11:20:44"/>
    <n v="53.7"/>
    <n v="0"/>
    <n v="95.9"/>
    <n v="25.9"/>
    <n v="26.1"/>
    <n v="26.5"/>
    <n v="30"/>
    <n v="1.4"/>
    <n v="0.16200000000000001"/>
    <x v="13"/>
  </r>
  <r>
    <n v="1.9999999999999953"/>
    <d v="2022-06-03T00:00:00"/>
    <d v="1899-12-30T11:21:14"/>
    <n v="53.1"/>
    <n v="0"/>
    <n v="96.6"/>
    <n v="25.9"/>
    <n v="26.1"/>
    <n v="26.6"/>
    <n v="30"/>
    <n v="1.5"/>
    <n v="0.16300000000000001"/>
    <x v="14"/>
  </r>
  <r>
    <n v="2.0083333333333289"/>
    <d v="2022-06-03T00:00:00"/>
    <d v="1899-12-30T11:21:44"/>
    <n v="53.1"/>
    <n v="0"/>
    <n v="97.2"/>
    <n v="25.9"/>
    <n v="26"/>
    <n v="26.6"/>
    <n v="30"/>
    <n v="1.5"/>
    <n v="0.16400000000000001"/>
    <x v="14"/>
  </r>
  <r>
    <n v="2.0166666666666622"/>
    <d v="2022-06-03T00:00:00"/>
    <d v="1899-12-30T11:22:14"/>
    <n v="52.4"/>
    <n v="0"/>
    <n v="97.8"/>
    <n v="25.9"/>
    <n v="26"/>
    <n v="26.6"/>
    <n v="30"/>
    <n v="1.5"/>
    <n v="0.16500000000000001"/>
    <x v="14"/>
  </r>
  <r>
    <n v="2.0249999999999955"/>
    <d v="2022-06-03T00:00:00"/>
    <d v="1899-12-30T11:22:44"/>
    <n v="51.7"/>
    <n v="0"/>
    <n v="98.5"/>
    <n v="25.9"/>
    <n v="26"/>
    <n v="26.5"/>
    <n v="30"/>
    <n v="1.5"/>
    <n v="0.16700000000000001"/>
    <x v="14"/>
  </r>
  <r>
    <n v="2.0333333333333288"/>
    <d v="2022-06-03T00:00:00"/>
    <d v="1899-12-30T11:23:14"/>
    <n v="51"/>
    <n v="0"/>
    <n v="99.1"/>
    <n v="26"/>
    <n v="26.1"/>
    <n v="26.6"/>
    <n v="30"/>
    <n v="1.5"/>
    <n v="0.16800000000000001"/>
    <x v="14"/>
  </r>
  <r>
    <n v="2.0416666666666621"/>
    <d v="2022-06-03T00:00:00"/>
    <d v="1899-12-30T11:23:44"/>
    <n v="51"/>
    <n v="0"/>
    <n v="100.4"/>
    <n v="26"/>
    <n v="26.1"/>
    <n v="26.6"/>
    <n v="30"/>
    <n v="1.5"/>
    <n v="0.16900000000000001"/>
    <x v="14"/>
  </r>
  <r>
    <n v="2.0499999999999954"/>
    <d v="2022-06-03T00:00:00"/>
    <d v="1899-12-30T11:24:14"/>
    <n v="50.4"/>
    <n v="0"/>
    <n v="100.4"/>
    <n v="26"/>
    <n v="26.1"/>
    <n v="26.6"/>
    <n v="30"/>
    <n v="1.5"/>
    <n v="0.17"/>
    <x v="14"/>
  </r>
  <r>
    <n v="2.0583333333333287"/>
    <d v="2022-06-03T00:00:00"/>
    <d v="1899-12-30T11:24:44"/>
    <n v="49.7"/>
    <n v="0"/>
    <n v="101.6"/>
    <n v="26"/>
    <n v="26.2"/>
    <n v="26.6"/>
    <n v="30"/>
    <n v="1.5"/>
    <n v="0.17199999999999999"/>
    <x v="14"/>
  </r>
  <r>
    <n v="2.066666666666662"/>
    <d v="2022-06-03T00:00:00"/>
    <d v="1899-12-30T11:25:14"/>
    <n v="49.7"/>
    <n v="0"/>
    <n v="101.6"/>
    <n v="26"/>
    <n v="26.2"/>
    <n v="26.7"/>
    <n v="30"/>
    <n v="1.5"/>
    <n v="0.17299999999999999"/>
    <x v="14"/>
  </r>
  <r>
    <n v="2.0749999999999953"/>
    <d v="2022-06-03T00:00:00"/>
    <d v="1899-12-30T11:25:44"/>
    <n v="49"/>
    <n v="0"/>
    <n v="102.3"/>
    <n v="26"/>
    <n v="26.1"/>
    <n v="26.7"/>
    <n v="30"/>
    <n v="1.5"/>
    <n v="0.17399999999999999"/>
    <x v="14"/>
  </r>
  <r>
    <n v="2.0833333333333286"/>
    <d v="2022-06-03T00:00:00"/>
    <d v="1899-12-30T11:26:14"/>
    <n v="48.3"/>
    <n v="0"/>
    <n v="102.9"/>
    <n v="26"/>
    <n v="26.2"/>
    <n v="26.6"/>
    <n v="30"/>
    <n v="1.5"/>
    <n v="0.17499999999999999"/>
    <x v="14"/>
  </r>
  <r>
    <n v="2.0916666666666619"/>
    <d v="2022-06-03T00:00:00"/>
    <d v="1899-12-30T11:26:44"/>
    <n v="48.3"/>
    <n v="0"/>
    <n v="104.2"/>
    <n v="26.1"/>
    <n v="26.2"/>
    <n v="26.8"/>
    <n v="30"/>
    <n v="1.5"/>
    <n v="0.17699999999999999"/>
    <x v="14"/>
  </r>
  <r>
    <n v="2.0999999999999952"/>
    <d v="2022-06-03T00:00:00"/>
    <d v="1899-12-30T11:27:14"/>
    <n v="47.6"/>
    <n v="0"/>
    <n v="104.2"/>
    <n v="26.1"/>
    <n v="26.3"/>
    <n v="26.7"/>
    <n v="30"/>
    <n v="1.5"/>
    <n v="0.17799999999999999"/>
    <x v="14"/>
  </r>
  <r>
    <n v="2.1083333333333285"/>
    <d v="2022-06-03T00:00:00"/>
    <d v="1899-12-30T11:27:44"/>
    <n v="47"/>
    <n v="0"/>
    <n v="105.5"/>
    <n v="26.1"/>
    <n v="26.2"/>
    <n v="26.8"/>
    <n v="30"/>
    <n v="1.5"/>
    <n v="0.17899999999999999"/>
    <x v="14"/>
  </r>
  <r>
    <n v="2.1166666666666618"/>
    <d v="2022-06-03T00:00:00"/>
    <d v="1899-12-30T11:28:14"/>
    <n v="46.3"/>
    <n v="0"/>
    <n v="106.1"/>
    <n v="26.1"/>
    <n v="26.3"/>
    <n v="26.8"/>
    <n v="30"/>
    <n v="1.5"/>
    <n v="0.18"/>
    <x v="14"/>
  </r>
  <r>
    <n v="2.1249999999999951"/>
    <d v="2022-06-03T00:00:00"/>
    <d v="1899-12-30T11:28:44"/>
    <n v="46.3"/>
    <n v="0"/>
    <n v="106.7"/>
    <n v="26.1"/>
    <n v="26.3"/>
    <n v="26.8"/>
    <n v="30"/>
    <n v="1.5"/>
    <n v="0.182"/>
    <x v="14"/>
  </r>
  <r>
    <n v="2.1333333333333284"/>
    <d v="2022-06-03T00:00:00"/>
    <d v="1899-12-30T11:29:14"/>
    <n v="45.6"/>
    <n v="0"/>
    <n v="107.4"/>
    <n v="26.2"/>
    <n v="26.3"/>
    <n v="26.8"/>
    <n v="30"/>
    <n v="1.5"/>
    <n v="0.183"/>
    <x v="14"/>
  </r>
  <r>
    <n v="2.1416666666666617"/>
    <d v="2022-06-03T00:00:00"/>
    <d v="1899-12-30T11:29:45"/>
    <n v="44.9"/>
    <n v="0"/>
    <n v="108"/>
    <n v="26.2"/>
    <n v="26.3"/>
    <n v="26.8"/>
    <n v="30"/>
    <n v="1.5"/>
    <n v="0.184"/>
    <x v="14"/>
  </r>
  <r>
    <n v="2.149999999999995"/>
    <d v="2022-06-03T00:00:00"/>
    <d v="1899-12-30T11:30:15"/>
    <n v="44.9"/>
    <n v="0"/>
    <n v="108.6"/>
    <n v="26.2"/>
    <n v="26.3"/>
    <n v="26.8"/>
    <n v="30"/>
    <n v="1.5"/>
    <n v="0.185"/>
    <x v="14"/>
  </r>
  <r>
    <n v="2.1583333333333283"/>
    <d v="2022-06-03T00:00:00"/>
    <d v="1899-12-30T11:30:45"/>
    <n v="44.3"/>
    <n v="0"/>
    <n v="109.3"/>
    <n v="26.2"/>
    <n v="26.3"/>
    <n v="26.9"/>
    <n v="30"/>
    <n v="1.5"/>
    <n v="0.187"/>
    <x v="14"/>
  </r>
  <r>
    <n v="2.1666666666666616"/>
    <d v="2022-06-03T00:00:00"/>
    <d v="1899-12-30T11:31:15"/>
    <n v="43.6"/>
    <n v="0"/>
    <n v="109.9"/>
    <n v="26.2"/>
    <n v="26.4"/>
    <n v="26.9"/>
    <n v="30"/>
    <n v="1.5"/>
    <n v="0.188"/>
    <x v="14"/>
  </r>
  <r>
    <n v="2.1749999999999949"/>
    <d v="2022-06-03T00:00:00"/>
    <d v="1899-12-30T11:31:45"/>
    <n v="42.9"/>
    <n v="0"/>
    <n v="110.5"/>
    <n v="26.2"/>
    <n v="26.3"/>
    <n v="26.9"/>
    <n v="30"/>
    <n v="1.5"/>
    <n v="0.189"/>
    <x v="14"/>
  </r>
  <r>
    <n v="2.1833333333333282"/>
    <d v="2022-06-03T00:00:00"/>
    <d v="1899-12-30T11:32:15"/>
    <n v="42.9"/>
    <n v="0"/>
    <n v="111.2"/>
    <n v="26.2"/>
    <n v="26.4"/>
    <n v="27"/>
    <n v="30"/>
    <n v="1.5"/>
    <n v="0.19"/>
    <x v="14"/>
  </r>
  <r>
    <n v="2.1916666666666615"/>
    <d v="2022-06-03T00:00:00"/>
    <d v="1899-12-30T11:32:45"/>
    <n v="42.2"/>
    <n v="0"/>
    <n v="111.8"/>
    <n v="26.3"/>
    <n v="26.4"/>
    <n v="26.9"/>
    <n v="30"/>
    <n v="1.5"/>
    <n v="0.192"/>
    <x v="14"/>
  </r>
  <r>
    <n v="2.1999999999999948"/>
    <d v="2022-06-03T00:00:00"/>
    <d v="1899-12-30T11:33:15"/>
    <n v="41.6"/>
    <n v="0"/>
    <n v="112.4"/>
    <n v="26.3"/>
    <n v="26.4"/>
    <n v="26.9"/>
    <n v="30"/>
    <n v="1.5"/>
    <n v="0.193"/>
    <x v="14"/>
  </r>
  <r>
    <n v="2.2083333333333282"/>
    <d v="2022-06-03T00:00:00"/>
    <d v="1899-12-30T11:33:45"/>
    <n v="40.9"/>
    <n v="0"/>
    <n v="113.1"/>
    <n v="26.3"/>
    <n v="26.5"/>
    <n v="26.9"/>
    <n v="30"/>
    <n v="1.5"/>
    <n v="0.19400000000000001"/>
    <x v="14"/>
  </r>
  <r>
    <n v="2.2166666666666615"/>
    <d v="2022-06-03T00:00:00"/>
    <d v="1899-12-30T11:34:15"/>
    <n v="40.9"/>
    <n v="0"/>
    <n v="113.7"/>
    <n v="26.4"/>
    <n v="26.5"/>
    <n v="27"/>
    <n v="30"/>
    <n v="1.6"/>
    <n v="0.19500000000000001"/>
    <x v="15"/>
  </r>
  <r>
    <n v="2.2249999999999948"/>
    <d v="2022-06-03T00:00:00"/>
    <d v="1899-12-30T11:34:45"/>
    <n v="40.200000000000003"/>
    <n v="0"/>
    <n v="114.3"/>
    <n v="26.3"/>
    <n v="26.5"/>
    <n v="27"/>
    <n v="30"/>
    <n v="1.6"/>
    <n v="0.19700000000000001"/>
    <x v="15"/>
  </r>
  <r>
    <n v="2.2333333333333281"/>
    <d v="2022-06-03T00:00:00"/>
    <d v="1899-12-30T11:35:15"/>
    <n v="39.5"/>
    <n v="0"/>
    <n v="115.6"/>
    <n v="26.3"/>
    <n v="26.5"/>
    <n v="26.9"/>
    <n v="30"/>
    <n v="1.6"/>
    <n v="0.19800000000000001"/>
    <x v="15"/>
  </r>
  <r>
    <n v="2.2416666666666614"/>
    <d v="2022-06-03T00:00:00"/>
    <d v="1899-12-30T11:35:45"/>
    <n v="39.5"/>
    <n v="0"/>
    <n v="115.6"/>
    <n v="26.4"/>
    <n v="26.3"/>
    <n v="27"/>
    <n v="30"/>
    <n v="1.6"/>
    <n v="0.19900000000000001"/>
    <x v="15"/>
  </r>
  <r>
    <n v="2.2499999999999947"/>
    <d v="2022-06-03T00:00:00"/>
    <d v="1899-12-30T11:36:15"/>
    <n v="38.9"/>
    <n v="0"/>
    <n v="116.9"/>
    <n v="26.3"/>
    <n v="26.5"/>
    <n v="27"/>
    <n v="30"/>
    <n v="1.6"/>
    <n v="0.20100000000000001"/>
    <x v="15"/>
  </r>
  <r>
    <n v="2.258333333333328"/>
    <d v="2022-06-03T00:00:00"/>
    <d v="1899-12-30T11:36:45"/>
    <n v="38.200000000000003"/>
    <n v="0"/>
    <n v="117.5"/>
    <n v="26.4"/>
    <n v="26.5"/>
    <n v="27"/>
    <n v="30"/>
    <n v="1.6"/>
    <n v="0.20200000000000001"/>
    <x v="15"/>
  </r>
  <r>
    <n v="2.2666666666666613"/>
    <d v="2022-06-03T00:00:00"/>
    <d v="1899-12-30T11:37:15"/>
    <n v="38.200000000000003"/>
    <n v="0"/>
    <n v="118.2"/>
    <n v="26.5"/>
    <n v="26.5"/>
    <n v="27"/>
    <n v="30"/>
    <n v="1.6"/>
    <n v="0.20300000000000001"/>
    <x v="15"/>
  </r>
  <r>
    <n v="2.2749999999999946"/>
    <d v="2022-06-03T00:00:00"/>
    <d v="1899-12-30T11:37:45"/>
    <n v="37.5"/>
    <n v="0"/>
    <n v="118.8"/>
    <n v="26.5"/>
    <n v="26.4"/>
    <n v="27"/>
    <n v="30"/>
    <n v="1.6"/>
    <n v="0.20499999999999999"/>
    <x v="15"/>
  </r>
  <r>
    <n v="2.2833333333333279"/>
    <d v="2022-06-03T00:00:00"/>
    <d v="1899-12-30T11:38:16"/>
    <n v="36.799999999999997"/>
    <n v="0"/>
    <n v="119.4"/>
    <n v="26.4"/>
    <n v="26.5"/>
    <n v="27"/>
    <n v="30"/>
    <n v="1.6"/>
    <n v="0.20599999999999999"/>
    <x v="15"/>
  </r>
  <r>
    <n v="2.2916666666666612"/>
    <d v="2022-06-03T00:00:00"/>
    <d v="1899-12-30T11:38:46"/>
    <n v="36.200000000000003"/>
    <n v="0"/>
    <n v="120.1"/>
    <n v="26.4"/>
    <n v="26.6"/>
    <n v="27.1"/>
    <n v="30"/>
    <n v="1.6"/>
    <n v="0.20699999999999999"/>
    <x v="15"/>
  </r>
  <r>
    <n v="2.2999999999999945"/>
    <d v="2022-06-03T00:00:00"/>
    <d v="1899-12-30T11:39:16"/>
    <n v="36.200000000000003"/>
    <n v="0"/>
    <n v="120.7"/>
    <n v="26.4"/>
    <n v="26.6"/>
    <n v="27.1"/>
    <n v="30"/>
    <n v="1.6"/>
    <n v="0.20899999999999999"/>
    <x v="15"/>
  </r>
  <r>
    <n v="2.3083333333333278"/>
    <d v="2022-06-03T00:00:00"/>
    <d v="1899-12-30T11:39:46"/>
    <n v="35.5"/>
    <n v="0"/>
    <n v="121.3"/>
    <n v="26.5"/>
    <n v="26.5"/>
    <n v="27.1"/>
    <n v="30"/>
    <n v="1.6"/>
    <n v="0.21"/>
    <x v="15"/>
  </r>
  <r>
    <n v="2.3166666666666611"/>
    <d v="2022-06-03T00:00:00"/>
    <d v="1899-12-30T11:40:16"/>
    <n v="34.799999999999997"/>
    <n v="0"/>
    <n v="122"/>
    <n v="26.4"/>
    <n v="26.6"/>
    <n v="27.1"/>
    <n v="30"/>
    <n v="1.6"/>
    <n v="0.21099999999999999"/>
    <x v="15"/>
  </r>
  <r>
    <n v="2.3249999999999944"/>
    <d v="2022-06-03T00:00:00"/>
    <d v="1899-12-30T11:40:46"/>
    <n v="34.799999999999997"/>
    <n v="0"/>
    <n v="122.6"/>
    <n v="26.4"/>
    <n v="26.5"/>
    <n v="27.1"/>
    <n v="30"/>
    <n v="1.6"/>
    <n v="0.21299999999999999"/>
    <x v="15"/>
  </r>
  <r>
    <n v="2.3333333333333277"/>
    <d v="2022-06-03T00:00:00"/>
    <d v="1899-12-30T11:41:16"/>
    <n v="34.1"/>
    <n v="0"/>
    <n v="123.2"/>
    <n v="26.5"/>
    <n v="26.6"/>
    <n v="27.1"/>
    <n v="30"/>
    <n v="1.6"/>
    <n v="0.214"/>
    <x v="15"/>
  </r>
  <r>
    <n v="2.341666666666661"/>
    <d v="2022-06-03T00:00:00"/>
    <d v="1899-12-30T11:41:46"/>
    <n v="33.5"/>
    <n v="0"/>
    <n v="123.9"/>
    <n v="26.5"/>
    <n v="26.6"/>
    <n v="27.1"/>
    <n v="30"/>
    <n v="1.6"/>
    <n v="0.215"/>
    <x v="15"/>
  </r>
  <r>
    <n v="2.3499999999999943"/>
    <d v="2022-06-03T00:00:00"/>
    <d v="1899-12-30T11:42:16"/>
    <n v="32.799999999999997"/>
    <n v="0"/>
    <n v="124.5"/>
    <n v="26.5"/>
    <n v="26.6"/>
    <n v="27.2"/>
    <n v="30"/>
    <n v="1.6"/>
    <n v="0.217"/>
    <x v="15"/>
  </r>
  <r>
    <n v="2.3583333333333276"/>
    <d v="2022-06-03T00:00:00"/>
    <d v="1899-12-30T11:42:46"/>
    <n v="32.799999999999997"/>
    <n v="0"/>
    <n v="125.1"/>
    <n v="26.5"/>
    <n v="26.6"/>
    <n v="27.2"/>
    <n v="30"/>
    <n v="1.6"/>
    <n v="0.218"/>
    <x v="15"/>
  </r>
  <r>
    <n v="2.3666666666666609"/>
    <d v="2022-06-03T00:00:00"/>
    <d v="1899-12-30T11:43:16"/>
    <n v="32.1"/>
    <n v="0"/>
    <n v="125.8"/>
    <n v="26.5"/>
    <n v="26.6"/>
    <n v="27.2"/>
    <n v="30"/>
    <n v="1.6"/>
    <n v="0.219"/>
    <x v="15"/>
  </r>
  <r>
    <n v="2.3749999999999942"/>
    <d v="2022-06-03T00:00:00"/>
    <d v="1899-12-30T11:43:46"/>
    <n v="32.1"/>
    <n v="0"/>
    <n v="126.4"/>
    <n v="26.5"/>
    <n v="26.7"/>
    <n v="27.2"/>
    <n v="30"/>
    <n v="1.6"/>
    <n v="0.221"/>
    <x v="15"/>
  </r>
  <r>
    <n v="2.3833333333333275"/>
    <d v="2022-06-03T00:00:00"/>
    <d v="1899-12-30T11:44:16"/>
    <n v="31.4"/>
    <n v="0"/>
    <n v="127"/>
    <n v="26.6"/>
    <n v="26.7"/>
    <n v="27.2"/>
    <n v="30"/>
    <n v="1.6"/>
    <n v="0.222"/>
    <x v="15"/>
  </r>
  <r>
    <n v="2.3916666666666608"/>
    <d v="2022-06-03T00:00:00"/>
    <d v="1899-12-30T11:44:46"/>
    <n v="30.8"/>
    <n v="0"/>
    <n v="127.7"/>
    <n v="26.6"/>
    <n v="26.7"/>
    <n v="27.3"/>
    <n v="30"/>
    <n v="1.6"/>
    <n v="0.223"/>
    <x v="15"/>
  </r>
  <r>
    <n v="2.3999999999999941"/>
    <d v="2022-06-03T00:00:00"/>
    <d v="1899-12-30T11:45:16"/>
    <n v="30.1"/>
    <n v="0"/>
    <n v="128.30000000000001"/>
    <n v="26.5"/>
    <n v="26.6"/>
    <n v="27.2"/>
    <n v="30"/>
    <n v="1.6"/>
    <n v="0.22500000000000001"/>
    <x v="15"/>
  </r>
  <r>
    <n v="2.4083333333333274"/>
    <d v="2022-06-03T00:00:00"/>
    <d v="1899-12-30T11:45:46"/>
    <n v="30.1"/>
    <n v="0"/>
    <n v="128.9"/>
    <n v="26.6"/>
    <n v="26.7"/>
    <n v="27.2"/>
    <n v="30"/>
    <n v="1.6"/>
    <n v="0.22600000000000001"/>
    <x v="15"/>
  </r>
  <r>
    <n v="2.4166666666666607"/>
    <d v="2022-06-03T00:00:00"/>
    <d v="1899-12-30T11:46:16"/>
    <n v="30.1"/>
    <n v="0"/>
    <n v="129.6"/>
    <n v="26.6"/>
    <n v="26.7"/>
    <n v="27.3"/>
    <n v="30"/>
    <n v="1.6"/>
    <n v="0.22700000000000001"/>
    <x v="15"/>
  </r>
  <r>
    <n v="2.424999999999994"/>
    <d v="2022-06-03T00:00:00"/>
    <d v="1899-12-30T11:46:46"/>
    <n v="29.4"/>
    <n v="0"/>
    <n v="130.19999999999999"/>
    <n v="26.6"/>
    <n v="26.7"/>
    <n v="27.2"/>
    <n v="30"/>
    <n v="1.6"/>
    <n v="0.22900000000000001"/>
    <x v="15"/>
  </r>
  <r>
    <n v="2.4333333333333274"/>
    <d v="2022-06-03T00:00:00"/>
    <d v="1899-12-30T11:47:16"/>
    <n v="28.7"/>
    <n v="0"/>
    <n v="130.80000000000001"/>
    <n v="26.6"/>
    <n v="26.8"/>
    <n v="27.3"/>
    <n v="30"/>
    <n v="1.6"/>
    <n v="0.23"/>
    <x v="15"/>
  </r>
  <r>
    <n v="2.4416666666666607"/>
    <d v="2022-06-03T00:00:00"/>
    <d v="1899-12-30T11:47:46"/>
    <n v="28.7"/>
    <n v="0"/>
    <n v="131.5"/>
    <n v="26.6"/>
    <n v="26.7"/>
    <n v="27.2"/>
    <n v="30"/>
    <n v="1.6"/>
    <n v="0.23100000000000001"/>
    <x v="15"/>
  </r>
  <r>
    <n v="2.449999999999994"/>
    <d v="2022-06-03T00:00:00"/>
    <d v="1899-12-30T11:48:16"/>
    <n v="28.1"/>
    <n v="0"/>
    <n v="132.1"/>
    <n v="26.7"/>
    <n v="26.8"/>
    <n v="27.3"/>
    <n v="30"/>
    <n v="1.6"/>
    <n v="0.23300000000000001"/>
    <x v="15"/>
  </r>
  <r>
    <n v="2.4583333333333273"/>
    <d v="2022-06-03T00:00:00"/>
    <d v="1899-12-30T11:48:47"/>
    <n v="27.4"/>
    <n v="0"/>
    <n v="132.80000000000001"/>
    <n v="26.6"/>
    <n v="26.8"/>
    <n v="27.2"/>
    <n v="30"/>
    <n v="1.6"/>
    <n v="0.23400000000000001"/>
    <x v="15"/>
  </r>
  <r>
    <n v="2.4666666666666606"/>
    <d v="2022-06-03T00:00:00"/>
    <d v="1899-12-30T11:49:17"/>
    <n v="27.4"/>
    <n v="0"/>
    <n v="133.4"/>
    <n v="26.7"/>
    <n v="26.8"/>
    <n v="27.3"/>
    <n v="30"/>
    <n v="1.6"/>
    <n v="0.23499999999999999"/>
    <x v="15"/>
  </r>
  <r>
    <n v="2.4749999999999939"/>
    <d v="2022-06-03T00:00:00"/>
    <d v="1899-12-30T11:49:47"/>
    <n v="26.7"/>
    <n v="0"/>
    <n v="134"/>
    <n v="26.7"/>
    <n v="26.7"/>
    <n v="27.3"/>
    <n v="30"/>
    <n v="1.6"/>
    <n v="0.23699999999999999"/>
    <x v="15"/>
  </r>
  <r>
    <n v="2.4833333333333272"/>
    <d v="2022-06-03T00:00:00"/>
    <d v="1899-12-30T11:50:17"/>
    <n v="26.7"/>
    <n v="0"/>
    <n v="134.69999999999999"/>
    <n v="26.7"/>
    <n v="26.7"/>
    <n v="27.3"/>
    <n v="30"/>
    <n v="1.6"/>
    <n v="0.23799999999999999"/>
    <x v="15"/>
  </r>
  <r>
    <n v="2.4916666666666605"/>
    <d v="2022-06-03T00:00:00"/>
    <d v="1899-12-30T11:50:47"/>
    <n v="26"/>
    <n v="0"/>
    <n v="135.30000000000001"/>
    <n v="26.7"/>
    <n v="26.8"/>
    <n v="27.3"/>
    <n v="30"/>
    <n v="1.6"/>
    <n v="0.23899999999999999"/>
    <x v="15"/>
  </r>
  <r>
    <n v="2.4999999999999938"/>
    <d v="2022-06-03T00:00:00"/>
    <d v="1899-12-30T11:51:17"/>
    <n v="25.4"/>
    <n v="0"/>
    <n v="135.9"/>
    <n v="26.7"/>
    <n v="26.7"/>
    <n v="27.3"/>
    <n v="30"/>
    <n v="1.6"/>
    <n v="0.24099999999999999"/>
    <x v="15"/>
  </r>
  <r>
    <n v="2.5083333333333271"/>
    <d v="2022-06-03T00:00:00"/>
    <d v="1899-12-30T11:51:47"/>
    <n v="25.4"/>
    <n v="0"/>
    <n v="136.6"/>
    <n v="26.7"/>
    <n v="26.8"/>
    <n v="27.3"/>
    <n v="30"/>
    <n v="1.6"/>
    <n v="0.24199999999999999"/>
    <x v="15"/>
  </r>
  <r>
    <n v="2.5166666666666604"/>
    <d v="2022-06-03T00:00:00"/>
    <d v="1899-12-30T11:52:17"/>
    <n v="24.7"/>
    <n v="0"/>
    <n v="137.19999999999999"/>
    <n v="26.7"/>
    <n v="26.8"/>
    <n v="27.3"/>
    <n v="30"/>
    <n v="1.6"/>
    <n v="0.24299999999999999"/>
    <x v="15"/>
  </r>
  <r>
    <n v="2.5249999999999937"/>
    <d v="2022-06-03T00:00:00"/>
    <d v="1899-12-30T11:52:47"/>
    <n v="24.7"/>
    <n v="0"/>
    <n v="137.80000000000001"/>
    <n v="26.7"/>
    <n v="26.8"/>
    <n v="27.2"/>
    <n v="30"/>
    <n v="1.6"/>
    <n v="0.245"/>
    <x v="15"/>
  </r>
  <r>
    <n v="2.533333333333327"/>
    <d v="2022-06-03T00:00:00"/>
    <d v="1899-12-30T11:53:17"/>
    <n v="24"/>
    <n v="0"/>
    <n v="138.5"/>
    <n v="26.7"/>
    <n v="26.8"/>
    <n v="27.3"/>
    <n v="30"/>
    <n v="1.6"/>
    <n v="0.246"/>
    <x v="15"/>
  </r>
  <r>
    <n v="2.5416666666666603"/>
    <d v="2022-06-03T00:00:00"/>
    <d v="1899-12-30T11:53:47"/>
    <n v="24"/>
    <n v="0"/>
    <n v="139.1"/>
    <n v="26.7"/>
    <n v="26.9"/>
    <n v="27.4"/>
    <n v="30"/>
    <n v="1.6"/>
    <n v="0.247"/>
    <x v="15"/>
  </r>
  <r>
    <n v="2.5499999999999936"/>
    <d v="2022-06-03T00:00:00"/>
    <d v="1899-12-30T11:54:17"/>
    <n v="23.3"/>
    <n v="0"/>
    <n v="139.69999999999999"/>
    <n v="26.8"/>
    <n v="26.8"/>
    <n v="27.3"/>
    <n v="30"/>
    <n v="1.6"/>
    <n v="0.249"/>
    <x v="15"/>
  </r>
  <r>
    <n v="2.5583333333333269"/>
    <d v="2022-06-03T00:00:00"/>
    <d v="1899-12-30T11:54:47"/>
    <n v="23.3"/>
    <n v="0"/>
    <n v="140.4"/>
    <n v="26.8"/>
    <n v="26.8"/>
    <n v="27.3"/>
    <n v="30"/>
    <n v="1.6"/>
    <n v="0.25"/>
    <x v="15"/>
  </r>
  <r>
    <n v="2.5666666666666602"/>
    <d v="2022-06-03T00:00:00"/>
    <d v="1899-12-30T11:55:17"/>
    <n v="22.6"/>
    <n v="0"/>
    <n v="141"/>
    <n v="26.8"/>
    <n v="26.9"/>
    <n v="27.4"/>
    <n v="30"/>
    <n v="1.6"/>
    <n v="0.251"/>
    <x v="15"/>
  </r>
  <r>
    <n v="2.5749999999999935"/>
    <d v="2022-06-03T00:00:00"/>
    <d v="1899-12-30T11:55:47"/>
    <n v="22.6"/>
    <n v="0"/>
    <n v="141.6"/>
    <n v="26.8"/>
    <n v="26.8"/>
    <n v="27.3"/>
    <n v="30"/>
    <n v="1.6"/>
    <n v="0.253"/>
    <x v="15"/>
  </r>
  <r>
    <n v="2.5833333333333268"/>
    <d v="2022-06-03T00:00:00"/>
    <d v="1899-12-30T11:56:17"/>
    <n v="22"/>
    <n v="0"/>
    <n v="142.30000000000001"/>
    <n v="26.8"/>
    <n v="26.8"/>
    <n v="27.4"/>
    <n v="30"/>
    <n v="1.6"/>
    <n v="0.254"/>
    <x v="15"/>
  </r>
  <r>
    <n v="2.5916666666666601"/>
    <d v="2022-06-03T00:00:00"/>
    <d v="1899-12-30T11:56:47"/>
    <n v="21.3"/>
    <n v="0"/>
    <n v="142.9"/>
    <n v="26.7"/>
    <n v="26.8"/>
    <n v="27.2"/>
    <n v="30"/>
    <n v="1.6"/>
    <n v="0.255"/>
    <x v="15"/>
  </r>
  <r>
    <n v="2.5999999999999934"/>
    <d v="2022-06-03T00:00:00"/>
    <d v="1899-12-30T11:57:18"/>
    <n v="21.3"/>
    <n v="0"/>
    <n v="143.5"/>
    <n v="26.8"/>
    <n v="26.8"/>
    <n v="27.4"/>
    <n v="30"/>
    <n v="1.6"/>
    <n v="0.25700000000000001"/>
    <x v="15"/>
  </r>
  <r>
    <n v="2.6083333333333267"/>
    <d v="2022-06-03T00:00:00"/>
    <d v="1899-12-30T11:57:48"/>
    <n v="20.6"/>
    <n v="0"/>
    <n v="144.19999999999999"/>
    <n v="26.8"/>
    <n v="26.7"/>
    <n v="27.4"/>
    <n v="30"/>
    <n v="1.6"/>
    <n v="0.25800000000000001"/>
    <x v="15"/>
  </r>
  <r>
    <n v="2.61666666666666"/>
    <d v="2022-06-03T00:00:00"/>
    <d v="1899-12-30T11:58:18"/>
    <n v="20.6"/>
    <n v="0"/>
    <n v="144.19999999999999"/>
    <n v="26.8"/>
    <n v="27"/>
    <n v="27.5"/>
    <n v="30"/>
    <n v="1.6"/>
    <n v="0.25900000000000001"/>
    <x v="15"/>
  </r>
  <r>
    <n v="2.6249999999999933"/>
    <d v="2022-06-03T00:00:00"/>
    <d v="1899-12-30T11:58:48"/>
    <n v="19.899999999999999"/>
    <n v="0"/>
    <n v="145.5"/>
    <n v="26.8"/>
    <n v="26.9"/>
    <n v="27.3"/>
    <n v="30"/>
    <n v="1.6"/>
    <n v="0.26100000000000001"/>
    <x v="15"/>
  </r>
  <r>
    <n v="2.6333333333333266"/>
    <d v="2022-06-03T00:00:00"/>
    <d v="1899-12-30T11:59:18"/>
    <n v="19.899999999999999"/>
    <n v="0"/>
    <n v="146.1"/>
    <n v="26.7"/>
    <n v="26.9"/>
    <n v="27.3"/>
    <n v="30"/>
    <n v="1.6"/>
    <n v="0.26200000000000001"/>
    <x v="15"/>
  </r>
  <r>
    <n v="2.6416666666666599"/>
    <d v="2022-06-03T00:00:00"/>
    <d v="1899-12-30T11:59:48"/>
    <n v="19.3"/>
    <n v="0"/>
    <n v="146.1"/>
    <n v="26.8"/>
    <n v="26.9"/>
    <n v="27.6"/>
    <n v="30"/>
    <n v="1.6"/>
    <n v="0.26300000000000001"/>
    <x v="15"/>
  </r>
  <r>
    <n v="2.6499999999999932"/>
    <d v="2022-06-03T00:00:00"/>
    <d v="1899-12-30T12:00:18"/>
    <n v="19.3"/>
    <n v="0"/>
    <n v="147.4"/>
    <n v="26.8"/>
    <n v="26.7"/>
    <n v="27.5"/>
    <n v="30"/>
    <n v="1.6"/>
    <n v="0.26500000000000001"/>
    <x v="15"/>
  </r>
  <r>
    <n v="2.6583333333333266"/>
    <d v="2022-06-03T00:00:00"/>
    <d v="1899-12-30T12:00:48"/>
    <n v="19.3"/>
    <n v="0"/>
    <n v="147.4"/>
    <n v="26.8"/>
    <n v="26.9"/>
    <n v="27.4"/>
    <n v="30"/>
    <n v="1.6"/>
    <n v="0.26600000000000001"/>
    <x v="15"/>
  </r>
  <r>
    <n v="2.6666666666666599"/>
    <d v="2022-06-03T00:00:00"/>
    <d v="1899-12-30T12:01:18"/>
    <n v="18.600000000000001"/>
    <n v="0"/>
    <n v="148"/>
    <n v="26.9"/>
    <n v="26.7"/>
    <n v="27.3"/>
    <n v="30"/>
    <n v="1.6"/>
    <n v="0.26700000000000002"/>
    <x v="15"/>
  </r>
  <r>
    <n v="2.6749999999999932"/>
    <d v="2022-06-03T00:00:00"/>
    <d v="1899-12-30T12:01:48"/>
    <n v="17.899999999999999"/>
    <n v="0"/>
    <n v="148.6"/>
    <n v="26.9"/>
    <n v="26.8"/>
    <n v="27.7"/>
    <n v="30"/>
    <n v="1.6"/>
    <n v="0.26900000000000002"/>
    <x v="15"/>
  </r>
  <r>
    <n v="2.6833333333333265"/>
    <d v="2022-06-03T00:00:00"/>
    <d v="1899-12-30T12:02:18"/>
    <n v="17.899999999999999"/>
    <n v="0"/>
    <n v="149.30000000000001"/>
    <n v="26.8"/>
    <n v="27.1"/>
    <n v="27.5"/>
    <n v="30"/>
    <n v="1.6"/>
    <n v="0.27"/>
    <x v="15"/>
  </r>
  <r>
    <n v="2.6916666666666598"/>
    <d v="2022-06-03T00:00:00"/>
    <d v="1899-12-30T12:02:48"/>
    <n v="17.899999999999999"/>
    <n v="0"/>
    <n v="149.9"/>
    <n v="26.8"/>
    <n v="26.8"/>
    <n v="27.4"/>
    <n v="30"/>
    <n v="1.6"/>
    <n v="0.27100000000000002"/>
    <x v="15"/>
  </r>
  <r>
    <n v="2.6999999999999931"/>
    <d v="2022-06-03T00:00:00"/>
    <d v="1899-12-30T12:03:18"/>
    <n v="17.2"/>
    <n v="0"/>
    <n v="150.5"/>
    <n v="26.8"/>
    <n v="26.9"/>
    <n v="27.4"/>
    <n v="30"/>
    <n v="1.6"/>
    <n v="0.27300000000000002"/>
    <x v="15"/>
  </r>
  <r>
    <n v="2.7083333333333264"/>
    <d v="2022-06-03T00:00:00"/>
    <d v="1899-12-30T12:03:48"/>
    <n v="16.600000000000001"/>
    <n v="0"/>
    <n v="151.19999999999999"/>
    <n v="26.9"/>
    <n v="27.1"/>
    <n v="27.3"/>
    <n v="30"/>
    <n v="1.6"/>
    <n v="0.27400000000000002"/>
    <x v="15"/>
  </r>
  <r>
    <n v="2.7166666666666597"/>
    <d v="2022-06-03T00:00:00"/>
    <d v="1899-12-30T12:04:18"/>
    <n v="16.600000000000001"/>
    <n v="0"/>
    <n v="151.19999999999999"/>
    <n v="26.8"/>
    <n v="26.7"/>
    <n v="27.4"/>
    <n v="30"/>
    <n v="1.6"/>
    <n v="0.27500000000000002"/>
    <x v="15"/>
  </r>
  <r>
    <n v="2.724999999999993"/>
    <d v="2022-06-03T00:00:00"/>
    <d v="1899-12-30T12:04:48"/>
    <n v="16.600000000000001"/>
    <n v="0"/>
    <n v="151.80000000000001"/>
    <n v="26.9"/>
    <n v="26.9"/>
    <n v="27.7"/>
    <n v="30"/>
    <n v="1.6"/>
    <n v="0.27700000000000002"/>
    <x v="15"/>
  </r>
  <r>
    <n v="2.7333333333333263"/>
    <d v="2022-06-03T00:00:00"/>
    <d v="1899-12-30T12:05:18"/>
    <n v="15.9"/>
    <n v="0"/>
    <n v="152.4"/>
    <n v="26.9"/>
    <n v="26.9"/>
    <n v="27.4"/>
    <n v="30"/>
    <n v="1.6"/>
    <n v="0.27800000000000002"/>
    <x v="15"/>
  </r>
  <r>
    <n v="2.7416666666666596"/>
    <d v="2022-06-03T00:00:00"/>
    <d v="1899-12-30T12:05:49"/>
    <n v="15.9"/>
    <n v="0"/>
    <n v="153.1"/>
    <n v="26.8"/>
    <n v="26.9"/>
    <n v="27.4"/>
    <n v="30"/>
    <n v="1.6"/>
    <n v="0.27900000000000003"/>
    <x v="15"/>
  </r>
  <r>
    <n v="2.7499999999999929"/>
    <d v="2022-06-03T00:00:00"/>
    <d v="1899-12-30T12:06:19"/>
    <n v="15.2"/>
    <n v="0"/>
    <n v="153.69999999999999"/>
    <n v="26.8"/>
    <n v="26.9"/>
    <n v="27.4"/>
    <n v="30"/>
    <n v="1.6"/>
    <n v="0.28100000000000003"/>
    <x v="15"/>
  </r>
  <r>
    <n v="2.7583333333333262"/>
    <d v="2022-06-03T00:00:00"/>
    <d v="1899-12-30T12:06:49"/>
    <n v="15.2"/>
    <n v="0"/>
    <n v="154.30000000000001"/>
    <n v="26.9"/>
    <n v="26.9"/>
    <n v="27.6"/>
    <n v="30"/>
    <n v="1.6"/>
    <n v="0.28199999999999997"/>
    <x v="15"/>
  </r>
  <r>
    <n v="2.7666666666666595"/>
    <d v="2022-06-03T00:00:00"/>
    <d v="1899-12-30T12:07:19"/>
    <n v="14.5"/>
    <n v="0"/>
    <n v="155"/>
    <n v="26.8"/>
    <n v="26.8"/>
    <n v="27.6"/>
    <n v="30"/>
    <n v="1.6"/>
    <n v="0.28299999999999997"/>
    <x v="15"/>
  </r>
  <r>
    <n v="2.7749999999999928"/>
    <d v="2022-06-03T00:00:00"/>
    <d v="1899-12-30T12:07:49"/>
    <n v="14.5"/>
    <n v="0"/>
    <n v="155.6"/>
    <n v="26.9"/>
    <n v="26.8"/>
    <n v="27.5"/>
    <n v="30"/>
    <n v="1.6"/>
    <n v="0.28499999999999998"/>
    <x v="15"/>
  </r>
  <r>
    <n v="2.7833333333333261"/>
    <d v="2022-06-03T00:00:00"/>
    <d v="1899-12-30T12:08:19"/>
    <n v="13.9"/>
    <n v="0"/>
    <n v="155.6"/>
    <n v="26.8"/>
    <n v="26.9"/>
    <n v="27.6"/>
    <n v="30"/>
    <n v="1.6"/>
    <n v="0.28599999999999998"/>
    <x v="15"/>
  </r>
  <r>
    <n v="2.7916666666666594"/>
    <d v="2022-06-03T00:00:00"/>
    <d v="1899-12-30T12:08:49"/>
    <n v="13.9"/>
    <n v="0"/>
    <n v="156.19999999999999"/>
    <n v="26.9"/>
    <n v="26.9"/>
    <n v="27.6"/>
    <n v="30"/>
    <n v="1.6"/>
    <n v="0.28699999999999998"/>
    <x v="15"/>
  </r>
  <r>
    <n v="2.7999999999999927"/>
    <d v="2022-06-03T00:00:00"/>
    <d v="1899-12-30T12:09:19"/>
    <n v="13.2"/>
    <n v="0"/>
    <n v="156.9"/>
    <n v="26.9"/>
    <n v="27"/>
    <n v="27.5"/>
    <n v="30"/>
    <n v="1.6"/>
    <n v="0.28899999999999998"/>
    <x v="15"/>
  </r>
  <r>
    <n v="2.808333333333326"/>
    <d v="2022-06-03T00:00:00"/>
    <d v="1899-12-30T12:09:49"/>
    <n v="13.2"/>
    <n v="0"/>
    <n v="157.5"/>
    <n v="26.8"/>
    <n v="26.9"/>
    <n v="27.6"/>
    <n v="30"/>
    <n v="1.6"/>
    <n v="0.28999999999999998"/>
    <x v="15"/>
  </r>
  <r>
    <n v="2.8166666666666593"/>
    <d v="2022-06-03T00:00:00"/>
    <d v="1899-12-30T12:10:19"/>
    <n v="12.5"/>
    <n v="0"/>
    <n v="158.19999999999999"/>
    <n v="26.9"/>
    <n v="27"/>
    <n v="27.5"/>
    <n v="30"/>
    <n v="1.5"/>
    <n v="0.29099999999999998"/>
    <x v="14"/>
  </r>
  <r>
    <n v="2.8249999999999926"/>
    <d v="2022-06-03T00:00:00"/>
    <d v="1899-12-30T12:10:49"/>
    <n v="12.5"/>
    <n v="0"/>
    <n v="158.80000000000001"/>
    <n v="26.9"/>
    <n v="27"/>
    <n v="27.6"/>
    <n v="30"/>
    <n v="1.5"/>
    <n v="0.29299999999999998"/>
    <x v="14"/>
  </r>
  <r>
    <n v="2.8333333333333259"/>
    <d v="2022-06-03T00:00:00"/>
    <d v="1899-12-30T12:11:19"/>
    <n v="12.5"/>
    <n v="0"/>
    <n v="158.80000000000001"/>
    <n v="26.9"/>
    <n v="26.7"/>
    <n v="27.6"/>
    <n v="30"/>
    <n v="1.5"/>
    <n v="0.29399999999999998"/>
    <x v="14"/>
  </r>
  <r>
    <n v="2.8416666666666592"/>
    <d v="2022-06-03T00:00:00"/>
    <d v="1899-12-30T12:11:49"/>
    <n v="11.8"/>
    <n v="0"/>
    <n v="159.4"/>
    <n v="26.9"/>
    <n v="27"/>
    <n v="27.6"/>
    <n v="30"/>
    <n v="1.5"/>
    <n v="0.29499999999999998"/>
    <x v="14"/>
  </r>
  <r>
    <n v="2.8499999999999925"/>
    <d v="2022-06-03T00:00:00"/>
    <d v="1899-12-30T12:12:19"/>
    <n v="11.8"/>
    <n v="0"/>
    <n v="160.1"/>
    <n v="26.9"/>
    <n v="27"/>
    <n v="27.6"/>
    <n v="30"/>
    <n v="1.5"/>
    <n v="0.29599999999999999"/>
    <x v="14"/>
  </r>
  <r>
    <n v="2.8583333333333258"/>
    <d v="2022-06-03T00:00:00"/>
    <d v="1899-12-30T12:12:49"/>
    <n v="11.2"/>
    <n v="0"/>
    <n v="160.69999999999999"/>
    <n v="27"/>
    <n v="26.9"/>
    <n v="27.6"/>
    <n v="30"/>
    <n v="1.5"/>
    <n v="0.29799999999999999"/>
    <x v="14"/>
  </r>
  <r>
    <n v="2.8666666666666591"/>
    <d v="2022-06-03T00:00:00"/>
    <d v="1899-12-30T12:13:19"/>
    <n v="11.2"/>
    <n v="0"/>
    <n v="160.69999999999999"/>
    <n v="26.8"/>
    <n v="27"/>
    <n v="27.6"/>
    <n v="30"/>
    <n v="1.5"/>
    <n v="0.29899999999999999"/>
    <x v="14"/>
  </r>
  <r>
    <n v="2.8749999999999925"/>
    <d v="2022-06-03T00:00:00"/>
    <d v="1899-12-30T12:13:49"/>
    <n v="10.5"/>
    <n v="0"/>
    <n v="162"/>
    <n v="26.9"/>
    <n v="26.9"/>
    <n v="27.6"/>
    <n v="30"/>
    <n v="1.5"/>
    <n v="0.3"/>
    <x v="14"/>
  </r>
  <r>
    <n v="2.8833333333333258"/>
    <d v="2022-06-03T00:00:00"/>
    <d v="1899-12-30T12:14:19"/>
    <n v="9.8000000000000007"/>
    <n v="0"/>
    <n v="162.6"/>
    <n v="26.9"/>
    <n v="27"/>
    <n v="27.6"/>
    <n v="30"/>
    <n v="1.5"/>
    <n v="0.30099999999999999"/>
    <x v="14"/>
  </r>
  <r>
    <n v="2.8916666666666591"/>
    <d v="2022-06-03T00:00:00"/>
    <d v="1899-12-30T12:14:49"/>
    <n v="9.8000000000000007"/>
    <n v="0"/>
    <n v="162.6"/>
    <n v="26.8"/>
    <n v="27.1"/>
    <n v="27.6"/>
    <n v="30"/>
    <n v="1.5"/>
    <n v="0.30299999999999999"/>
    <x v="14"/>
  </r>
  <r>
    <n v="2.8999999999999924"/>
    <d v="2022-06-03T00:00:00"/>
    <d v="1899-12-30T12:15:19"/>
    <n v="9.8000000000000007"/>
    <n v="0"/>
    <n v="163.19999999999999"/>
    <n v="26.9"/>
    <n v="26.9"/>
    <n v="27.6"/>
    <n v="30"/>
    <n v="1.5"/>
    <n v="0.30399999999999999"/>
    <x v="14"/>
  </r>
  <r>
    <n v="2.9083333333333257"/>
    <d v="2022-06-03T00:00:00"/>
    <d v="1899-12-30T12:15:49"/>
    <n v="9.1"/>
    <n v="0"/>
    <n v="163.9"/>
    <n v="26.9"/>
    <n v="27"/>
    <n v="27.7"/>
    <n v="30"/>
    <n v="1.5"/>
    <n v="0.30499999999999999"/>
    <x v="14"/>
  </r>
  <r>
    <n v="2.916666666666659"/>
    <d v="2022-06-03T00:00:00"/>
    <d v="1899-12-30T12:16:19"/>
    <n v="9.1"/>
    <n v="0"/>
    <n v="164.5"/>
    <n v="27"/>
    <n v="27"/>
    <n v="27.6"/>
    <n v="30"/>
    <n v="1.5"/>
    <n v="0.30599999999999999"/>
    <x v="14"/>
  </r>
  <r>
    <n v="2.9249999999999923"/>
    <d v="2022-06-03T00:00:00"/>
    <d v="1899-12-30T12:16:50"/>
    <n v="9.1"/>
    <n v="0"/>
    <n v="164.5"/>
    <n v="26.9"/>
    <n v="27"/>
    <n v="27.6"/>
    <n v="30"/>
    <n v="1.5"/>
    <n v="0.308"/>
    <x v="14"/>
  </r>
  <r>
    <n v="2.9333333333333256"/>
    <d v="2022-06-03T00:00:00"/>
    <d v="1899-12-30T12:17:20"/>
    <n v="8.5"/>
    <n v="0"/>
    <n v="165.1"/>
    <n v="27"/>
    <n v="26.9"/>
    <n v="27.7"/>
    <n v="30"/>
    <n v="1.5"/>
    <n v="0.309"/>
    <x v="14"/>
  </r>
  <r>
    <n v="2.9416666666666589"/>
    <d v="2022-06-03T00:00:00"/>
    <d v="1899-12-30T12:17:50"/>
    <n v="8.5"/>
    <n v="0"/>
    <n v="165.1"/>
    <n v="26.9"/>
    <n v="27"/>
    <n v="27.2"/>
    <n v="30"/>
    <n v="1.5"/>
    <n v="0.31"/>
    <x v="14"/>
  </r>
  <r>
    <n v="2.9499999999999922"/>
    <d v="2022-06-03T00:00:00"/>
    <d v="1899-12-30T12:18:20"/>
    <n v="7.8"/>
    <n v="0"/>
    <n v="166.4"/>
    <n v="27"/>
    <n v="27"/>
    <n v="27.6"/>
    <n v="30"/>
    <n v="1.4"/>
    <n v="0.311"/>
    <x v="13"/>
  </r>
  <r>
    <n v="2.9583333333333255"/>
    <d v="2022-06-03T00:00:00"/>
    <d v="1899-12-30T12:18:50"/>
    <n v="7.1"/>
    <n v="0"/>
    <n v="166.4"/>
    <n v="27"/>
    <n v="26.9"/>
    <n v="27.6"/>
    <n v="30"/>
    <n v="1.4"/>
    <n v="0.313"/>
    <x v="13"/>
  </r>
  <r>
    <n v="2.9666666666666588"/>
    <d v="2022-06-03T00:00:00"/>
    <d v="1899-12-30T12:19:20"/>
    <n v="7.1"/>
    <n v="0"/>
    <n v="167"/>
    <n v="27"/>
    <n v="27"/>
    <n v="27.6"/>
    <n v="30"/>
    <n v="1.4"/>
    <n v="0.314"/>
    <x v="13"/>
  </r>
  <r>
    <n v="2.9749999999999921"/>
    <d v="2022-06-03T00:00:00"/>
    <d v="1899-12-30T12:19:50"/>
    <n v="7.1"/>
    <n v="0"/>
    <n v="167.7"/>
    <n v="26.9"/>
    <n v="27"/>
    <n v="27.6"/>
    <n v="30"/>
    <n v="1.4"/>
    <n v="0.315"/>
    <x v="13"/>
  </r>
  <r>
    <n v="2.9833333333333254"/>
    <d v="2022-06-03T00:00:00"/>
    <d v="1899-12-30T12:20:20"/>
    <n v="6.4"/>
    <n v="0"/>
    <n v="167.7"/>
    <n v="27.1"/>
    <n v="26.8"/>
    <n v="27.7"/>
    <n v="30"/>
    <n v="1.4"/>
    <n v="0.316"/>
    <x v="13"/>
  </r>
  <r>
    <n v="2.9916666666666587"/>
    <d v="2022-06-03T00:00:00"/>
    <d v="1899-12-30T12:20:50"/>
    <n v="6.4"/>
    <n v="0"/>
    <n v="168.3"/>
    <n v="27"/>
    <n v="27"/>
    <n v="27.6"/>
    <n v="30"/>
    <n v="1.4"/>
    <n v="0.317"/>
    <x v="13"/>
  </r>
  <r>
    <n v="2.999999999999992"/>
    <d v="2022-06-03T00:00:00"/>
    <d v="1899-12-30T12:21:20"/>
    <n v="6.4"/>
    <n v="0"/>
    <n v="168.9"/>
    <n v="27"/>
    <n v="27"/>
    <n v="27.6"/>
    <n v="30"/>
    <n v="1.4"/>
    <n v="0.318"/>
    <x v="13"/>
  </r>
  <r>
    <n v="3.0083333333333253"/>
    <d v="2022-06-03T00:00:00"/>
    <d v="1899-12-30T12:21:50"/>
    <n v="5.8"/>
    <n v="0"/>
    <n v="169.6"/>
    <n v="27"/>
    <n v="27"/>
    <n v="27.6"/>
    <n v="30"/>
    <n v="1.3"/>
    <n v="0.32"/>
    <x v="12"/>
  </r>
  <r>
    <n v="3.0166666666666586"/>
    <d v="2022-06-03T00:00:00"/>
    <d v="1899-12-30T12:22:20"/>
    <n v="5.0999999999999996"/>
    <n v="0"/>
    <n v="169.6"/>
    <n v="27.1"/>
    <n v="27"/>
    <n v="27.6"/>
    <n v="30"/>
    <n v="1.3"/>
    <n v="0.32100000000000001"/>
    <x v="12"/>
  </r>
  <r>
    <n v="3.0249999999999919"/>
    <d v="2022-06-03T00:00:00"/>
    <d v="1899-12-30T12:22:50"/>
    <n v="5.0999999999999996"/>
    <n v="0"/>
    <n v="170.2"/>
    <n v="27"/>
    <n v="27"/>
    <n v="27.6"/>
    <n v="30"/>
    <n v="1.3"/>
    <n v="0.32200000000000001"/>
    <x v="12"/>
  </r>
  <r>
    <n v="3.0333333333333252"/>
    <d v="2022-06-03T00:00:00"/>
    <d v="1899-12-30T12:23:20"/>
    <n v="5.0999999999999996"/>
    <n v="0"/>
    <n v="170.2"/>
    <n v="27"/>
    <n v="26.9"/>
    <n v="27.6"/>
    <n v="30"/>
    <n v="1.3"/>
    <n v="0.32300000000000001"/>
    <x v="12"/>
  </r>
  <r>
    <n v="3.0416666666666585"/>
    <d v="2022-06-03T00:00:00"/>
    <d v="1899-12-30T12:23:50"/>
    <n v="4.4000000000000004"/>
    <n v="0"/>
    <n v="170.8"/>
    <n v="27"/>
    <n v="26.9"/>
    <n v="27.6"/>
    <n v="30"/>
    <n v="1.3"/>
    <n v="0.32400000000000001"/>
    <x v="12"/>
  </r>
  <r>
    <n v="3.0499999999999918"/>
    <d v="2022-06-03T00:00:00"/>
    <d v="1899-12-30T12:24:20"/>
    <n v="4.4000000000000004"/>
    <n v="0"/>
    <n v="171.5"/>
    <n v="27"/>
    <n v="26.9"/>
    <n v="27.6"/>
    <n v="30"/>
    <n v="1.2"/>
    <n v="0.32500000000000001"/>
    <x v="11"/>
  </r>
  <r>
    <n v="3.0583333333333251"/>
    <d v="2022-06-03T00:00:00"/>
    <d v="1899-12-30T12:24:50"/>
    <n v="3.7"/>
    <n v="0"/>
    <n v="171.5"/>
    <n v="27"/>
    <n v="27"/>
    <n v="27.6"/>
    <n v="30"/>
    <n v="1.2"/>
    <n v="0.32600000000000001"/>
    <x v="11"/>
  </r>
  <r>
    <n v="3.0666666666666584"/>
    <d v="2022-06-03T00:00:00"/>
    <d v="1899-12-30T12:25:20"/>
    <n v="3.7"/>
    <n v="0"/>
    <n v="171.5"/>
    <n v="27"/>
    <n v="27"/>
    <n v="27.6"/>
    <n v="30"/>
    <n v="1.2"/>
    <n v="0.32700000000000001"/>
    <x v="11"/>
  </r>
  <r>
    <n v="3.0749999999999917"/>
    <d v="2022-06-03T00:00:00"/>
    <d v="1899-12-30T12:25:50"/>
    <n v="3.7"/>
    <n v="0"/>
    <n v="172.1"/>
    <n v="26.9"/>
    <n v="26.9"/>
    <n v="27.6"/>
    <n v="30"/>
    <n v="1.2"/>
    <n v="0.32800000000000001"/>
    <x v="11"/>
  </r>
  <r>
    <n v="3.083333333333325"/>
    <d v="2022-06-03T00:00:00"/>
    <d v="1899-12-30T12:26:20"/>
    <n v="3.1"/>
    <n v="0"/>
    <n v="172.1"/>
    <n v="26.9"/>
    <n v="26.9"/>
    <n v="27.6"/>
    <n v="30"/>
    <n v="1.1000000000000001"/>
    <n v="0.32900000000000001"/>
    <x v="10"/>
  </r>
  <r>
    <n v="3.0916666666666583"/>
    <d v="2022-06-03T00:00:00"/>
    <d v="1899-12-30T12:26:50"/>
    <n v="3.1"/>
    <n v="0"/>
    <n v="172.8"/>
    <n v="26.9"/>
    <n v="26.9"/>
    <n v="27.6"/>
    <n v="30"/>
    <n v="1.1000000000000001"/>
    <n v="0.33"/>
    <x v="10"/>
  </r>
  <r>
    <n v="3.0999999999999917"/>
    <d v="2022-06-03T00:00:00"/>
    <d v="1899-12-30T12:27:20"/>
    <n v="2.4"/>
    <n v="0"/>
    <n v="173.4"/>
    <n v="27"/>
    <n v="26.9"/>
    <n v="27.5"/>
    <n v="30"/>
    <n v="1.1000000000000001"/>
    <n v="0.33100000000000002"/>
    <x v="10"/>
  </r>
  <r>
    <n v="3.108333333333325"/>
    <d v="2022-06-03T00:00:00"/>
    <d v="1899-12-30T12:27:50"/>
    <n v="2.4"/>
    <n v="0"/>
    <n v="173.4"/>
    <n v="27"/>
    <n v="26.9"/>
    <n v="27.5"/>
    <n v="30"/>
    <n v="1"/>
    <n v="0.33200000000000002"/>
    <x v="9"/>
  </r>
  <r>
    <n v="3.1166666666666583"/>
    <d v="2022-06-03T00:00:00"/>
    <d v="1899-12-30T12:28:20"/>
    <n v="2.4"/>
    <n v="0"/>
    <n v="173.4"/>
    <n v="26.9"/>
    <n v="26.9"/>
    <n v="27.6"/>
    <n v="30"/>
    <n v="1"/>
    <n v="0.33300000000000002"/>
    <x v="9"/>
  </r>
  <r>
    <n v="3.1249999999999916"/>
    <d v="2022-06-03T00:00:00"/>
    <d v="1899-12-30T12:28:50"/>
    <n v="1.7"/>
    <n v="0"/>
    <n v="174"/>
    <n v="26.9"/>
    <n v="26.9"/>
    <n v="27.5"/>
    <n v="30"/>
    <n v="1"/>
    <n v="0.33300000000000002"/>
    <x v="9"/>
  </r>
  <r>
    <n v="3.1333333333333249"/>
    <d v="2022-06-03T00:00:00"/>
    <d v="1899-12-30T12:29:20"/>
    <n v="1.7"/>
    <n v="0"/>
    <n v="174"/>
    <n v="26.9"/>
    <n v="26.7"/>
    <n v="27.5"/>
    <n v="30"/>
    <n v="0.9"/>
    <n v="0.33400000000000002"/>
    <x v="8"/>
  </r>
  <r>
    <n v="3.1416666666666582"/>
    <d v="2022-06-03T00:00:00"/>
    <d v="1899-12-30T12:29:50"/>
    <n v="1.7"/>
    <n v="0"/>
    <n v="174"/>
    <n v="26.9"/>
    <n v="26.8"/>
    <n v="27.5"/>
    <n v="30"/>
    <n v="0.9"/>
    <n v="0.33500000000000002"/>
    <x v="8"/>
  </r>
  <r>
    <n v="3.1499999999999915"/>
    <d v="2022-06-03T00:00:00"/>
    <d v="1899-12-30T12:30:20"/>
    <n v="1"/>
    <n v="0"/>
    <n v="174.7"/>
    <n v="26.8"/>
    <n v="26.8"/>
    <n v="27.5"/>
    <n v="30"/>
    <n v="0.9"/>
    <n v="0.33600000000000002"/>
    <x v="8"/>
  </r>
  <r>
    <n v="3.1583333333333248"/>
    <d v="2022-06-03T00:00:00"/>
    <d v="1899-12-30T12:30:51"/>
    <n v="1"/>
    <n v="0"/>
    <n v="174.7"/>
    <n v="26.8"/>
    <n v="26.7"/>
    <n v="27.5"/>
    <n v="30"/>
    <n v="0.8"/>
    <n v="0.33600000000000002"/>
    <x v="7"/>
  </r>
  <r>
    <n v="3.1666666666666581"/>
    <d v="2022-06-03T00:00:00"/>
    <d v="1899-12-30T12:31:21"/>
    <n v="1"/>
    <n v="0"/>
    <n v="174.7"/>
    <n v="26.9"/>
    <n v="26.8"/>
    <n v="27.5"/>
    <n v="30"/>
    <n v="0.8"/>
    <n v="0.33700000000000002"/>
    <x v="7"/>
  </r>
  <r>
    <n v="3.1749999999999914"/>
    <d v="2022-06-03T00:00:00"/>
    <d v="1899-12-30T12:31:51"/>
    <n v="1"/>
    <n v="0"/>
    <n v="174.7"/>
    <n v="26.8"/>
    <n v="26.8"/>
    <n v="27.4"/>
    <n v="30"/>
    <n v="0.7"/>
    <n v="0.33800000000000002"/>
    <x v="6"/>
  </r>
  <r>
    <n v="3.1833333333333247"/>
    <d v="2022-06-03T00:00:00"/>
    <d v="1899-12-30T12:32:21"/>
    <n v="0.4"/>
    <n v="0"/>
    <n v="175.3"/>
    <n v="26.8"/>
    <n v="26.7"/>
    <n v="27.4"/>
    <n v="30"/>
    <n v="0.7"/>
    <n v="0.33800000000000002"/>
    <x v="6"/>
  </r>
  <r>
    <n v="3.191666666666658"/>
    <d v="2022-06-03T00:00:00"/>
    <d v="1899-12-30T12:32:51"/>
    <n v="0.4"/>
    <n v="0"/>
    <n v="175.3"/>
    <n v="26.8"/>
    <n v="26.7"/>
    <n v="27.5"/>
    <n v="30"/>
    <n v="0.7"/>
    <n v="0.33900000000000002"/>
    <x v="6"/>
  </r>
  <r>
    <n v="3.1999999999999913"/>
    <d v="2022-06-03T00:00:00"/>
    <d v="1899-12-30T12:33:21"/>
    <n v="0.4"/>
    <n v="0"/>
    <n v="175.3"/>
    <n v="26.7"/>
    <n v="26.7"/>
    <n v="27.4"/>
    <n v="30"/>
    <n v="0.6"/>
    <n v="0.33900000000000002"/>
    <x v="5"/>
  </r>
  <r>
    <n v="3.2083333333333246"/>
    <d v="2022-06-03T00:00:00"/>
    <d v="1899-12-30T12:33:51"/>
    <n v="0.4"/>
    <n v="0"/>
    <n v="175.3"/>
    <n v="26.7"/>
    <n v="26.6"/>
    <n v="27.4"/>
    <n v="30"/>
    <n v="0.6"/>
    <n v="0.34"/>
    <x v="5"/>
  </r>
  <r>
    <n v="3.2166666666666579"/>
    <d v="2022-06-03T00:00:00"/>
    <d v="1899-12-30T12:34:21"/>
    <n v="0"/>
    <n v="0"/>
    <n v="175.3"/>
    <n v="26.7"/>
    <n v="26.6"/>
    <n v="27.3"/>
    <n v="30"/>
    <n v="0.6"/>
    <n v="0.34"/>
    <x v="5"/>
  </r>
  <r>
    <n v="3.2249999999999912"/>
    <d v="2022-06-03T00:00:00"/>
    <d v="1899-12-30T12:34:51"/>
    <n v="0"/>
    <n v="0"/>
    <n v="175.3"/>
    <n v="26.6"/>
    <n v="26.6"/>
    <n v="27.3"/>
    <n v="30"/>
    <n v="0.5"/>
    <n v="0.34100000000000003"/>
    <x v="4"/>
  </r>
  <r>
    <n v="3.2333333333333245"/>
    <d v="2022-06-03T00:00:00"/>
    <d v="1899-12-30T12:35:21"/>
    <n v="0.4"/>
    <n v="0"/>
    <n v="175.3"/>
    <n v="26.7"/>
    <n v="26.6"/>
    <n v="27.2"/>
    <n v="30"/>
    <n v="0.5"/>
    <n v="0.34100000000000003"/>
    <x v="4"/>
  </r>
  <r>
    <n v="3.2416666666666578"/>
    <d v="2022-06-03T00:00:00"/>
    <d v="1899-12-30T12:35:51"/>
    <n v="0"/>
    <n v="0"/>
    <n v="175.9"/>
    <n v="26.7"/>
    <n v="26.6"/>
    <n v="27.2"/>
    <n v="30"/>
    <n v="0.5"/>
    <n v="0.34200000000000003"/>
    <x v="4"/>
  </r>
  <r>
    <n v="3.2499999999999911"/>
    <d v="2022-06-03T00:00:00"/>
    <d v="1899-12-30T12:36:21"/>
    <n v="0"/>
    <n v="0"/>
    <n v="175.9"/>
    <n v="26.5"/>
    <n v="26.5"/>
    <n v="27.3"/>
    <n v="30"/>
    <n v="0.4"/>
    <n v="0.34200000000000003"/>
    <x v="3"/>
  </r>
  <r>
    <n v="3.2583333333333244"/>
    <d v="2022-06-03T00:00:00"/>
    <d v="1899-12-30T12:36:51"/>
    <n v="0"/>
    <n v="0"/>
    <n v="175.9"/>
    <n v="26.5"/>
    <n v="26.5"/>
    <n v="27.2"/>
    <n v="30"/>
    <n v="0.4"/>
    <n v="0.34200000000000003"/>
    <x v="3"/>
  </r>
  <r>
    <n v="3.2666666666666577"/>
    <d v="2022-06-03T00:00:00"/>
    <d v="1899-12-30T12:37:21"/>
    <n v="0"/>
    <n v="0"/>
    <n v="175.9"/>
    <n v="26.5"/>
    <n v="26.5"/>
    <n v="27.1"/>
    <n v="30"/>
    <n v="0.4"/>
    <n v="0.34300000000000003"/>
    <x v="3"/>
  </r>
  <r>
    <n v="3.274999999999991"/>
    <d v="2022-06-03T00:00:00"/>
    <d v="1899-12-30T12:37:51"/>
    <n v="0"/>
    <n v="0"/>
    <n v="175.9"/>
    <n v="26.4"/>
    <n v="26.5"/>
    <n v="27.2"/>
    <n v="30"/>
    <n v="0.4"/>
    <n v="0.34300000000000003"/>
    <x v="3"/>
  </r>
  <r>
    <n v="3.2833333333333243"/>
    <d v="2022-06-03T00:00:00"/>
    <d v="1899-12-30T12:38:21"/>
    <n v="0"/>
    <n v="0"/>
    <n v="175.9"/>
    <n v="26.5"/>
    <n v="26.4"/>
    <n v="27.1"/>
    <n v="30"/>
    <n v="0.4"/>
    <n v="0.34300000000000003"/>
    <x v="3"/>
  </r>
  <r>
    <n v="3.2916666666666576"/>
    <d v="2022-06-03T00:00:00"/>
    <d v="1899-12-30T12:38:51"/>
    <n v="0"/>
    <n v="0"/>
    <n v="175.9"/>
    <n v="26.4"/>
    <n v="26.4"/>
    <n v="27.1"/>
    <n v="30"/>
    <n v="0.4"/>
    <n v="0.34399999999999997"/>
    <x v="3"/>
  </r>
  <r>
    <n v="3.2999999999999909"/>
    <d v="2022-06-03T00:00:00"/>
    <d v="1899-12-30T12:39:21"/>
    <n v="0"/>
    <n v="0"/>
    <n v="175.9"/>
    <n v="26.4"/>
    <n v="26.4"/>
    <n v="27.1"/>
    <n v="30"/>
    <n v="0.3"/>
    <n v="0.34399999999999997"/>
    <x v="2"/>
  </r>
  <r>
    <n v="3.3083333333333242"/>
    <d v="2022-06-03T00:00:00"/>
    <d v="1899-12-30T12:39:51"/>
    <n v="0"/>
    <n v="0"/>
    <n v="175.9"/>
    <n v="26.3"/>
    <n v="26.4"/>
    <n v="27"/>
    <n v="30"/>
    <n v="0.3"/>
    <n v="0.34399999999999997"/>
    <x v="2"/>
  </r>
  <r>
    <n v="3.3166666666666575"/>
    <d v="2022-06-03T00:00:00"/>
    <d v="1899-12-30T12:40:21"/>
    <n v="0"/>
    <n v="0"/>
    <n v="175.9"/>
    <n v="26.3"/>
    <n v="26.3"/>
    <n v="27"/>
    <n v="30"/>
    <n v="0.3"/>
    <n v="0.34499999999999997"/>
    <x v="2"/>
  </r>
  <r>
    <n v="3.3249999999999909"/>
    <d v="2022-06-03T00:00:00"/>
    <d v="1899-12-30T12:40:51"/>
    <n v="0"/>
    <n v="0"/>
    <n v="175.3"/>
    <n v="26.3"/>
    <n v="26.3"/>
    <n v="27"/>
    <n v="30"/>
    <n v="0.3"/>
    <n v="0.34499999999999997"/>
    <x v="2"/>
  </r>
  <r>
    <n v="3.3333333333333242"/>
    <d v="2022-06-03T00:00:00"/>
    <d v="1899-12-30T12:41:21"/>
    <n v="0"/>
    <n v="0"/>
    <n v="175.9"/>
    <n v="26.2"/>
    <n v="26.3"/>
    <n v="26.9"/>
    <n v="30"/>
    <n v="0.3"/>
    <n v="0.34499999999999997"/>
    <x v="2"/>
  </r>
  <r>
    <n v="3.3416666666666575"/>
    <d v="2022-06-03T00:00:00"/>
    <d v="1899-12-30T12:41:51"/>
    <n v="0"/>
    <n v="0"/>
    <n v="175.3"/>
    <n v="26.2"/>
    <n v="26.3"/>
    <n v="27"/>
    <n v="30"/>
    <n v="0.3"/>
    <n v="0.34499999999999997"/>
    <x v="2"/>
  </r>
  <r>
    <n v="3.3499999999999908"/>
    <d v="2022-06-03T00:00:00"/>
    <d v="1899-12-30T12:42:21"/>
    <n v="0"/>
    <n v="0"/>
    <n v="175.9"/>
    <n v="26.2"/>
    <n v="26.3"/>
    <n v="26.9"/>
    <n v="30"/>
    <n v="0.3"/>
    <n v="0.34599999999999997"/>
    <x v="2"/>
  </r>
  <r>
    <n v="3.3583333333333241"/>
    <d v="2022-06-03T00:00:00"/>
    <d v="1899-12-30T12:42:51"/>
    <n v="0"/>
    <n v="0"/>
    <n v="175.9"/>
    <n v="26.1"/>
    <n v="26.2"/>
    <n v="26.8"/>
    <n v="30"/>
    <n v="0.3"/>
    <n v="0.34599999999999997"/>
    <x v="2"/>
  </r>
  <r>
    <n v="3.3666666666666574"/>
    <d v="2022-06-03T00:00:00"/>
    <d v="1899-12-30T12:43:21"/>
    <n v="0"/>
    <n v="0"/>
    <n v="175.9"/>
    <n v="26.1"/>
    <n v="26.1"/>
    <n v="26.9"/>
    <n v="30"/>
    <n v="0.3"/>
    <n v="0.34599999999999997"/>
    <x v="2"/>
  </r>
  <r>
    <n v="3.3749999999999907"/>
    <d v="2022-06-03T00:00:00"/>
    <d v="1899-12-30T12:43:51"/>
    <n v="0"/>
    <n v="0"/>
    <n v="175.9"/>
    <n v="26.1"/>
    <n v="26.1"/>
    <n v="26.7"/>
    <n v="30"/>
    <n v="0.3"/>
    <n v="0.34599999999999997"/>
    <x v="2"/>
  </r>
  <r>
    <n v="3.383333333333324"/>
    <d v="2022-06-03T00:00:00"/>
    <d v="1899-12-30T12:44:22"/>
    <n v="0"/>
    <n v="0"/>
    <n v="175.3"/>
    <n v="26.1"/>
    <n v="26.1"/>
    <n v="26.7"/>
    <n v="30"/>
    <n v="0.3"/>
    <n v="0.34699999999999998"/>
    <x v="2"/>
  </r>
  <r>
    <n v="3.3916666666666573"/>
    <d v="2022-06-03T00:00:00"/>
    <d v="1899-12-30T12:44:52"/>
    <n v="0"/>
    <n v="0"/>
    <n v="175.9"/>
    <n v="26"/>
    <n v="26.1"/>
    <n v="26.7"/>
    <n v="30"/>
    <n v="0.3"/>
    <n v="0.34699999999999998"/>
    <x v="2"/>
  </r>
  <r>
    <n v="3.3999999999999906"/>
    <d v="2022-06-03T00:00:00"/>
    <d v="1899-12-30T12:45:22"/>
    <n v="0"/>
    <n v="0"/>
    <n v="175.3"/>
    <n v="26"/>
    <n v="26"/>
    <n v="26.7"/>
    <n v="30"/>
    <n v="0.3"/>
    <n v="0.34699999999999998"/>
    <x v="2"/>
  </r>
  <r>
    <n v="3.4083333333333239"/>
    <d v="2022-06-03T00:00:00"/>
    <d v="1899-12-30T12:45:52"/>
    <n v="0"/>
    <n v="0"/>
    <n v="175.3"/>
    <n v="25.9"/>
    <n v="26.1"/>
    <n v="26.6"/>
    <n v="30"/>
    <n v="0.3"/>
    <n v="0.34699999999999998"/>
    <x v="2"/>
  </r>
  <r>
    <n v="3.4166666666666572"/>
    <d v="2022-06-03T00:00:00"/>
    <d v="1899-12-30T12:46:22"/>
    <n v="0"/>
    <n v="0"/>
    <n v="175.3"/>
    <n v="26"/>
    <n v="26"/>
    <n v="26.6"/>
    <n v="30"/>
    <n v="0.3"/>
    <n v="0.34799999999999998"/>
    <x v="2"/>
  </r>
  <r>
    <n v="3.4249999999999905"/>
    <d v="2022-06-03T00:00:00"/>
    <d v="1899-12-30T12:46:52"/>
    <n v="0"/>
    <n v="0"/>
    <n v="175.3"/>
    <n v="25.9"/>
    <n v="25.9"/>
    <n v="26.6"/>
    <n v="30"/>
    <n v="0.2"/>
    <n v="0.34799999999999998"/>
    <x v="1"/>
  </r>
  <r>
    <n v="3.4333333333333238"/>
    <d v="2022-06-03T00:00:00"/>
    <d v="1899-12-30T12:47:22"/>
    <n v="0"/>
    <n v="0"/>
    <n v="175.3"/>
    <n v="25.9"/>
    <n v="25.9"/>
    <n v="26.6"/>
    <n v="30"/>
    <n v="0.2"/>
    <n v="0.34799999999999998"/>
    <x v="1"/>
  </r>
  <r>
    <n v="3.4416666666666571"/>
    <d v="2022-06-03T00:00:00"/>
    <d v="1899-12-30T12:47:52"/>
    <n v="0"/>
    <n v="0"/>
    <n v="175.3"/>
    <n v="25.8"/>
    <n v="26"/>
    <n v="26.6"/>
    <n v="30"/>
    <n v="0.2"/>
    <n v="0.34799999999999998"/>
    <x v="1"/>
  </r>
  <r>
    <n v="3.4499999999999904"/>
    <d v="2022-06-03T00:00:00"/>
    <d v="1899-12-30T12:48:22"/>
    <n v="0"/>
    <n v="0"/>
    <n v="174.7"/>
    <n v="25.9"/>
    <n v="25.9"/>
    <n v="26.6"/>
    <n v="30"/>
    <n v="0.2"/>
    <n v="0.34799999999999998"/>
    <x v="1"/>
  </r>
  <r>
    <n v="3.4583333333333237"/>
    <d v="2022-06-03T00:00:00"/>
    <d v="1899-12-30T12:48:52"/>
    <n v="0"/>
    <n v="0"/>
    <n v="174.7"/>
    <n v="25.9"/>
    <n v="25.9"/>
    <n v="26.6"/>
    <n v="30"/>
    <n v="0.2"/>
    <n v="0.34799999999999998"/>
    <x v="1"/>
  </r>
  <r>
    <n v="3.466666666666657"/>
    <d v="2022-06-03T00:00:00"/>
    <d v="1899-12-30T12:49:22"/>
    <n v="0"/>
    <n v="0"/>
    <n v="174.7"/>
    <n v="25.8"/>
    <n v="25.8"/>
    <n v="26.6"/>
    <n v="30"/>
    <n v="0.2"/>
    <n v="0.34899999999999998"/>
    <x v="1"/>
  </r>
  <r>
    <n v="3.4749999999999903"/>
    <d v="2022-06-03T00:00:00"/>
    <d v="1899-12-30T12:49:52"/>
    <n v="0"/>
    <n v="0"/>
    <n v="174.7"/>
    <n v="25.7"/>
    <n v="25.8"/>
    <n v="26.5"/>
    <n v="30"/>
    <n v="0.2"/>
    <n v="0.34899999999999998"/>
    <x v="1"/>
  </r>
  <r>
    <n v="3.4833333333333236"/>
    <d v="2022-06-03T00:00:00"/>
    <d v="1899-12-30T12:50:22"/>
    <n v="0"/>
    <n v="0"/>
    <n v="174.7"/>
    <n v="25.7"/>
    <n v="25.8"/>
    <n v="26.5"/>
    <n v="30"/>
    <n v="0.2"/>
    <n v="0.34899999999999998"/>
    <x v="1"/>
  </r>
  <r>
    <n v="3.4916666666666569"/>
    <d v="2022-06-03T00:00:00"/>
    <d v="1899-12-30T12:50:52"/>
    <n v="0"/>
    <n v="0"/>
    <n v="174.7"/>
    <n v="25.7"/>
    <n v="25.7"/>
    <n v="26.5"/>
    <n v="30"/>
    <n v="0.2"/>
    <n v="0.34899999999999998"/>
    <x v="1"/>
  </r>
  <r>
    <n v="3.4999999999999902"/>
    <d v="2022-06-03T00:00:00"/>
    <d v="1899-12-30T12:51:22"/>
    <n v="0"/>
    <n v="0"/>
    <n v="174.7"/>
    <n v="25.7"/>
    <n v="25.7"/>
    <n v="26.4"/>
    <n v="30"/>
    <n v="0.2"/>
    <n v="0.34899999999999998"/>
    <x v="1"/>
  </r>
  <r>
    <n v="3.5083333333333235"/>
    <d v="2022-06-03T00:00:00"/>
    <d v="1899-12-30T12:51:52"/>
    <n v="0"/>
    <n v="0"/>
    <n v="174.7"/>
    <n v="25.6"/>
    <n v="25.7"/>
    <n v="26.4"/>
    <n v="30"/>
    <n v="0.2"/>
    <n v="0.34899999999999998"/>
    <x v="1"/>
  </r>
  <r>
    <n v="3.5166666666666568"/>
    <d v="2022-06-03T00:00:00"/>
    <d v="1899-12-30T12:52:22"/>
    <n v="0"/>
    <n v="0"/>
    <n v="174.7"/>
    <n v="25.6"/>
    <n v="25.8"/>
    <n v="26.4"/>
    <n v="30"/>
    <n v="0.2"/>
    <n v="0.35"/>
    <x v="1"/>
  </r>
  <r>
    <n v="3.5249999999999901"/>
    <d v="2022-06-03T00:00:00"/>
    <d v="1899-12-30T12:52:53"/>
    <n v="0"/>
    <n v="0"/>
    <n v="174.7"/>
    <n v="25.6"/>
    <n v="25.6"/>
    <n v="26.3"/>
    <n v="30"/>
    <n v="0.2"/>
    <n v="0.35"/>
    <x v="1"/>
  </r>
  <r>
    <n v="3.5333333333333234"/>
    <d v="2022-06-03T00:00:00"/>
    <d v="1899-12-30T12:53:23"/>
    <n v="0"/>
    <n v="0"/>
    <n v="174.7"/>
    <n v="25.6"/>
    <n v="25.7"/>
    <n v="26.4"/>
    <n v="30"/>
    <n v="0.2"/>
    <n v="0.35"/>
    <x v="1"/>
  </r>
  <r>
    <n v="3.5416666666666567"/>
    <d v="2022-06-03T00:00:00"/>
    <d v="1899-12-30T12:53:53"/>
    <n v="0"/>
    <n v="0"/>
    <n v="174.7"/>
    <n v="25.6"/>
    <n v="25.5"/>
    <n v="26.2"/>
    <n v="30"/>
    <n v="0.2"/>
    <n v="0.35"/>
    <x v="1"/>
  </r>
  <r>
    <n v="3.5499999999999901"/>
    <d v="2022-06-03T00:00:00"/>
    <d v="1899-12-30T12:54:23"/>
    <n v="0"/>
    <n v="0"/>
    <n v="175.3"/>
    <n v="25.5"/>
    <n v="25.4"/>
    <n v="26.1"/>
    <n v="30"/>
    <n v="0.2"/>
    <n v="0.35"/>
    <x v="1"/>
  </r>
  <r>
    <n v="3.5583333333333234"/>
    <d v="2022-06-03T00:00:00"/>
    <d v="1899-12-30T12:54:53"/>
    <n v="0"/>
    <n v="0"/>
    <n v="174.7"/>
    <n v="25.6"/>
    <n v="25.7"/>
    <n v="26.2"/>
    <n v="30"/>
    <n v="0.2"/>
    <n v="0.35"/>
    <x v="1"/>
  </r>
  <r>
    <n v="3.5666666666666567"/>
    <d v="2022-06-03T00:00:00"/>
    <d v="1899-12-30T12:55:23"/>
    <n v="0"/>
    <n v="0"/>
    <n v="174.7"/>
    <n v="25.5"/>
    <n v="25.4"/>
    <n v="26.1"/>
    <n v="30"/>
    <n v="0.2"/>
    <n v="0.35099999999999998"/>
    <x v="1"/>
  </r>
  <r>
    <n v="3.57499999999999"/>
    <d v="2022-06-03T00:00:00"/>
    <d v="1899-12-30T12:55:53"/>
    <n v="0"/>
    <n v="0"/>
    <n v="174.7"/>
    <n v="25.5"/>
    <n v="25.7"/>
    <n v="26.1"/>
    <n v="30"/>
    <n v="0.2"/>
    <n v="0.35099999999999998"/>
    <x v="1"/>
  </r>
  <r>
    <n v="3.5833333333333233"/>
    <d v="2022-06-03T00:00:00"/>
    <d v="1899-12-30T12:56:23"/>
    <n v="0"/>
    <n v="0"/>
    <n v="174.7"/>
    <n v="25.5"/>
    <n v="25.6"/>
    <n v="26.1"/>
    <n v="30"/>
    <n v="0.2"/>
    <n v="0.35099999999999998"/>
    <x v="1"/>
  </r>
  <r>
    <n v="3.5916666666666566"/>
    <d v="2022-06-03T00:00:00"/>
    <d v="1899-12-30T12:56:53"/>
    <n v="0"/>
    <n v="0"/>
    <n v="174.7"/>
    <n v="25.4"/>
    <n v="25.4"/>
    <n v="26.1"/>
    <n v="30"/>
    <n v="0.2"/>
    <n v="0.35099999999999998"/>
    <x v="1"/>
  </r>
  <r>
    <n v="3.5999999999999899"/>
    <d v="2022-06-03T00:00:00"/>
    <d v="1899-12-30T12:57:23"/>
    <n v="0"/>
    <n v="0"/>
    <n v="174.7"/>
    <n v="25.4"/>
    <n v="25.7"/>
    <n v="26"/>
    <n v="30"/>
    <n v="0.2"/>
    <n v="0.35099999999999998"/>
    <x v="1"/>
  </r>
  <r>
    <n v="3.6083333333333232"/>
    <d v="2022-06-03T00:00:00"/>
    <d v="1899-12-30T12:57:53"/>
    <n v="0"/>
    <n v="0"/>
    <n v="174"/>
    <n v="25.3"/>
    <n v="25.4"/>
    <n v="26.2"/>
    <n v="30"/>
    <n v="0.2"/>
    <n v="0.35099999999999998"/>
    <x v="1"/>
  </r>
  <r>
    <n v="3.6166666666666565"/>
    <d v="2022-06-03T00:00:00"/>
    <d v="1899-12-30T12:58:23"/>
    <n v="0"/>
    <n v="0"/>
    <n v="174"/>
    <n v="25.4"/>
    <n v="25.5"/>
    <n v="26"/>
    <n v="30"/>
    <n v="0.2"/>
    <n v="0.35199999999999998"/>
    <x v="1"/>
  </r>
  <r>
    <n v="3.6249999999999898"/>
    <d v="2022-06-03T00:00:00"/>
    <d v="1899-12-30T12:58:53"/>
    <n v="0"/>
    <n v="0"/>
    <n v="174"/>
    <n v="25.3"/>
    <n v="25.4"/>
    <n v="26"/>
    <n v="30"/>
    <n v="0.2"/>
    <n v="0.35199999999999998"/>
    <x v="1"/>
  </r>
  <r>
    <n v="3.6333333333333231"/>
    <d v="2022-06-03T00:00:00"/>
    <d v="1899-12-30T12:59:23"/>
    <n v="0"/>
    <n v="0"/>
    <n v="174"/>
    <n v="25.3"/>
    <n v="25.3"/>
    <n v="26"/>
    <n v="30"/>
    <n v="0.2"/>
    <n v="0.35199999999999998"/>
    <x v="1"/>
  </r>
  <r>
    <n v="3.6416666666666564"/>
    <d v="2022-06-03T00:00:00"/>
    <d v="1899-12-30T12:59:53"/>
    <n v="0"/>
    <n v="0"/>
    <n v="174"/>
    <n v="25.3"/>
    <n v="25.4"/>
    <n v="26.1"/>
    <n v="30"/>
    <n v="0.2"/>
    <n v="0.35199999999999998"/>
    <x v="1"/>
  </r>
  <r>
    <n v="3.6499999999999897"/>
    <d v="2022-06-03T00:00:00"/>
    <d v="1899-12-30T13:00:23"/>
    <n v="0"/>
    <n v="0"/>
    <n v="174"/>
    <n v="25.3"/>
    <n v="25.3"/>
    <n v="25.9"/>
    <n v="30"/>
    <n v="0.2"/>
    <n v="0.35199999999999998"/>
    <x v="1"/>
  </r>
  <r>
    <n v="3.658333333333323"/>
    <d v="2022-06-03T00:00:00"/>
    <d v="1899-12-30T13:00:53"/>
    <n v="0"/>
    <n v="0"/>
    <n v="174"/>
    <n v="25.3"/>
    <n v="25.4"/>
    <n v="26"/>
    <n v="30"/>
    <n v="0.2"/>
    <n v="0.35199999999999998"/>
    <x v="1"/>
  </r>
  <r>
    <n v="3.6666666666666563"/>
    <d v="2022-06-03T00:00:00"/>
    <d v="1899-12-30T13:01:23"/>
    <n v="0"/>
    <n v="0"/>
    <n v="174"/>
    <n v="25.3"/>
    <n v="25.3"/>
    <n v="26"/>
    <n v="30"/>
    <n v="0.2"/>
    <n v="0.35299999999999998"/>
    <x v="1"/>
  </r>
  <r>
    <n v="3.6749999999999896"/>
    <d v="2022-06-03T00:00:00"/>
    <d v="1899-12-30T13:01:54"/>
    <n v="0"/>
    <n v="0"/>
    <n v="174"/>
    <n v="25.3"/>
    <n v="25.4"/>
    <n v="25.9"/>
    <n v="30"/>
    <n v="0.2"/>
    <n v="0.35299999999999998"/>
    <x v="1"/>
  </r>
  <r>
    <n v="3.6833333333333229"/>
    <d v="2022-06-03T00:00:00"/>
    <d v="1899-12-30T13:02:24"/>
    <n v="0"/>
    <n v="0"/>
    <n v="174"/>
    <n v="25.3"/>
    <n v="25.4"/>
    <n v="25.9"/>
    <n v="30"/>
    <n v="0.2"/>
    <n v="0.35299999999999998"/>
    <x v="1"/>
  </r>
  <r>
    <n v="3.6916666666666562"/>
    <d v="2022-06-03T00:00:00"/>
    <d v="1899-12-30T13:02:54"/>
    <n v="0"/>
    <n v="0"/>
    <n v="174"/>
    <n v="25.2"/>
    <n v="25.3"/>
    <n v="25.9"/>
    <n v="30"/>
    <n v="0.2"/>
    <n v="0.35299999999999998"/>
    <x v="1"/>
  </r>
  <r>
    <n v="3.6999999999999895"/>
    <d v="2022-06-03T00:00:00"/>
    <d v="1899-12-30T13:03:24"/>
    <n v="0"/>
    <n v="0"/>
    <n v="174"/>
    <n v="25.3"/>
    <n v="25.3"/>
    <n v="25.9"/>
    <n v="30"/>
    <n v="0.2"/>
    <n v="0.35299999999999998"/>
    <x v="1"/>
  </r>
  <r>
    <n v="3.7083333333333228"/>
    <d v="2022-06-03T00:00:00"/>
    <d v="1899-12-30T13:03:54"/>
    <n v="0"/>
    <n v="0"/>
    <n v="174"/>
    <n v="25.2"/>
    <n v="25.2"/>
    <n v="25.8"/>
    <n v="30"/>
    <n v="0.2"/>
    <n v="0.35299999999999998"/>
    <x v="1"/>
  </r>
  <r>
    <n v="3.7166666666666561"/>
    <d v="2022-06-03T00:00:00"/>
    <d v="1899-12-30T13:04:24"/>
    <n v="0"/>
    <n v="0"/>
    <n v="174"/>
    <n v="25.2"/>
    <n v="25.2"/>
    <n v="25.8"/>
    <n v="30"/>
    <n v="0.2"/>
    <n v="0.35399999999999998"/>
    <x v="1"/>
  </r>
  <r>
    <n v="3.7249999999999894"/>
    <d v="2022-06-03T00:00:00"/>
    <d v="1899-12-30T13:04:54"/>
    <n v="0"/>
    <n v="0"/>
    <n v="174"/>
    <n v="25.2"/>
    <n v="25.2"/>
    <n v="25.8"/>
    <n v="30"/>
    <n v="0.2"/>
    <n v="0.35399999999999998"/>
    <x v="1"/>
  </r>
  <r>
    <n v="3.7333333333333227"/>
    <d v="2022-06-03T00:00:00"/>
    <d v="1899-12-30T13:05:24"/>
    <n v="0"/>
    <n v="0"/>
    <n v="174"/>
    <n v="25.1"/>
    <n v="25.2"/>
    <n v="25.9"/>
    <n v="30"/>
    <n v="0.2"/>
    <n v="0.35399999999999998"/>
    <x v="1"/>
  </r>
  <r>
    <n v="3.741666666666656"/>
    <d v="2022-06-03T00:00:00"/>
    <d v="1899-12-30T13:05:54"/>
    <n v="0"/>
    <n v="0"/>
    <n v="174"/>
    <n v="25.1"/>
    <n v="25.3"/>
    <n v="25.8"/>
    <n v="30"/>
    <n v="0.2"/>
    <n v="0.35399999999999998"/>
    <x v="1"/>
  </r>
  <r>
    <n v="3.7499999999999893"/>
    <d v="2022-06-03T00:00:00"/>
    <d v="1899-12-30T13:06:24"/>
    <n v="0"/>
    <n v="0"/>
    <n v="173.4"/>
    <n v="25.1"/>
    <n v="25.2"/>
    <n v="25.8"/>
    <n v="30"/>
    <n v="0.2"/>
    <n v="0.35399999999999998"/>
    <x v="1"/>
  </r>
  <r>
    <n v="3.7583333333333226"/>
    <d v="2022-06-03T00:00:00"/>
    <d v="1899-12-30T13:06:54"/>
    <n v="0"/>
    <n v="0"/>
    <n v="173.4"/>
    <n v="25.1"/>
    <n v="25.3"/>
    <n v="25.8"/>
    <n v="30"/>
    <n v="0.2"/>
    <n v="0.35399999999999998"/>
    <x v="1"/>
  </r>
  <r>
    <n v="3.7666666666666559"/>
    <d v="2022-06-03T00:00:00"/>
    <d v="1899-12-30T13:07:24"/>
    <n v="0"/>
    <n v="0"/>
    <n v="173.4"/>
    <n v="25.1"/>
    <n v="25.1"/>
    <n v="25.8"/>
    <n v="30"/>
    <n v="0.2"/>
    <n v="0.35499999999999998"/>
    <x v="1"/>
  </r>
  <r>
    <n v="3.7749999999999893"/>
    <d v="2022-06-03T00:00:00"/>
    <d v="1899-12-30T13:07:54"/>
    <n v="0"/>
    <n v="0"/>
    <n v="173.4"/>
    <n v="25.1"/>
    <n v="25.2"/>
    <n v="25.7"/>
    <n v="30"/>
    <n v="0.2"/>
    <n v="0.35499999999999998"/>
    <x v="1"/>
  </r>
  <r>
    <n v="3.7833333333333226"/>
    <d v="2022-06-03T00:00:00"/>
    <d v="1899-12-30T13:08:24"/>
    <n v="0"/>
    <n v="0"/>
    <n v="173.4"/>
    <n v="25"/>
    <n v="25.1"/>
    <n v="25.8"/>
    <n v="30"/>
    <n v="0.2"/>
    <n v="0.35499999999999998"/>
    <x v="1"/>
  </r>
  <r>
    <n v="3.7916666666666559"/>
    <d v="2022-06-03T00:00:00"/>
    <d v="1899-12-30T13:08:54"/>
    <n v="0"/>
    <n v="0"/>
    <n v="173.4"/>
    <n v="25.1"/>
    <n v="25.1"/>
    <n v="25.8"/>
    <n v="30"/>
    <n v="0.2"/>
    <n v="0.35499999999999998"/>
    <x v="1"/>
  </r>
  <r>
    <n v="3.7999999999999892"/>
    <d v="2022-06-03T00:00:00"/>
    <d v="1899-12-30T13:09:25"/>
    <n v="0"/>
    <n v="0"/>
    <n v="173.4"/>
    <n v="25"/>
    <n v="25.1"/>
    <n v="25.8"/>
    <n v="30"/>
    <n v="0.2"/>
    <n v="0.35499999999999998"/>
    <x v="1"/>
  </r>
  <r>
    <n v="3.8083333333333225"/>
    <d v="2022-06-03T00:00:00"/>
    <d v="1899-12-30T13:09:55"/>
    <n v="0"/>
    <n v="0"/>
    <n v="173.4"/>
    <n v="25.1"/>
    <n v="25"/>
    <n v="25.6"/>
    <n v="30"/>
    <n v="0.2"/>
    <n v="0.35499999999999998"/>
    <x v="1"/>
  </r>
  <r>
    <n v="3.8166666666666558"/>
    <d v="2022-06-03T00:00:00"/>
    <d v="1899-12-30T13:10:24"/>
    <n v="0"/>
    <n v="0"/>
    <n v="173.4"/>
    <n v="25"/>
    <n v="25"/>
    <n v="25.7"/>
    <n v="30"/>
    <n v="0.2"/>
    <n v="0.35599999999999998"/>
    <x v="1"/>
  </r>
  <r>
    <n v="3.8249999999999891"/>
    <d v="2022-06-03T00:00:00"/>
    <d v="1899-12-30T13:10:55"/>
    <n v="0"/>
    <n v="0"/>
    <n v="173.4"/>
    <n v="25"/>
    <n v="25.1"/>
    <n v="25.7"/>
    <n v="30"/>
    <n v="0.2"/>
    <n v="0.35599999999999998"/>
    <x v="1"/>
  </r>
  <r>
    <n v="3.8333333333333224"/>
    <d v="2022-06-03T00:00:00"/>
    <d v="1899-12-30T13:11:25"/>
    <n v="0"/>
    <n v="0"/>
    <n v="173.4"/>
    <n v="24.9"/>
    <n v="25.2"/>
    <n v="25.7"/>
    <n v="30"/>
    <n v="0.2"/>
    <n v="0.35599999999999998"/>
    <x v="1"/>
  </r>
  <r>
    <n v="3.8416666666666557"/>
    <d v="2022-06-03T00:00:00"/>
    <d v="1899-12-30T13:11:55"/>
    <n v="0"/>
    <n v="0"/>
    <n v="173.4"/>
    <n v="25"/>
    <n v="25"/>
    <n v="25.7"/>
    <n v="30"/>
    <n v="0.2"/>
    <n v="0.35599999999999998"/>
    <x v="1"/>
  </r>
  <r>
    <n v="3.849999999999989"/>
    <d v="2022-06-03T00:00:00"/>
    <d v="1899-12-30T13:12:25"/>
    <n v="0"/>
    <n v="0"/>
    <n v="173.4"/>
    <n v="24.9"/>
    <n v="25"/>
    <n v="25.7"/>
    <n v="30"/>
    <n v="0.2"/>
    <n v="0.35599999999999998"/>
    <x v="1"/>
  </r>
  <r>
    <n v="3.8583333333333223"/>
    <d v="2022-06-03T00:00:00"/>
    <d v="1899-12-30T13:12:55"/>
    <n v="0"/>
    <n v="0"/>
    <n v="172.8"/>
    <n v="24.9"/>
    <n v="25.1"/>
    <n v="25.7"/>
    <n v="30"/>
    <n v="0.2"/>
    <n v="0.35599999999999998"/>
    <x v="1"/>
  </r>
  <r>
    <n v="3.8666666666666556"/>
    <d v="2022-06-03T00:00:00"/>
    <d v="1899-12-30T13:13:25"/>
    <n v="0"/>
    <n v="0"/>
    <n v="173.4"/>
    <n v="25"/>
    <n v="25"/>
    <n v="25.7"/>
    <n v="30"/>
    <n v="0.2"/>
    <n v="0.35699999999999998"/>
    <x v="1"/>
  </r>
  <r>
    <n v="3.8749999999999889"/>
    <d v="2022-06-03T00:00:00"/>
    <d v="1899-12-30T13:13:55"/>
    <n v="0"/>
    <n v="0"/>
    <n v="172.8"/>
    <n v="24.9"/>
    <n v="24.9"/>
    <n v="25.6"/>
    <n v="30"/>
    <n v="0.2"/>
    <n v="0.35699999999999998"/>
    <x v="1"/>
  </r>
  <r>
    <n v="3.8833333333333222"/>
    <d v="2022-06-03T00:00:00"/>
    <d v="1899-12-30T13:14:25"/>
    <n v="0"/>
    <n v="0"/>
    <n v="172.8"/>
    <n v="24.9"/>
    <n v="25.1"/>
    <n v="25.6"/>
    <n v="30"/>
    <n v="0.2"/>
    <n v="0.35699999999999998"/>
    <x v="1"/>
  </r>
  <r>
    <n v="3.8916666666666555"/>
    <d v="2022-06-03T00:00:00"/>
    <d v="1899-12-30T13:14:55"/>
    <n v="0"/>
    <n v="0"/>
    <n v="172.8"/>
    <n v="24.9"/>
    <n v="25"/>
    <n v="25.6"/>
    <n v="30"/>
    <n v="0.2"/>
    <n v="0.35699999999999998"/>
    <x v="1"/>
  </r>
  <r>
    <n v="3.8999999999999888"/>
    <d v="2022-06-03T00:00:00"/>
    <d v="1899-12-30T13:15:25"/>
    <n v="0"/>
    <n v="0"/>
    <n v="172.8"/>
    <n v="24.9"/>
    <n v="25"/>
    <n v="25.6"/>
    <n v="30"/>
    <n v="0.2"/>
    <n v="0.35699999999999998"/>
    <x v="1"/>
  </r>
  <r>
    <n v="3.9083333333333221"/>
    <d v="2022-06-03T00:00:00"/>
    <d v="1899-12-30T13:15:55"/>
    <n v="0"/>
    <n v="0"/>
    <n v="172.8"/>
    <n v="24.9"/>
    <n v="25"/>
    <n v="25.5"/>
    <n v="30"/>
    <n v="0.2"/>
    <n v="0.35699999999999998"/>
    <x v="1"/>
  </r>
  <r>
    <n v="3.9166666666666554"/>
    <d v="2022-06-03T00:00:00"/>
    <d v="1899-12-30T13:16:25"/>
    <n v="0"/>
    <n v="0"/>
    <n v="172.8"/>
    <n v="24.8"/>
    <n v="24.9"/>
    <n v="25.6"/>
    <n v="30"/>
    <n v="0.2"/>
    <n v="0.35799999999999998"/>
    <x v="1"/>
  </r>
  <r>
    <n v="3.9249999999999887"/>
    <d v="2022-06-03T00:00:00"/>
    <d v="1899-12-30T13:16:55"/>
    <n v="0"/>
    <n v="0"/>
    <n v="172.8"/>
    <n v="24.9"/>
    <n v="24.9"/>
    <n v="25.5"/>
    <n v="30"/>
    <n v="0.2"/>
    <n v="0.35799999999999998"/>
    <x v="1"/>
  </r>
  <r>
    <n v="3.933333333333322"/>
    <d v="2022-06-03T00:00:00"/>
    <d v="1899-12-30T13:17:25"/>
    <n v="0"/>
    <n v="0"/>
    <n v="172.8"/>
    <n v="24.9"/>
    <n v="24.9"/>
    <n v="25.5"/>
    <n v="30"/>
    <n v="0.2"/>
    <n v="0.35799999999999998"/>
    <x v="1"/>
  </r>
  <r>
    <n v="3.9416666666666553"/>
    <d v="2022-06-03T00:00:00"/>
    <d v="1899-12-30T13:17:55"/>
    <n v="0"/>
    <n v="0"/>
    <n v="172.8"/>
    <n v="24.9"/>
    <n v="25"/>
    <n v="25.5"/>
    <n v="30"/>
    <n v="0.2"/>
    <n v="0.35799999999999998"/>
    <x v="1"/>
  </r>
  <r>
    <n v="3.9499999999999886"/>
    <d v="2022-06-03T00:00:00"/>
    <d v="1899-12-30T13:18:25"/>
    <n v="0"/>
    <n v="0"/>
    <n v="172.8"/>
    <n v="24.9"/>
    <n v="25"/>
    <n v="25.5"/>
    <n v="30"/>
    <n v="0.2"/>
    <n v="0.35799999999999998"/>
    <x v="1"/>
  </r>
  <r>
    <n v="3.9583333333333219"/>
    <d v="2022-06-03T00:00:00"/>
    <d v="1899-12-30T13:18:55"/>
    <n v="0"/>
    <n v="0"/>
    <n v="172.8"/>
    <n v="24.8"/>
    <n v="25"/>
    <n v="25.4"/>
    <n v="30"/>
    <n v="0.2"/>
    <n v="0.35799999999999998"/>
    <x v="1"/>
  </r>
  <r>
    <n v="3.9666666666666552"/>
    <d v="2022-06-03T00:00:00"/>
    <d v="1899-12-30T13:19:25"/>
    <n v="0"/>
    <n v="0"/>
    <n v="172.8"/>
    <n v="24.8"/>
    <n v="24.9"/>
    <n v="25.5"/>
    <n v="30"/>
    <n v="0.2"/>
    <n v="0.35899999999999999"/>
    <x v="1"/>
  </r>
  <r>
    <n v="3.9749999999999885"/>
    <d v="2022-06-03T00:00:00"/>
    <d v="1899-12-30T13:19:55"/>
    <n v="0"/>
    <n v="0"/>
    <n v="172.8"/>
    <n v="24.8"/>
    <n v="24.9"/>
    <n v="25.5"/>
    <n v="30"/>
    <n v="0.2"/>
    <n v="0.35899999999999999"/>
    <x v="1"/>
  </r>
  <r>
    <n v="3.9833333333333218"/>
    <d v="2022-06-03T00:00:00"/>
    <d v="1899-12-30T13:20:25"/>
    <n v="0"/>
    <n v="0"/>
    <n v="172.8"/>
    <n v="24.8"/>
    <n v="24.9"/>
    <n v="25.4"/>
    <n v="30"/>
    <n v="0.2"/>
    <n v="0.35899999999999999"/>
    <x v="1"/>
  </r>
  <r>
    <n v="3.9916666666666551"/>
    <d v="2022-06-03T00:00:00"/>
    <d v="1899-12-30T13:20:55"/>
    <n v="0"/>
    <n v="0"/>
    <n v="172.1"/>
    <n v="24.8"/>
    <n v="24.9"/>
    <n v="25.4"/>
    <n v="30"/>
    <n v="0.2"/>
    <n v="0.35899999999999999"/>
    <x v="1"/>
  </r>
  <r>
    <n v="3.9999999999999885"/>
    <d v="2022-06-03T00:00:00"/>
    <d v="1899-12-30T13:21:26"/>
    <n v="0"/>
    <n v="0"/>
    <n v="172.1"/>
    <n v="24.8"/>
    <n v="24.9"/>
    <n v="25.4"/>
    <n v="30"/>
    <n v="0.2"/>
    <n v="0.35899999999999999"/>
    <x v="1"/>
  </r>
  <r>
    <n v="4.0083333333333222"/>
    <d v="2022-06-03T00:00:00"/>
    <d v="1899-12-30T13:21:56"/>
    <n v="0"/>
    <n v="0"/>
    <n v="172.1"/>
    <n v="24.8"/>
    <n v="24.8"/>
    <n v="25.4"/>
    <n v="30"/>
    <n v="0.2"/>
    <n v="0.35899999999999999"/>
    <x v="1"/>
  </r>
  <r>
    <n v="4.0166666666666559"/>
    <d v="2022-06-03T00:00:00"/>
    <d v="1899-12-30T13:22:26"/>
    <n v="0"/>
    <n v="0"/>
    <n v="172.1"/>
    <n v="24.8"/>
    <n v="24.8"/>
    <n v="25.5"/>
    <n v="30"/>
    <n v="0.2"/>
    <n v="0.36"/>
    <x v="1"/>
  </r>
  <r>
    <n v="4.0249999999999897"/>
    <d v="2022-06-03T00:00:00"/>
    <d v="1899-12-30T13:22:56"/>
    <n v="0"/>
    <n v="0"/>
    <n v="172.1"/>
    <n v="24.8"/>
    <n v="24.7"/>
    <n v="25.4"/>
    <n v="30"/>
    <n v="0.2"/>
    <n v="0.36"/>
    <x v="1"/>
  </r>
  <r>
    <n v="4.0333333333333234"/>
    <d v="2022-06-03T00:00:00"/>
    <d v="1899-12-30T13:23:26"/>
    <n v="0"/>
    <n v="0"/>
    <n v="172.1"/>
    <n v="24.7"/>
    <n v="24.8"/>
    <n v="25.5"/>
    <n v="30"/>
    <n v="0.2"/>
    <n v="0.36"/>
    <x v="1"/>
  </r>
  <r>
    <n v="4.0416666666666572"/>
    <d v="2022-06-03T00:00:00"/>
    <d v="1899-12-30T13:23:56"/>
    <n v="0"/>
    <n v="0"/>
    <n v="172.1"/>
    <n v="24.7"/>
    <n v="24.8"/>
    <n v="25.4"/>
    <n v="30"/>
    <n v="0.2"/>
    <n v="0.36"/>
    <x v="1"/>
  </r>
  <r>
    <n v="4.0499999999999909"/>
    <d v="2022-06-03T00:00:00"/>
    <d v="1899-12-30T13:24:26"/>
    <n v="0"/>
    <n v="0"/>
    <n v="171.5"/>
    <n v="24.7"/>
    <n v="24.7"/>
    <n v="25.4"/>
    <n v="30"/>
    <n v="0.2"/>
    <n v="0.36"/>
    <x v="1"/>
  </r>
  <r>
    <n v="4.0583333333333247"/>
    <d v="2022-06-03T00:00:00"/>
    <d v="1899-12-30T13:24:56"/>
    <n v="0"/>
    <n v="0"/>
    <n v="171.5"/>
    <n v="24.7"/>
    <n v="24.9"/>
    <n v="25.4"/>
    <n v="30"/>
    <n v="0.2"/>
    <n v="0.36"/>
    <x v="1"/>
  </r>
  <r>
    <n v="4.0666666666666584"/>
    <d v="2022-06-03T00:00:00"/>
    <d v="1899-12-30T13:25:26"/>
    <n v="0"/>
    <n v="0"/>
    <n v="171.5"/>
    <n v="24.7"/>
    <n v="24.8"/>
    <n v="25.4"/>
    <n v="30"/>
    <n v="0.2"/>
    <n v="0.36099999999999999"/>
    <x v="1"/>
  </r>
  <r>
    <n v="4.0749999999999922"/>
    <d v="2022-06-03T00:00:00"/>
    <d v="1899-12-30T13:25:56"/>
    <n v="0"/>
    <n v="0"/>
    <n v="171.5"/>
    <n v="24.7"/>
    <n v="24.7"/>
    <n v="25.4"/>
    <n v="30"/>
    <n v="0.2"/>
    <n v="0.36099999999999999"/>
    <x v="1"/>
  </r>
  <r>
    <n v="4.0833333333333259"/>
    <d v="2022-06-03T00:00:00"/>
    <d v="1899-12-30T13:26:26"/>
    <n v="0"/>
    <n v="0"/>
    <n v="172.1"/>
    <n v="24.7"/>
    <n v="24.7"/>
    <n v="25.4"/>
    <n v="30"/>
    <n v="0.2"/>
    <n v="0.36099999999999999"/>
    <x v="1"/>
  </r>
  <r>
    <n v="4.0916666666666597"/>
    <d v="2022-06-03T00:00:00"/>
    <d v="1899-12-30T13:26:56"/>
    <n v="0"/>
    <n v="0"/>
    <n v="172.1"/>
    <n v="24.7"/>
    <n v="24.7"/>
    <n v="25.3"/>
    <n v="30"/>
    <n v="0.2"/>
    <n v="0.36099999999999999"/>
    <x v="1"/>
  </r>
  <r>
    <n v="4.0999999999999934"/>
    <d v="2022-06-03T00:00:00"/>
    <d v="1899-12-30T13:27:26"/>
    <n v="0"/>
    <n v="0"/>
    <n v="172.1"/>
    <n v="24.7"/>
    <n v="24.7"/>
    <n v="25.3"/>
    <n v="30"/>
    <n v="0.2"/>
    <n v="0.36099999999999999"/>
    <x v="1"/>
  </r>
  <r>
    <n v="4.1083333333333272"/>
    <d v="2022-06-03T00:00:00"/>
    <d v="1899-12-30T13:27:56"/>
    <n v="0"/>
    <n v="0"/>
    <n v="171.5"/>
    <n v="24.6"/>
    <n v="24.6"/>
    <n v="25.3"/>
    <n v="30"/>
    <n v="0.2"/>
    <n v="0.36099999999999999"/>
    <x v="1"/>
  </r>
  <r>
    <n v="4.1166666666666609"/>
    <d v="2022-06-03T00:00:00"/>
    <d v="1899-12-30T13:28:26"/>
    <n v="0"/>
    <n v="0"/>
    <n v="171.5"/>
    <n v="24.6"/>
    <n v="24.7"/>
    <n v="25.3"/>
    <n v="30"/>
    <n v="0.2"/>
    <n v="0.36199999999999999"/>
    <x v="1"/>
  </r>
  <r>
    <n v="4.1249999999999947"/>
    <d v="2022-06-03T00:00:00"/>
    <d v="1899-12-30T13:28:56"/>
    <n v="0"/>
    <n v="0"/>
    <n v="171.5"/>
    <n v="24.6"/>
    <n v="24.7"/>
    <n v="25.2"/>
    <n v="30"/>
    <n v="0.2"/>
    <n v="0.36199999999999999"/>
    <x v="1"/>
  </r>
  <r>
    <n v="4.1333333333333284"/>
    <d v="2022-06-03T00:00:00"/>
    <d v="1899-12-30T13:29:26"/>
    <n v="0"/>
    <n v="0"/>
    <n v="171.5"/>
    <n v="24.6"/>
    <n v="24.6"/>
    <n v="25.2"/>
    <n v="30"/>
    <n v="0.2"/>
    <n v="0.36199999999999999"/>
    <x v="1"/>
  </r>
  <r>
    <n v="4.1416666666666622"/>
    <d v="2022-06-03T00:00:00"/>
    <d v="1899-12-30T13:29:57"/>
    <n v="0"/>
    <n v="0"/>
    <n v="171.5"/>
    <n v="24.6"/>
    <n v="24.6"/>
    <n v="25.2"/>
    <n v="30"/>
    <n v="0.2"/>
    <n v="0.36199999999999999"/>
    <x v="1"/>
  </r>
  <r>
    <n v="4.1499999999999959"/>
    <d v="2022-06-03T00:00:00"/>
    <d v="1899-12-30T13:30:27"/>
    <n v="0"/>
    <n v="0"/>
    <n v="171.5"/>
    <n v="24.5"/>
    <n v="24.5"/>
    <n v="25.2"/>
    <n v="30"/>
    <n v="0.2"/>
    <n v="0.36199999999999999"/>
    <x v="1"/>
  </r>
  <r>
    <n v="4.1583333333333297"/>
    <d v="2022-06-03T00:00:00"/>
    <d v="1899-12-30T13:30:57"/>
    <n v="0"/>
    <n v="0"/>
    <n v="171.5"/>
    <n v="24.5"/>
    <n v="24.5"/>
    <n v="25.2"/>
    <n v="30"/>
    <n v="0.2"/>
    <n v="0.36199999999999999"/>
    <x v="1"/>
  </r>
  <r>
    <n v="4.1666666666666634"/>
    <d v="2022-06-03T00:00:00"/>
    <d v="1899-12-30T13:31:27"/>
    <n v="0"/>
    <n v="0"/>
    <n v="171.5"/>
    <n v="24.5"/>
    <n v="24.6"/>
    <n v="25.2"/>
    <n v="30"/>
    <n v="0.2"/>
    <n v="0.36299999999999999"/>
    <x v="1"/>
  </r>
  <r>
    <n v="4.1749999999999972"/>
    <d v="2022-06-03T00:00:00"/>
    <d v="1899-12-30T13:31:57"/>
    <n v="0"/>
    <n v="0"/>
    <n v="171.5"/>
    <n v="24.5"/>
    <n v="24.5"/>
    <n v="25.2"/>
    <n v="30"/>
    <n v="0.2"/>
    <n v="0.36299999999999999"/>
    <x v="1"/>
  </r>
  <r>
    <n v="4.1833333333333309"/>
    <d v="2022-06-03T00:00:00"/>
    <d v="1899-12-30T13:32:27"/>
    <n v="0"/>
    <n v="0"/>
    <n v="171.5"/>
    <n v="24.6"/>
    <n v="24.6"/>
    <n v="25.2"/>
    <n v="30"/>
    <n v="0.2"/>
    <n v="0.36299999999999999"/>
    <x v="1"/>
  </r>
  <r>
    <n v="4.1916666666666647"/>
    <d v="2022-06-03T00:00:00"/>
    <d v="1899-12-30T13:32:57"/>
    <n v="0"/>
    <n v="0"/>
    <n v="171.5"/>
    <n v="24.5"/>
    <n v="24.6"/>
    <n v="25.1"/>
    <n v="30"/>
    <n v="0.2"/>
    <n v="0.36299999999999999"/>
    <x v="1"/>
  </r>
  <r>
    <n v="4.1999999999999984"/>
    <d v="2022-06-03T00:00:00"/>
    <d v="1899-12-30T13:33:27"/>
    <n v="0"/>
    <n v="0"/>
    <n v="171.5"/>
    <n v="24.5"/>
    <n v="24.6"/>
    <n v="25.1"/>
    <n v="30"/>
    <n v="0.2"/>
    <n v="0.36299999999999999"/>
    <x v="1"/>
  </r>
  <r>
    <n v="4.2083333333333321"/>
    <d v="2022-06-03T00:00:00"/>
    <d v="1899-12-30T13:33:57"/>
    <n v="0"/>
    <n v="0"/>
    <n v="171.5"/>
    <n v="24.5"/>
    <n v="24.5"/>
    <n v="25.1"/>
    <n v="30"/>
    <n v="0.2"/>
    <n v="0.36299999999999999"/>
    <x v="1"/>
  </r>
  <r>
    <n v="4.2166666666666659"/>
    <d v="2022-06-03T00:00:00"/>
    <d v="1899-12-30T13:34:27"/>
    <n v="0"/>
    <n v="0"/>
    <n v="171.5"/>
    <n v="24.5"/>
    <n v="24.5"/>
    <n v="25.1"/>
    <n v="30"/>
    <n v="0.2"/>
    <n v="0.36399999999999999"/>
    <x v="1"/>
  </r>
  <r>
    <n v="4.2249999999999996"/>
    <d v="2022-06-03T00:00:00"/>
    <d v="1899-12-30T13:34:57"/>
    <n v="0"/>
    <n v="0"/>
    <n v="171.5"/>
    <n v="24.5"/>
    <n v="24.5"/>
    <n v="25.1"/>
    <n v="30"/>
    <n v="0.2"/>
    <n v="0.36399999999999999"/>
    <x v="1"/>
  </r>
  <r>
    <n v="4.2333333333333334"/>
    <d v="2022-06-03T00:00:00"/>
    <d v="1899-12-30T13:35:27"/>
    <n v="0"/>
    <n v="0"/>
    <n v="171.5"/>
    <n v="24.5"/>
    <n v="24.4"/>
    <n v="25"/>
    <n v="30"/>
    <n v="0.2"/>
    <n v="0.36399999999999999"/>
    <x v="1"/>
  </r>
  <r>
    <n v="4.2416666666666671"/>
    <d v="2022-06-03T00:00:00"/>
    <d v="1899-12-30T13:35:57"/>
    <n v="0"/>
    <n v="0"/>
    <n v="170.8"/>
    <n v="24.4"/>
    <n v="24.4"/>
    <n v="25.1"/>
    <n v="30"/>
    <n v="0.2"/>
    <n v="0.36399999999999999"/>
    <x v="1"/>
  </r>
  <r>
    <n v="4.2500000000000009"/>
    <d v="2022-06-03T00:00:00"/>
    <d v="1899-12-30T13:36:27"/>
    <n v="0"/>
    <n v="0"/>
    <n v="170.8"/>
    <n v="24.4"/>
    <n v="24.5"/>
    <n v="25"/>
    <n v="30"/>
    <n v="0.2"/>
    <n v="0.36399999999999999"/>
    <x v="1"/>
  </r>
  <r>
    <n v="4.2583333333333346"/>
    <d v="2022-06-03T00:00:00"/>
    <d v="1899-12-30T13:36:57"/>
    <n v="0"/>
    <n v="0"/>
    <n v="170.8"/>
    <n v="24.4"/>
    <n v="24.4"/>
    <n v="25"/>
    <n v="30"/>
    <n v="0.2"/>
    <n v="0.36399999999999999"/>
    <x v="1"/>
  </r>
  <r>
    <n v="4.2666666666666684"/>
    <d v="2022-06-03T00:00:00"/>
    <d v="1899-12-30T13:37:27"/>
    <n v="0"/>
    <n v="0"/>
    <n v="170.8"/>
    <n v="24.3"/>
    <n v="24.5"/>
    <n v="25.1"/>
    <n v="30"/>
    <n v="0.2"/>
    <n v="0.36499999999999999"/>
    <x v="1"/>
  </r>
  <r>
    <n v="4.2750000000000021"/>
    <d v="2022-06-03T00:00:00"/>
    <d v="1899-12-30T13:37:57"/>
    <n v="0"/>
    <n v="0"/>
    <n v="170.8"/>
    <n v="24.4"/>
    <n v="24.4"/>
    <n v="25"/>
    <n v="30"/>
    <n v="0.2"/>
    <n v="0.36499999999999999"/>
    <x v="1"/>
  </r>
  <r>
    <n v="4.2833333333333359"/>
    <d v="2022-06-03T00:00:00"/>
    <d v="1899-12-30T13:38:28"/>
    <n v="0"/>
    <n v="0"/>
    <n v="170.8"/>
    <n v="24.4"/>
    <n v="24.4"/>
    <n v="25"/>
    <n v="30"/>
    <n v="0.2"/>
    <n v="0.36499999999999999"/>
    <x v="1"/>
  </r>
  <r>
    <n v="4.2916666666666696"/>
    <d v="2022-06-03T00:00:00"/>
    <d v="1899-12-30T13:38:58"/>
    <n v="0"/>
    <n v="0"/>
    <n v="170.2"/>
    <n v="24.3"/>
    <n v="24.3"/>
    <n v="25.1"/>
    <n v="30"/>
    <n v="0.2"/>
    <n v="0.36499999999999999"/>
    <x v="1"/>
  </r>
  <r>
    <n v="4.3000000000000034"/>
    <d v="2022-06-03T00:00:00"/>
    <d v="1899-12-30T13:39:28"/>
    <n v="0"/>
    <n v="0"/>
    <n v="170.8"/>
    <n v="24.3"/>
    <n v="24.4"/>
    <n v="25"/>
    <n v="30"/>
    <n v="0.2"/>
    <n v="0.36499999999999999"/>
    <x v="1"/>
  </r>
  <r>
    <n v="4.3083333333333371"/>
    <d v="2022-06-03T00:00:00"/>
    <d v="1899-12-30T13:39:58"/>
    <n v="0"/>
    <n v="0"/>
    <n v="170.8"/>
    <n v="24.3"/>
    <n v="24.4"/>
    <n v="25.1"/>
    <n v="30"/>
    <n v="0.2"/>
    <n v="0.36499999999999999"/>
    <x v="1"/>
  </r>
  <r>
    <n v="4.3166666666666709"/>
    <d v="2022-06-03T00:00:00"/>
    <d v="1899-12-30T13:40:28"/>
    <n v="0"/>
    <n v="0"/>
    <n v="170.2"/>
    <n v="24.3"/>
    <n v="24.3"/>
    <n v="25.1"/>
    <n v="30"/>
    <n v="0.2"/>
    <n v="0.36599999999999999"/>
    <x v="1"/>
  </r>
  <r>
    <n v="4.3250000000000046"/>
    <d v="2022-06-03T00:00:00"/>
    <d v="1899-12-30T13:40:58"/>
    <n v="0"/>
    <n v="0"/>
    <n v="170.2"/>
    <n v="24.3"/>
    <n v="24.4"/>
    <n v="25"/>
    <n v="30"/>
    <n v="0.2"/>
    <n v="0.36599999999999999"/>
    <x v="1"/>
  </r>
  <r>
    <n v="4.3333333333333384"/>
    <d v="2022-06-03T00:00:00"/>
    <d v="1899-12-30T13:41:28"/>
    <n v="0"/>
    <n v="0"/>
    <n v="170.2"/>
    <n v="24.3"/>
    <n v="24.3"/>
    <n v="25"/>
    <n v="30"/>
    <n v="0.2"/>
    <n v="0.36599999999999999"/>
    <x v="1"/>
  </r>
  <r>
    <n v="4.3416666666666721"/>
    <d v="2022-06-03T00:00:00"/>
    <d v="1899-12-30T13:41:58"/>
    <n v="0"/>
    <n v="0"/>
    <n v="170.2"/>
    <n v="24.3"/>
    <n v="24.3"/>
    <n v="25"/>
    <n v="30"/>
    <n v="0.2"/>
    <n v="0.36599999999999999"/>
    <x v="1"/>
  </r>
  <r>
    <n v="4.3500000000000059"/>
    <d v="2022-06-03T00:00:00"/>
    <d v="1899-12-30T13:42:28"/>
    <n v="0"/>
    <n v="0"/>
    <n v="170.2"/>
    <n v="24.3"/>
    <n v="24.3"/>
    <n v="24.9"/>
    <n v="30"/>
    <n v="0.2"/>
    <n v="0.36599999999999999"/>
    <x v="1"/>
  </r>
  <r>
    <n v="4.3583333333333396"/>
    <d v="2022-06-03T00:00:00"/>
    <d v="1899-12-30T13:42:58"/>
    <n v="0"/>
    <n v="0"/>
    <n v="170.2"/>
    <n v="24.3"/>
    <n v="24.2"/>
    <n v="25"/>
    <n v="30"/>
    <n v="0.2"/>
    <n v="0.36599999999999999"/>
    <x v="1"/>
  </r>
  <r>
    <n v="4.3666666666666734"/>
    <d v="2022-06-03T00:00:00"/>
    <d v="1899-12-30T13:43:28"/>
    <n v="0"/>
    <n v="0"/>
    <n v="170.2"/>
    <n v="24.3"/>
    <n v="24.3"/>
    <n v="25"/>
    <n v="30"/>
    <n v="0.2"/>
    <n v="0.36699999999999999"/>
    <x v="1"/>
  </r>
  <r>
    <n v="4.3750000000000071"/>
    <d v="2022-06-03T00:00:00"/>
    <d v="1899-12-30T13:43:58"/>
    <n v="0"/>
    <n v="0"/>
    <n v="170.2"/>
    <n v="24.2"/>
    <n v="24.3"/>
    <n v="24.8"/>
    <n v="30"/>
    <n v="0.2"/>
    <n v="0.36699999999999999"/>
    <x v="1"/>
  </r>
  <r>
    <n v="4.3833333333333409"/>
    <d v="2022-06-03T00:00:00"/>
    <d v="1899-12-30T13:44:28"/>
    <n v="0"/>
    <n v="0"/>
    <n v="170.2"/>
    <n v="24.3"/>
    <n v="24.3"/>
    <n v="25"/>
    <n v="30"/>
    <n v="0.2"/>
    <n v="0.36699999999999999"/>
    <x v="1"/>
  </r>
  <r>
    <n v="4.3916666666666746"/>
    <d v="2022-06-03T00:00:00"/>
    <d v="1899-12-30T13:44:58"/>
    <n v="0"/>
    <n v="0"/>
    <n v="170.2"/>
    <n v="24.2"/>
    <n v="24.4"/>
    <n v="24.9"/>
    <n v="30"/>
    <n v="0.2"/>
    <n v="0.36699999999999999"/>
    <x v="1"/>
  </r>
  <r>
    <n v="4.4000000000000083"/>
    <d v="2022-06-03T00:00:00"/>
    <d v="1899-12-30T13:45:28"/>
    <n v="0"/>
    <n v="0"/>
    <n v="170.2"/>
    <n v="24.2"/>
    <n v="24.3"/>
    <n v="24.9"/>
    <n v="30"/>
    <n v="0.2"/>
    <n v="0.36699999999999999"/>
    <x v="1"/>
  </r>
  <r>
    <n v="4.4083333333333421"/>
    <d v="2022-06-03T00:00:00"/>
    <d v="1899-12-30T13:45:58"/>
    <n v="0"/>
    <n v="0"/>
    <n v="170.2"/>
    <n v="24.3"/>
    <n v="24.3"/>
    <n v="24.9"/>
    <n v="30"/>
    <n v="0.2"/>
    <n v="0.36699999999999999"/>
    <x v="1"/>
  </r>
  <r>
    <n v="4.4166666666666758"/>
    <d v="2022-06-03T00:00:00"/>
    <d v="1899-12-30T13:46:28"/>
    <n v="0"/>
    <n v="0"/>
    <n v="170.2"/>
    <n v="24.2"/>
    <n v="24.3"/>
    <n v="24.8"/>
    <n v="30"/>
    <n v="0.2"/>
    <n v="0.36799999999999999"/>
    <x v="1"/>
  </r>
  <r>
    <n v="4.4250000000000096"/>
    <d v="2022-06-03T00:00:00"/>
    <d v="1899-12-30T13:46:59"/>
    <n v="0"/>
    <n v="0"/>
    <n v="170.2"/>
    <n v="24.2"/>
    <n v="24.3"/>
    <n v="24.9"/>
    <n v="30"/>
    <n v="0.2"/>
    <n v="0.36799999999999999"/>
    <x v="1"/>
  </r>
  <r>
    <n v="4.4333333333333433"/>
    <d v="2022-06-03T00:00:00"/>
    <d v="1899-12-30T13:47:29"/>
    <n v="0"/>
    <n v="0"/>
    <n v="170.2"/>
    <n v="24.2"/>
    <n v="24.2"/>
    <n v="24.9"/>
    <n v="30"/>
    <n v="0.2"/>
    <n v="0.36799999999999999"/>
    <x v="1"/>
  </r>
  <r>
    <n v="4.4416666666666771"/>
    <d v="2022-06-03T00:00:00"/>
    <d v="1899-12-30T13:47:59"/>
    <n v="0"/>
    <n v="0"/>
    <n v="170.2"/>
    <n v="24.2"/>
    <n v="24.2"/>
    <n v="24.8"/>
    <n v="30"/>
    <n v="0.2"/>
    <n v="0.36799999999999999"/>
    <x v="1"/>
  </r>
  <r>
    <n v="4.4500000000000108"/>
    <d v="2022-06-03T00:00:00"/>
    <d v="1899-12-30T13:48:29"/>
    <n v="0"/>
    <n v="0"/>
    <n v="170.2"/>
    <n v="24.1"/>
    <n v="24.1"/>
    <n v="24.8"/>
    <n v="30"/>
    <n v="0.2"/>
    <n v="0.36799999999999999"/>
    <x v="1"/>
  </r>
  <r>
    <n v="4.4583333333333446"/>
    <d v="2022-06-03T00:00:00"/>
    <d v="1899-12-30T13:48:59"/>
    <n v="0"/>
    <n v="0"/>
    <n v="170.2"/>
    <n v="24.1"/>
    <n v="24.2"/>
    <n v="24.8"/>
    <n v="30"/>
    <n v="0.2"/>
    <n v="0.36799999999999999"/>
    <x v="1"/>
  </r>
  <r>
    <n v="4.4666666666666783"/>
    <d v="2022-06-03T00:00:00"/>
    <d v="1899-12-30T13:49:29"/>
    <n v="0"/>
    <n v="0"/>
    <n v="169.6"/>
    <n v="24.1"/>
    <n v="24.2"/>
    <n v="24.8"/>
    <n v="30"/>
    <n v="0.2"/>
    <n v="0.36899999999999999"/>
    <x v="1"/>
  </r>
  <r>
    <n v="4.4750000000000121"/>
    <d v="2022-06-03T00:00:00"/>
    <d v="1899-12-30T13:49:59"/>
    <n v="0"/>
    <n v="0"/>
    <n v="169.6"/>
    <n v="24.1"/>
    <n v="24.2"/>
    <n v="24.8"/>
    <n v="30"/>
    <n v="0.2"/>
    <n v="0.36899999999999999"/>
    <x v="1"/>
  </r>
  <r>
    <n v="4.4833333333333458"/>
    <d v="2022-06-03T00:00:00"/>
    <d v="1899-12-30T13:50:29"/>
    <n v="0"/>
    <n v="0"/>
    <n v="170.2"/>
    <n v="24.1"/>
    <n v="24.1"/>
    <n v="24.8"/>
    <n v="30"/>
    <n v="0.2"/>
    <n v="0.36899999999999999"/>
    <x v="1"/>
  </r>
  <r>
    <n v="4.4916666666666796"/>
    <d v="2022-06-03T00:00:00"/>
    <d v="1899-12-30T13:50:59"/>
    <n v="0"/>
    <n v="0"/>
    <n v="169.6"/>
    <n v="24.1"/>
    <n v="24.1"/>
    <n v="24.8"/>
    <n v="30"/>
    <n v="0.2"/>
    <n v="0.36899999999999999"/>
    <x v="1"/>
  </r>
  <r>
    <n v="4.5000000000000133"/>
    <d v="2022-06-03T00:00:00"/>
    <d v="1899-12-30T13:51:29"/>
    <n v="0"/>
    <n v="0"/>
    <n v="169.6"/>
    <n v="24.1"/>
    <n v="24.1"/>
    <n v="24.8"/>
    <n v="30"/>
    <n v="0.2"/>
    <n v="0.36899999999999999"/>
    <x v="1"/>
  </r>
  <r>
    <n v="4.5083333333333471"/>
    <d v="2022-06-03T00:00:00"/>
    <d v="1899-12-30T13:51:59"/>
    <n v="0"/>
    <n v="0"/>
    <n v="169.6"/>
    <n v="24"/>
    <n v="24.1"/>
    <n v="24.8"/>
    <n v="30"/>
    <n v="0.2"/>
    <n v="0.36899999999999999"/>
    <x v="1"/>
  </r>
  <r>
    <n v="4.5166666666666808"/>
    <d v="2022-06-03T00:00:00"/>
    <d v="1899-12-30T13:52:29"/>
    <n v="0"/>
    <n v="0"/>
    <n v="169.6"/>
    <n v="24.1"/>
    <n v="24.2"/>
    <n v="24.8"/>
    <n v="30"/>
    <n v="0.2"/>
    <n v="0.37"/>
    <x v="1"/>
  </r>
  <r>
    <n v="4.5250000000000146"/>
    <d v="2022-06-03T00:00:00"/>
    <d v="1899-12-30T13:52:59"/>
    <n v="0"/>
    <n v="0"/>
    <n v="169.6"/>
    <n v="24"/>
    <n v="24.1"/>
    <n v="24.7"/>
    <n v="30"/>
    <n v="0.2"/>
    <n v="0.37"/>
    <x v="1"/>
  </r>
  <r>
    <n v="4.5333333333333483"/>
    <d v="2022-06-03T00:00:00"/>
    <d v="1899-12-30T13:53:29"/>
    <n v="0"/>
    <n v="0"/>
    <n v="169.6"/>
    <n v="24.1"/>
    <n v="24.1"/>
    <n v="24.8"/>
    <n v="30"/>
    <n v="0.2"/>
    <n v="0.37"/>
    <x v="1"/>
  </r>
  <r>
    <n v="4.5416666666666821"/>
    <d v="2022-06-03T00:00:00"/>
    <d v="1899-12-30T13:53:59"/>
    <n v="0"/>
    <n v="0"/>
    <n v="169.6"/>
    <n v="24"/>
    <n v="24"/>
    <n v="24.8"/>
    <n v="30"/>
    <n v="0.2"/>
    <n v="0.37"/>
    <x v="1"/>
  </r>
  <r>
    <n v="4.5500000000000158"/>
    <d v="2022-06-03T00:00:00"/>
    <d v="1899-12-30T13:54:29"/>
    <n v="0"/>
    <n v="0"/>
    <n v="169.6"/>
    <n v="24"/>
    <n v="24.1"/>
    <n v="24.7"/>
    <n v="30"/>
    <n v="0.2"/>
    <n v="0.37"/>
    <x v="1"/>
  </r>
  <r>
    <n v="4.5583333333333496"/>
    <d v="2022-06-03T00:00:00"/>
    <d v="1899-12-30T13:54:59"/>
    <n v="0"/>
    <n v="0"/>
    <n v="168.9"/>
    <n v="23.9"/>
    <n v="24"/>
    <n v="24.7"/>
    <n v="30"/>
    <n v="0.2"/>
    <n v="0.37"/>
    <x v="1"/>
  </r>
  <r>
    <n v="4.5666666666666833"/>
    <d v="2022-06-03T00:00:00"/>
    <d v="1899-12-30T13:55:29"/>
    <n v="0"/>
    <n v="0"/>
    <n v="168.9"/>
    <n v="24"/>
    <n v="24"/>
    <n v="24.7"/>
    <n v="30"/>
    <n v="0.2"/>
    <n v="0.371"/>
    <x v="1"/>
  </r>
  <r>
    <n v="4.5750000000000171"/>
    <d v="2022-06-03T00:00:00"/>
    <d v="1899-12-30T13:55:59"/>
    <n v="0"/>
    <n v="0"/>
    <n v="169.6"/>
    <n v="24"/>
    <n v="24"/>
    <n v="24.7"/>
    <n v="30"/>
    <n v="0.2"/>
    <n v="0.371"/>
    <x v="1"/>
  </r>
  <r>
    <n v="4.5833333333333508"/>
    <d v="2022-06-03T00:00:00"/>
    <d v="1899-12-30T13:56:29"/>
    <n v="0"/>
    <n v="0"/>
    <n v="168.9"/>
    <n v="24.1"/>
    <n v="24"/>
    <n v="24.7"/>
    <n v="30"/>
    <n v="0.2"/>
    <n v="0.371"/>
    <x v="1"/>
  </r>
  <r>
    <n v="4.5916666666666845"/>
    <d v="2022-06-03T00:00:00"/>
    <d v="1899-12-30T13:56:59"/>
    <n v="0"/>
    <n v="0"/>
    <n v="168.9"/>
    <n v="23.9"/>
    <n v="24"/>
    <n v="24.7"/>
    <n v="30"/>
    <n v="0.2"/>
    <n v="0.371"/>
    <x v="1"/>
  </r>
  <r>
    <n v="4.6000000000000183"/>
    <d v="2022-06-03T00:00:00"/>
    <d v="1899-12-30T13:57:29"/>
    <n v="0"/>
    <n v="0"/>
    <n v="168.9"/>
    <n v="24"/>
    <n v="24"/>
    <n v="24.6"/>
    <n v="30"/>
    <n v="0.2"/>
    <n v="0.371"/>
    <x v="1"/>
  </r>
  <r>
    <n v="4.608333333333352"/>
    <d v="2022-06-03T00:00:00"/>
    <d v="1899-12-30T13:57:59"/>
    <n v="0"/>
    <n v="0"/>
    <n v="168.9"/>
    <n v="24"/>
    <n v="24"/>
    <n v="24.7"/>
    <n v="30"/>
    <n v="0.2"/>
    <n v="0.371"/>
    <x v="1"/>
  </r>
  <r>
    <n v="4.6166666666666858"/>
    <d v="2022-06-03T00:00:00"/>
    <d v="1899-12-30T13:58:29"/>
    <n v="0"/>
    <n v="0"/>
    <n v="168.9"/>
    <n v="24"/>
    <n v="23.9"/>
    <n v="24.6"/>
    <n v="30"/>
    <n v="0.2"/>
    <n v="0.372"/>
    <x v="1"/>
  </r>
  <r>
    <n v="4.6250000000000195"/>
    <d v="2022-06-03T00:00:00"/>
    <d v="1899-12-30T13:59:00"/>
    <n v="0"/>
    <n v="0"/>
    <n v="168.9"/>
    <n v="23.9"/>
    <n v="23.9"/>
    <n v="24.7"/>
    <n v="30"/>
    <n v="0.2"/>
    <n v="0.372"/>
    <x v="1"/>
  </r>
  <r>
    <n v="4.6333333333333533"/>
    <d v="2022-06-03T00:00:00"/>
    <d v="1899-12-30T13:59:30"/>
    <n v="0"/>
    <n v="0"/>
    <n v="168.9"/>
    <n v="23.9"/>
    <n v="24"/>
    <n v="24.6"/>
    <n v="30"/>
    <n v="0.2"/>
    <n v="0.372"/>
    <x v="1"/>
  </r>
  <r>
    <n v="4.641666666666687"/>
    <d v="2022-06-03T00:00:00"/>
    <d v="1899-12-30T14:00:00"/>
    <n v="0"/>
    <n v="0"/>
    <n v="168.9"/>
    <n v="23.9"/>
    <n v="23.9"/>
    <n v="24.6"/>
    <n v="30"/>
    <n v="0.2"/>
    <n v="0.372"/>
    <x v="1"/>
  </r>
  <r>
    <n v="4.6500000000000208"/>
    <d v="2022-06-03T00:00:00"/>
    <d v="1899-12-30T14:00:30"/>
    <n v="0"/>
    <n v="0"/>
    <n v="168.9"/>
    <n v="23.9"/>
    <n v="24"/>
    <n v="24.5"/>
    <n v="30"/>
    <n v="0.2"/>
    <n v="0.372"/>
    <x v="1"/>
  </r>
  <r>
    <n v="4.6583333333333545"/>
    <d v="2022-06-03T00:00:00"/>
    <d v="1899-12-30T14:01:00"/>
    <n v="0"/>
    <n v="0"/>
    <n v="168.9"/>
    <n v="23.9"/>
    <n v="24.1"/>
    <n v="24.6"/>
    <n v="30"/>
    <n v="0.2"/>
    <n v="0.372"/>
    <x v="1"/>
  </r>
  <r>
    <n v="4.6666666666666883"/>
    <d v="2022-06-03T00:00:00"/>
    <d v="1899-12-30T14:01:30"/>
    <n v="0"/>
    <n v="0"/>
    <n v="168.9"/>
    <n v="23.9"/>
    <n v="23.9"/>
    <n v="24.6"/>
    <n v="30"/>
    <n v="0.2"/>
    <n v="0.373"/>
    <x v="1"/>
  </r>
  <r>
    <n v="4.675000000000022"/>
    <d v="2022-06-03T00:00:00"/>
    <d v="1899-12-30T14:02:00"/>
    <n v="0"/>
    <n v="0"/>
    <n v="168.9"/>
    <n v="23.9"/>
    <n v="23.9"/>
    <n v="24.6"/>
    <n v="30"/>
    <n v="0.2"/>
    <n v="0.373"/>
    <x v="1"/>
  </r>
  <r>
    <n v="4.6833333333333558"/>
    <d v="2022-06-03T00:00:00"/>
    <d v="1899-12-30T14:02:30"/>
    <n v="0"/>
    <n v="0"/>
    <n v="168.9"/>
    <n v="23.8"/>
    <n v="23.9"/>
    <n v="24.6"/>
    <n v="30"/>
    <n v="0.2"/>
    <n v="0.373"/>
    <x v="1"/>
  </r>
  <r>
    <n v="4.6916666666666895"/>
    <d v="2022-06-03T00:00:00"/>
    <d v="1899-12-30T14:03:00"/>
    <n v="0"/>
    <n v="0"/>
    <n v="168.9"/>
    <n v="23.9"/>
    <n v="23.8"/>
    <n v="24.5"/>
    <n v="30"/>
    <n v="0.2"/>
    <n v="0.373"/>
    <x v="1"/>
  </r>
  <r>
    <n v="4.7000000000000233"/>
    <d v="2022-06-03T00:00:00"/>
    <d v="1899-12-30T14:03:30"/>
    <n v="0"/>
    <n v="0"/>
    <n v="168.3"/>
    <n v="23.8"/>
    <n v="23.9"/>
    <n v="24.5"/>
    <n v="30"/>
    <n v="0.2"/>
    <n v="0.373"/>
    <x v="1"/>
  </r>
  <r>
    <n v="4.708333333333357"/>
    <d v="2022-06-03T00:00:00"/>
    <d v="1899-12-30T14:04:00"/>
    <n v="0"/>
    <n v="0"/>
    <n v="168.3"/>
    <n v="23.9"/>
    <n v="23.9"/>
    <n v="24.6"/>
    <n v="30"/>
    <n v="0.2"/>
    <n v="0.373"/>
    <x v="1"/>
  </r>
  <r>
    <n v="4.7166666666666908"/>
    <d v="2022-06-03T00:00:00"/>
    <d v="1899-12-30T14:04:30"/>
    <n v="0"/>
    <n v="0"/>
    <n v="168.3"/>
    <n v="23.9"/>
    <n v="23.9"/>
    <n v="24.5"/>
    <n v="30"/>
    <n v="0.2"/>
    <n v="0.374"/>
    <x v="1"/>
  </r>
  <r>
    <n v="4.7250000000000245"/>
    <d v="2022-06-03T00:00:00"/>
    <d v="1899-12-30T14:05:00"/>
    <n v="0"/>
    <n v="0"/>
    <n v="168.3"/>
    <n v="23.9"/>
    <n v="23.9"/>
    <n v="24.5"/>
    <n v="30"/>
    <n v="0.2"/>
    <n v="0.374"/>
    <x v="1"/>
  </r>
  <r>
    <n v="4.7333333333333583"/>
    <d v="2022-06-03T00:00:00"/>
    <d v="1899-12-30T14:05:30"/>
    <n v="0"/>
    <n v="0"/>
    <n v="168.3"/>
    <n v="23.8"/>
    <n v="23.9"/>
    <n v="24.5"/>
    <n v="30"/>
    <n v="0.2"/>
    <n v="0.374"/>
    <x v="1"/>
  </r>
  <r>
    <n v="4.741666666666692"/>
    <d v="2022-06-03T00:00:00"/>
    <d v="1899-12-30T14:06:00"/>
    <n v="0"/>
    <n v="0"/>
    <n v="168.3"/>
    <n v="23.8"/>
    <n v="23.9"/>
    <n v="24.5"/>
    <n v="30"/>
    <n v="0.2"/>
    <n v="0.374"/>
    <x v="1"/>
  </r>
  <r>
    <n v="4.7500000000000258"/>
    <d v="2022-06-03T00:00:00"/>
    <d v="1899-12-30T14:06:30"/>
    <n v="0"/>
    <n v="0"/>
    <n v="168.3"/>
    <n v="23.8"/>
    <n v="23.9"/>
    <n v="24.5"/>
    <n v="30"/>
    <n v="0.2"/>
    <n v="0.374"/>
    <x v="1"/>
  </r>
  <r>
    <n v="4.7583333333333595"/>
    <d v="2022-06-03T00:00:00"/>
    <d v="1899-12-30T14:07:00"/>
    <n v="0"/>
    <n v="0"/>
    <n v="168.3"/>
    <n v="23.8"/>
    <n v="24"/>
    <n v="24.5"/>
    <n v="30"/>
    <n v="0.2"/>
    <n v="0.374"/>
    <x v="1"/>
  </r>
  <r>
    <n v="4.7666666666666933"/>
    <d v="2022-06-03T00:00:00"/>
    <d v="1899-12-30T14:07:31"/>
    <n v="0"/>
    <n v="0"/>
    <n v="168.3"/>
    <n v="23.9"/>
    <n v="23.8"/>
    <n v="24.4"/>
    <n v="30"/>
    <n v="0.2"/>
    <n v="0.375"/>
    <x v="1"/>
  </r>
  <r>
    <n v="4.775000000000027"/>
    <d v="2022-06-03T00:00:00"/>
    <d v="1899-12-30T14:08:01"/>
    <n v="0"/>
    <n v="0"/>
    <n v="168.3"/>
    <n v="23.8"/>
    <n v="23.9"/>
    <n v="24.5"/>
    <n v="30"/>
    <n v="0.2"/>
    <n v="0.375"/>
    <x v="1"/>
  </r>
  <r>
    <n v="4.7833333333333607"/>
    <d v="2022-06-03T00:00:00"/>
    <d v="1899-12-30T14:08:31"/>
    <n v="0"/>
    <n v="0"/>
    <n v="168.3"/>
    <n v="23.8"/>
    <n v="23.8"/>
    <n v="24.4"/>
    <n v="30"/>
    <n v="0.2"/>
    <n v="0.375"/>
    <x v="1"/>
  </r>
  <r>
    <n v="4.7916666666666945"/>
    <d v="2022-06-03T00:00:00"/>
    <d v="1899-12-30T14:09:01"/>
    <n v="0"/>
    <n v="0"/>
    <n v="168.3"/>
    <n v="23.7"/>
    <n v="23.9"/>
    <n v="24.5"/>
    <n v="30"/>
    <n v="0.2"/>
    <n v="0.375"/>
    <x v="1"/>
  </r>
  <r>
    <n v="4.8000000000000282"/>
    <d v="2022-06-03T00:00:00"/>
    <d v="1899-12-30T14:09:31"/>
    <n v="0"/>
    <n v="0"/>
    <n v="168.3"/>
    <n v="23.8"/>
    <n v="23.7"/>
    <n v="24.5"/>
    <n v="30"/>
    <n v="0.2"/>
    <n v="0.375"/>
    <x v="1"/>
  </r>
  <r>
    <n v="4.808333333333362"/>
    <d v="2022-06-03T00:00:00"/>
    <d v="1899-12-30T14:10:01"/>
    <n v="0"/>
    <n v="0"/>
    <n v="168.3"/>
    <n v="23.8"/>
    <n v="23.9"/>
    <n v="24.4"/>
    <n v="30"/>
    <n v="0.2"/>
    <n v="0.375"/>
    <x v="1"/>
  </r>
  <r>
    <n v="4.8166666666666957"/>
    <d v="2022-06-03T00:00:00"/>
    <d v="1899-12-30T14:10:31"/>
    <n v="0"/>
    <n v="0"/>
    <n v="167.7"/>
    <n v="23.8"/>
    <n v="23.9"/>
    <n v="24.4"/>
    <n v="30"/>
    <n v="0.2"/>
    <n v="0.376"/>
    <x v="1"/>
  </r>
  <r>
    <n v="4.8250000000000295"/>
    <d v="2022-06-03T00:00:00"/>
    <d v="1899-12-30T14:11:01"/>
    <n v="0"/>
    <n v="0"/>
    <n v="168.3"/>
    <n v="23.8"/>
    <n v="23.8"/>
    <n v="24.4"/>
    <n v="30"/>
    <n v="0.2"/>
    <n v="0.376"/>
    <x v="1"/>
  </r>
  <r>
    <n v="4.8333333333333632"/>
    <d v="2022-06-03T00:00:00"/>
    <d v="1899-12-30T14:11:31"/>
    <n v="0"/>
    <n v="0"/>
    <n v="167.7"/>
    <n v="23.7"/>
    <n v="23.8"/>
    <n v="24.4"/>
    <n v="30"/>
    <n v="0.2"/>
    <n v="0.376"/>
    <x v="1"/>
  </r>
  <r>
    <n v="4.841666666666697"/>
    <d v="2022-06-03T00:00:00"/>
    <d v="1899-12-30T14:12:01"/>
    <n v="0"/>
    <n v="0"/>
    <n v="167.7"/>
    <n v="23.6"/>
    <n v="23.8"/>
    <n v="24.4"/>
    <n v="30"/>
    <n v="0.2"/>
    <n v="0.376"/>
    <x v="1"/>
  </r>
  <r>
    <n v="4.8500000000000307"/>
    <d v="2022-06-03T00:00:00"/>
    <d v="1899-12-30T14:12:31"/>
    <n v="0"/>
    <n v="0"/>
    <n v="167.7"/>
    <n v="23.7"/>
    <n v="23.8"/>
    <n v="24.4"/>
    <n v="30"/>
    <n v="0.2"/>
    <n v="0.376"/>
    <x v="1"/>
  </r>
  <r>
    <n v="4.8583333333333645"/>
    <d v="2022-06-03T00:00:00"/>
    <d v="1899-12-30T14:13:01"/>
    <n v="0"/>
    <n v="0"/>
    <n v="167.7"/>
    <n v="23.7"/>
    <n v="23.8"/>
    <n v="24.4"/>
    <n v="30"/>
    <n v="0.2"/>
    <n v="0.376"/>
    <x v="1"/>
  </r>
  <r>
    <n v="4.8666666666666982"/>
    <d v="2022-06-03T00:00:00"/>
    <d v="1899-12-30T14:13:31"/>
    <n v="0"/>
    <n v="0"/>
    <n v="167.7"/>
    <n v="23.7"/>
    <n v="23.9"/>
    <n v="24.4"/>
    <n v="30"/>
    <n v="0.2"/>
    <n v="0.377"/>
    <x v="1"/>
  </r>
  <r>
    <n v="4.875000000000032"/>
    <d v="2022-06-03T00:00:00"/>
    <d v="1899-12-30T14:14:01"/>
    <n v="0"/>
    <n v="0"/>
    <n v="167.7"/>
    <n v="23.7"/>
    <n v="23.8"/>
    <n v="24.5"/>
    <n v="30"/>
    <n v="0.2"/>
    <n v="0.377"/>
    <x v="1"/>
  </r>
  <r>
    <n v="4.8833333333333657"/>
    <d v="2022-06-03T00:00:00"/>
    <d v="1899-12-30T14:14:31"/>
    <n v="0"/>
    <n v="0"/>
    <n v="167.7"/>
    <n v="23.8"/>
    <n v="23.8"/>
    <n v="24.4"/>
    <n v="30"/>
    <n v="0.2"/>
    <n v="0.377"/>
    <x v="1"/>
  </r>
  <r>
    <n v="4.8916666666666995"/>
    <d v="2022-06-03T00:00:00"/>
    <d v="1899-12-30T14:15:01"/>
    <n v="0"/>
    <n v="0"/>
    <n v="167.7"/>
    <n v="23.7"/>
    <n v="23.8"/>
    <n v="24.4"/>
    <n v="30"/>
    <n v="0.2"/>
    <n v="0.377"/>
    <x v="1"/>
  </r>
  <r>
    <n v="4.9000000000000332"/>
    <d v="2022-06-03T00:00:00"/>
    <d v="1899-12-30T14:15:31"/>
    <n v="0"/>
    <n v="0"/>
    <n v="167"/>
    <n v="23.7"/>
    <n v="23.8"/>
    <n v="24.5"/>
    <n v="30"/>
    <n v="0.2"/>
    <n v="0.377"/>
    <x v="1"/>
  </r>
  <r>
    <n v="4.908333333333367"/>
    <d v="2022-06-03T00:00:00"/>
    <d v="1899-12-30T14:16:01"/>
    <n v="0"/>
    <n v="0"/>
    <n v="167.7"/>
    <n v="23.7"/>
    <n v="23.6"/>
    <n v="24.4"/>
    <n v="30"/>
    <n v="0.2"/>
    <n v="0.377"/>
    <x v="1"/>
  </r>
  <r>
    <n v="4.9166666666667007"/>
    <d v="2022-06-03T00:00:00"/>
    <d v="1899-12-30T14:16:32"/>
    <n v="0"/>
    <n v="0"/>
    <n v="167.7"/>
    <n v="23.7"/>
    <n v="23.8"/>
    <n v="24.4"/>
    <n v="30"/>
    <n v="0.2"/>
    <n v="0.378"/>
    <x v="1"/>
  </r>
  <r>
    <n v="4.9250000000000345"/>
    <d v="2022-06-03T00:00:00"/>
    <d v="1899-12-30T14:17:02"/>
    <n v="0"/>
    <n v="0"/>
    <n v="167"/>
    <n v="23.7"/>
    <n v="23.6"/>
    <n v="24.4"/>
    <n v="30"/>
    <n v="0.2"/>
    <n v="0.378"/>
    <x v="1"/>
  </r>
  <r>
    <n v="4.9333333333333682"/>
    <d v="2022-06-03T00:00:00"/>
    <d v="1899-12-30T14:17:32"/>
    <n v="0"/>
    <n v="0"/>
    <n v="167"/>
    <n v="23.7"/>
    <n v="23.8"/>
    <n v="24.4"/>
    <n v="30"/>
    <n v="0.2"/>
    <n v="0.378"/>
    <x v="1"/>
  </r>
  <r>
    <n v="4.941666666666702"/>
    <d v="2022-06-03T00:00:00"/>
    <d v="1899-12-30T14:18:02"/>
    <n v="0"/>
    <n v="0"/>
    <n v="167"/>
    <n v="23.8"/>
    <n v="23.8"/>
    <n v="24.5"/>
    <n v="30"/>
    <n v="0.2"/>
    <n v="0.378"/>
    <x v="1"/>
  </r>
  <r>
    <n v="4.9500000000000357"/>
    <d v="2022-06-03T00:00:00"/>
    <d v="1899-12-30T14:18:32"/>
    <n v="0"/>
    <n v="0"/>
    <n v="167"/>
    <n v="23.7"/>
    <n v="23.9"/>
    <n v="24.5"/>
    <n v="30"/>
    <n v="0.2"/>
    <n v="0.378"/>
    <x v="1"/>
  </r>
  <r>
    <n v="4.9583333333333695"/>
    <d v="2022-06-03T00:00:00"/>
    <d v="1899-12-30T14:19:02"/>
    <n v="0"/>
    <n v="0"/>
    <n v="167"/>
    <n v="23.7"/>
    <n v="23.8"/>
    <n v="24.3"/>
    <n v="30"/>
    <n v="0.2"/>
    <n v="0.378"/>
    <x v="1"/>
  </r>
  <r>
    <n v="4.9666666666667032"/>
    <d v="2022-06-03T00:00:00"/>
    <d v="1899-12-30T14:19:32"/>
    <n v="0"/>
    <n v="0"/>
    <n v="167"/>
    <n v="23.7"/>
    <n v="23.9"/>
    <n v="24.5"/>
    <n v="30"/>
    <n v="0.2"/>
    <n v="0.379"/>
    <x v="1"/>
  </r>
  <r>
    <n v="4.9750000000000369"/>
    <d v="2022-06-03T00:00:00"/>
    <d v="1899-12-30T14:20:02"/>
    <n v="0"/>
    <n v="0"/>
    <n v="167"/>
    <n v="23.7"/>
    <n v="23.8"/>
    <n v="24.4"/>
    <n v="30"/>
    <n v="0.2"/>
    <n v="0.379"/>
    <x v="1"/>
  </r>
  <r>
    <n v="4.9833333333333707"/>
    <d v="2022-06-03T00:00:00"/>
    <d v="1899-12-30T14:20:32"/>
    <n v="0"/>
    <n v="0"/>
    <n v="167"/>
    <n v="23.7"/>
    <n v="23.7"/>
    <n v="24.4"/>
    <n v="30"/>
    <n v="0.2"/>
    <n v="0.379"/>
    <x v="1"/>
  </r>
  <r>
    <n v="4.9916666666667044"/>
    <d v="2022-06-03T00:00:00"/>
    <d v="1899-12-30T14:21:02"/>
    <n v="0"/>
    <n v="0"/>
    <n v="167"/>
    <n v="23.6"/>
    <n v="23.7"/>
    <n v="24.3"/>
    <n v="30"/>
    <n v="0.2"/>
    <n v="0.379"/>
    <x v="1"/>
  </r>
  <r>
    <n v="5.0000000000000382"/>
    <d v="2022-06-03T00:00:00"/>
    <d v="1899-12-30T14:21:32"/>
    <n v="0"/>
    <n v="0"/>
    <n v="167"/>
    <n v="23.7"/>
    <n v="23.7"/>
    <n v="24.4"/>
    <n v="30"/>
    <n v="0.2"/>
    <n v="0.379"/>
    <x v="1"/>
  </r>
  <r>
    <n v="5.0083333333333719"/>
    <d v="2022-06-03T00:00:00"/>
    <d v="1899-12-30T14:22:02"/>
    <n v="0"/>
    <n v="0"/>
    <n v="167"/>
    <n v="23.6"/>
    <n v="23.8"/>
    <n v="24.3"/>
    <n v="30"/>
    <n v="0.2"/>
    <n v="0.379"/>
    <x v="1"/>
  </r>
  <r>
    <n v="5.0166666666667057"/>
    <d v="2022-06-03T00:00:00"/>
    <d v="1899-12-30T14:22:32"/>
    <n v="0"/>
    <n v="0"/>
    <n v="167"/>
    <n v="23.6"/>
    <n v="23.8"/>
    <n v="24.4"/>
    <n v="30"/>
    <n v="0.2"/>
    <n v="0.38"/>
    <x v="1"/>
  </r>
  <r>
    <n v="5.0250000000000394"/>
    <d v="2022-06-03T00:00:00"/>
    <d v="1899-12-30T14:23:02"/>
    <n v="0"/>
    <n v="0"/>
    <n v="167"/>
    <n v="23.6"/>
    <n v="23.6"/>
    <n v="24.4"/>
    <n v="30"/>
    <n v="0.2"/>
    <n v="0.38"/>
    <x v="1"/>
  </r>
  <r>
    <n v="5.0333333333333732"/>
    <d v="2022-06-03T00:00:00"/>
    <d v="1899-12-30T14:23:32"/>
    <n v="0"/>
    <n v="0"/>
    <n v="166.4"/>
    <n v="23.7"/>
    <n v="23.9"/>
    <n v="24.3"/>
    <n v="30"/>
    <n v="0.2"/>
    <n v="0.38"/>
    <x v="1"/>
  </r>
  <r>
    <n v="5.0416666666667069"/>
    <d v="2022-06-03T00:00:00"/>
    <d v="1899-12-30T14:24:02"/>
    <n v="0"/>
    <n v="0"/>
    <n v="166.4"/>
    <n v="23.6"/>
    <n v="23.7"/>
    <n v="24.4"/>
    <n v="30"/>
    <n v="0.2"/>
    <n v="0.38"/>
    <x v="1"/>
  </r>
  <r>
    <n v="5.0500000000000407"/>
    <d v="2022-06-03T00:00:00"/>
    <d v="1899-12-30T14:24:32"/>
    <n v="0"/>
    <n v="0"/>
    <n v="166.4"/>
    <n v="23.6"/>
    <n v="23.7"/>
    <n v="24.2"/>
    <n v="30"/>
    <n v="0.2"/>
    <n v="0.38"/>
    <x v="1"/>
  </r>
  <r>
    <n v="5.0583333333333744"/>
    <d v="2022-06-03T00:00:00"/>
    <d v="1899-12-30T14:25:03"/>
    <n v="0"/>
    <n v="0"/>
    <n v="166.4"/>
    <n v="23.7"/>
    <n v="23.7"/>
    <n v="24.3"/>
    <n v="30"/>
    <n v="0.2"/>
    <n v="0.38"/>
    <x v="1"/>
  </r>
  <r>
    <n v="5.0666666666667082"/>
    <m/>
    <m/>
    <m/>
    <m/>
    <m/>
    <m/>
    <m/>
    <m/>
    <m/>
    <m/>
    <m/>
    <x v="16"/>
  </r>
  <r>
    <n v="5.0750000000000419"/>
    <m/>
    <m/>
    <m/>
    <m/>
    <m/>
    <m/>
    <m/>
    <m/>
    <m/>
    <m/>
    <m/>
    <x v="16"/>
  </r>
  <r>
    <n v="5.0833333333333757"/>
    <m/>
    <m/>
    <m/>
    <m/>
    <m/>
    <m/>
    <m/>
    <m/>
    <m/>
    <m/>
    <m/>
    <x v="16"/>
  </r>
  <r>
    <n v="5.0916666666667094"/>
    <m/>
    <m/>
    <m/>
    <m/>
    <m/>
    <m/>
    <m/>
    <m/>
    <m/>
    <m/>
    <m/>
    <x v="16"/>
  </r>
  <r>
    <n v="5.1000000000000432"/>
    <m/>
    <m/>
    <m/>
    <m/>
    <m/>
    <m/>
    <m/>
    <m/>
    <m/>
    <m/>
    <m/>
    <x v="16"/>
  </r>
  <r>
    <n v="5.1083333333333769"/>
    <m/>
    <m/>
    <m/>
    <m/>
    <m/>
    <m/>
    <m/>
    <m/>
    <m/>
    <m/>
    <m/>
    <x v="16"/>
  </r>
  <r>
    <n v="5.1166666666667107"/>
    <m/>
    <m/>
    <m/>
    <m/>
    <m/>
    <m/>
    <m/>
    <m/>
    <m/>
    <m/>
    <m/>
    <x v="16"/>
  </r>
  <r>
    <n v="5.1250000000000444"/>
    <m/>
    <m/>
    <m/>
    <m/>
    <m/>
    <m/>
    <m/>
    <m/>
    <m/>
    <m/>
    <m/>
    <x v="16"/>
  </r>
  <r>
    <n v="5.1333333333333782"/>
    <m/>
    <m/>
    <m/>
    <m/>
    <m/>
    <m/>
    <m/>
    <m/>
    <m/>
    <m/>
    <m/>
    <x v="16"/>
  </r>
  <r>
    <n v="5.1416666666667119"/>
    <m/>
    <m/>
    <m/>
    <m/>
    <m/>
    <m/>
    <m/>
    <m/>
    <m/>
    <m/>
    <m/>
    <x v="16"/>
  </r>
  <r>
    <n v="5.1500000000000457"/>
    <m/>
    <m/>
    <m/>
    <m/>
    <m/>
    <m/>
    <m/>
    <m/>
    <m/>
    <m/>
    <m/>
    <x v="16"/>
  </r>
  <r>
    <n v="5.1583333333333794"/>
    <m/>
    <m/>
    <m/>
    <m/>
    <m/>
    <m/>
    <m/>
    <m/>
    <m/>
    <m/>
    <m/>
    <x v="16"/>
  </r>
  <r>
    <n v="5.1666666666667131"/>
    <m/>
    <m/>
    <m/>
    <m/>
    <m/>
    <m/>
    <m/>
    <m/>
    <m/>
    <m/>
    <m/>
    <x v="16"/>
  </r>
  <r>
    <n v="5.1750000000000469"/>
    <m/>
    <m/>
    <m/>
    <m/>
    <m/>
    <m/>
    <m/>
    <m/>
    <m/>
    <m/>
    <m/>
    <x v="16"/>
  </r>
  <r>
    <n v="5.1833333333333806"/>
    <m/>
    <m/>
    <m/>
    <m/>
    <m/>
    <m/>
    <m/>
    <m/>
    <m/>
    <m/>
    <m/>
    <x v="16"/>
  </r>
  <r>
    <n v="5.1916666666667144"/>
    <m/>
    <m/>
    <m/>
    <m/>
    <m/>
    <m/>
    <m/>
    <m/>
    <m/>
    <m/>
    <m/>
    <x v="16"/>
  </r>
  <r>
    <n v="5.2000000000000481"/>
    <m/>
    <m/>
    <m/>
    <m/>
    <m/>
    <m/>
    <m/>
    <m/>
    <m/>
    <m/>
    <m/>
    <x v="16"/>
  </r>
  <r>
    <n v="5.2083333333333819"/>
    <m/>
    <m/>
    <m/>
    <m/>
    <m/>
    <m/>
    <m/>
    <m/>
    <m/>
    <m/>
    <m/>
    <x v="16"/>
  </r>
  <r>
    <n v="5.2166666666667156"/>
    <m/>
    <m/>
    <m/>
    <m/>
    <m/>
    <m/>
    <m/>
    <m/>
    <m/>
    <m/>
    <m/>
    <x v="16"/>
  </r>
  <r>
    <n v="5.2250000000000494"/>
    <m/>
    <m/>
    <m/>
    <m/>
    <m/>
    <m/>
    <m/>
    <m/>
    <m/>
    <m/>
    <m/>
    <x v="16"/>
  </r>
  <r>
    <n v="5.2333333333333831"/>
    <m/>
    <m/>
    <m/>
    <m/>
    <m/>
    <m/>
    <m/>
    <m/>
    <m/>
    <m/>
    <m/>
    <x v="16"/>
  </r>
  <r>
    <n v="5.2416666666667169"/>
    <m/>
    <m/>
    <m/>
    <m/>
    <m/>
    <m/>
    <m/>
    <m/>
    <m/>
    <m/>
    <m/>
    <x v="16"/>
  </r>
  <r>
    <n v="5.2500000000000506"/>
    <m/>
    <m/>
    <m/>
    <m/>
    <m/>
    <m/>
    <m/>
    <m/>
    <m/>
    <m/>
    <m/>
    <x v="16"/>
  </r>
  <r>
    <n v="5.2583333333333844"/>
    <m/>
    <m/>
    <m/>
    <m/>
    <m/>
    <m/>
    <m/>
    <m/>
    <m/>
    <m/>
    <m/>
    <x v="16"/>
  </r>
  <r>
    <n v="5.2666666666667181"/>
    <m/>
    <m/>
    <m/>
    <m/>
    <m/>
    <m/>
    <m/>
    <m/>
    <m/>
    <m/>
    <m/>
    <x v="16"/>
  </r>
  <r>
    <n v="5.2750000000000519"/>
    <m/>
    <m/>
    <m/>
    <m/>
    <m/>
    <m/>
    <m/>
    <m/>
    <m/>
    <m/>
    <m/>
    <x v="16"/>
  </r>
  <r>
    <n v="5.2833333333333856"/>
    <m/>
    <m/>
    <m/>
    <m/>
    <m/>
    <m/>
    <m/>
    <m/>
    <m/>
    <m/>
    <m/>
    <x v="16"/>
  </r>
  <r>
    <n v="5.2916666666667194"/>
    <m/>
    <m/>
    <m/>
    <m/>
    <m/>
    <m/>
    <m/>
    <m/>
    <m/>
    <m/>
    <m/>
    <x v="16"/>
  </r>
  <r>
    <n v="5.3000000000000531"/>
    <m/>
    <m/>
    <m/>
    <m/>
    <m/>
    <m/>
    <m/>
    <m/>
    <m/>
    <m/>
    <m/>
    <x v="16"/>
  </r>
  <r>
    <n v="5.3083333333333869"/>
    <m/>
    <m/>
    <m/>
    <m/>
    <m/>
    <m/>
    <m/>
    <m/>
    <m/>
    <m/>
    <m/>
    <x v="16"/>
  </r>
  <r>
    <n v="5.3166666666667206"/>
    <m/>
    <m/>
    <m/>
    <m/>
    <m/>
    <m/>
    <m/>
    <m/>
    <m/>
    <m/>
    <m/>
    <x v="16"/>
  </r>
  <r>
    <n v="5.3250000000000544"/>
    <m/>
    <m/>
    <m/>
    <m/>
    <m/>
    <m/>
    <m/>
    <m/>
    <m/>
    <m/>
    <m/>
    <x v="16"/>
  </r>
  <r>
    <n v="5.3333333333333881"/>
    <m/>
    <m/>
    <m/>
    <m/>
    <m/>
    <m/>
    <m/>
    <m/>
    <m/>
    <m/>
    <m/>
    <x v="16"/>
  </r>
  <r>
    <n v="5.3416666666667219"/>
    <m/>
    <m/>
    <m/>
    <m/>
    <m/>
    <m/>
    <m/>
    <m/>
    <m/>
    <m/>
    <m/>
    <x v="16"/>
  </r>
  <r>
    <n v="5.3500000000000556"/>
    <m/>
    <m/>
    <m/>
    <m/>
    <m/>
    <m/>
    <m/>
    <m/>
    <m/>
    <m/>
    <m/>
    <x v="16"/>
  </r>
  <r>
    <n v="5.3583333333333893"/>
    <m/>
    <m/>
    <m/>
    <m/>
    <m/>
    <m/>
    <m/>
    <m/>
    <m/>
    <m/>
    <m/>
    <x v="16"/>
  </r>
  <r>
    <n v="5.3666666666667231"/>
    <m/>
    <m/>
    <m/>
    <m/>
    <m/>
    <m/>
    <m/>
    <m/>
    <m/>
    <m/>
    <m/>
    <x v="16"/>
  </r>
  <r>
    <n v="5.3750000000000568"/>
    <m/>
    <m/>
    <m/>
    <m/>
    <m/>
    <m/>
    <m/>
    <m/>
    <m/>
    <m/>
    <m/>
    <x v="16"/>
  </r>
  <r>
    <n v="5.3833333333333906"/>
    <m/>
    <m/>
    <m/>
    <m/>
    <m/>
    <m/>
    <m/>
    <m/>
    <m/>
    <m/>
    <m/>
    <x v="16"/>
  </r>
  <r>
    <n v="5.3916666666667243"/>
    <m/>
    <m/>
    <m/>
    <m/>
    <m/>
    <m/>
    <m/>
    <m/>
    <m/>
    <m/>
    <m/>
    <x v="16"/>
  </r>
  <r>
    <n v="5.4000000000000581"/>
    <m/>
    <m/>
    <m/>
    <m/>
    <m/>
    <m/>
    <m/>
    <m/>
    <m/>
    <m/>
    <m/>
    <x v="16"/>
  </r>
  <r>
    <n v="5.4083333333333918"/>
    <m/>
    <m/>
    <m/>
    <m/>
    <m/>
    <m/>
    <m/>
    <m/>
    <m/>
    <m/>
    <m/>
    <x v="16"/>
  </r>
  <r>
    <n v="5.4166666666667256"/>
    <m/>
    <m/>
    <m/>
    <m/>
    <m/>
    <m/>
    <m/>
    <m/>
    <m/>
    <m/>
    <m/>
    <x v="16"/>
  </r>
  <r>
    <n v="5.4250000000000593"/>
    <m/>
    <m/>
    <m/>
    <m/>
    <m/>
    <m/>
    <m/>
    <m/>
    <m/>
    <m/>
    <m/>
    <x v="16"/>
  </r>
  <r>
    <n v="5.4333333333333931"/>
    <m/>
    <m/>
    <m/>
    <m/>
    <m/>
    <m/>
    <m/>
    <m/>
    <m/>
    <m/>
    <m/>
    <x v="16"/>
  </r>
  <r>
    <n v="5.4416666666667268"/>
    <m/>
    <m/>
    <m/>
    <m/>
    <m/>
    <m/>
    <m/>
    <m/>
    <m/>
    <m/>
    <m/>
    <x v="16"/>
  </r>
  <r>
    <n v="5.4500000000000606"/>
    <m/>
    <m/>
    <m/>
    <m/>
    <m/>
    <m/>
    <m/>
    <m/>
    <m/>
    <m/>
    <m/>
    <x v="16"/>
  </r>
  <r>
    <n v="5.4583333333333943"/>
    <m/>
    <m/>
    <m/>
    <m/>
    <m/>
    <m/>
    <m/>
    <m/>
    <m/>
    <m/>
    <m/>
    <x v="16"/>
  </r>
  <r>
    <n v="5.4666666666667281"/>
    <m/>
    <m/>
    <m/>
    <m/>
    <m/>
    <m/>
    <m/>
    <m/>
    <m/>
    <m/>
    <m/>
    <x v="16"/>
  </r>
  <r>
    <n v="5.4750000000000618"/>
    <m/>
    <m/>
    <m/>
    <m/>
    <m/>
    <m/>
    <m/>
    <m/>
    <m/>
    <m/>
    <m/>
    <x v="16"/>
  </r>
  <r>
    <n v="5.4833333333333956"/>
    <m/>
    <m/>
    <m/>
    <m/>
    <m/>
    <m/>
    <m/>
    <m/>
    <m/>
    <m/>
    <m/>
    <x v="16"/>
  </r>
  <r>
    <n v="5.4916666666667293"/>
    <m/>
    <m/>
    <m/>
    <m/>
    <m/>
    <m/>
    <m/>
    <m/>
    <m/>
    <m/>
    <m/>
    <x v="16"/>
  </r>
  <r>
    <n v="5.5000000000000631"/>
    <m/>
    <m/>
    <m/>
    <m/>
    <m/>
    <m/>
    <m/>
    <m/>
    <m/>
    <m/>
    <m/>
    <x v="16"/>
  </r>
  <r>
    <n v="5.5083333333333968"/>
    <m/>
    <m/>
    <m/>
    <m/>
    <m/>
    <m/>
    <m/>
    <m/>
    <m/>
    <m/>
    <m/>
    <x v="16"/>
  </r>
  <r>
    <n v="5.5166666666667306"/>
    <m/>
    <m/>
    <m/>
    <m/>
    <m/>
    <m/>
    <m/>
    <m/>
    <m/>
    <m/>
    <m/>
    <x v="16"/>
  </r>
  <r>
    <n v="5.5250000000000643"/>
    <m/>
    <m/>
    <m/>
    <m/>
    <m/>
    <m/>
    <m/>
    <m/>
    <m/>
    <m/>
    <m/>
    <x v="16"/>
  </r>
  <r>
    <n v="5.5333333333333981"/>
    <m/>
    <m/>
    <m/>
    <m/>
    <m/>
    <m/>
    <m/>
    <m/>
    <m/>
    <m/>
    <m/>
    <x v="16"/>
  </r>
  <r>
    <n v="5.5416666666667318"/>
    <m/>
    <m/>
    <m/>
    <m/>
    <m/>
    <m/>
    <m/>
    <m/>
    <m/>
    <m/>
    <m/>
    <x v="16"/>
  </r>
  <r>
    <n v="5.5500000000000655"/>
    <m/>
    <m/>
    <m/>
    <m/>
    <m/>
    <m/>
    <m/>
    <m/>
    <m/>
    <m/>
    <m/>
    <x v="16"/>
  </r>
  <r>
    <n v="5.5583333333333993"/>
    <m/>
    <m/>
    <m/>
    <m/>
    <m/>
    <m/>
    <m/>
    <m/>
    <m/>
    <m/>
    <m/>
    <x v="16"/>
  </r>
  <r>
    <n v="5.566666666666733"/>
    <m/>
    <m/>
    <m/>
    <m/>
    <m/>
    <m/>
    <m/>
    <m/>
    <m/>
    <m/>
    <m/>
    <x v="16"/>
  </r>
  <r>
    <n v="5.5750000000000668"/>
    <m/>
    <m/>
    <m/>
    <m/>
    <m/>
    <m/>
    <m/>
    <m/>
    <m/>
    <m/>
    <m/>
    <x v="16"/>
  </r>
  <r>
    <n v="5.5833333333334005"/>
    <m/>
    <m/>
    <m/>
    <m/>
    <m/>
    <m/>
    <m/>
    <m/>
    <m/>
    <m/>
    <m/>
    <x v="16"/>
  </r>
  <r>
    <n v="5.5916666666667343"/>
    <m/>
    <m/>
    <m/>
    <m/>
    <m/>
    <m/>
    <m/>
    <m/>
    <m/>
    <m/>
    <m/>
    <x v="16"/>
  </r>
  <r>
    <n v="5.600000000000068"/>
    <m/>
    <m/>
    <m/>
    <m/>
    <m/>
    <m/>
    <m/>
    <m/>
    <m/>
    <m/>
    <m/>
    <x v="16"/>
  </r>
  <r>
    <n v="5.6083333333334018"/>
    <m/>
    <m/>
    <m/>
    <m/>
    <m/>
    <m/>
    <m/>
    <m/>
    <m/>
    <m/>
    <m/>
    <x v="16"/>
  </r>
  <r>
    <n v="5.6166666666667355"/>
    <m/>
    <m/>
    <m/>
    <m/>
    <m/>
    <m/>
    <m/>
    <m/>
    <m/>
    <m/>
    <m/>
    <x v="16"/>
  </r>
  <r>
    <n v="5.6250000000000693"/>
    <m/>
    <m/>
    <m/>
    <m/>
    <m/>
    <m/>
    <m/>
    <m/>
    <m/>
    <m/>
    <m/>
    <x v="16"/>
  </r>
  <r>
    <n v="5.633333333333403"/>
    <m/>
    <m/>
    <m/>
    <m/>
    <m/>
    <m/>
    <m/>
    <m/>
    <m/>
    <m/>
    <m/>
    <x v="16"/>
  </r>
  <r>
    <n v="5.6416666666667368"/>
    <m/>
    <m/>
    <m/>
    <m/>
    <m/>
    <m/>
    <m/>
    <m/>
    <m/>
    <m/>
    <m/>
    <x v="16"/>
  </r>
  <r>
    <n v="5.6500000000000705"/>
    <m/>
    <m/>
    <m/>
    <m/>
    <m/>
    <m/>
    <m/>
    <m/>
    <m/>
    <m/>
    <m/>
    <x v="16"/>
  </r>
  <r>
    <n v="5.6583333333334043"/>
    <m/>
    <m/>
    <m/>
    <m/>
    <m/>
    <m/>
    <m/>
    <m/>
    <m/>
    <m/>
    <m/>
    <x v="16"/>
  </r>
  <r>
    <n v="5.666666666666738"/>
    <m/>
    <m/>
    <m/>
    <m/>
    <m/>
    <m/>
    <m/>
    <m/>
    <m/>
    <m/>
    <m/>
    <x v="16"/>
  </r>
  <r>
    <n v="5.6750000000000718"/>
    <m/>
    <m/>
    <m/>
    <m/>
    <m/>
    <m/>
    <m/>
    <m/>
    <m/>
    <m/>
    <m/>
    <x v="16"/>
  </r>
  <r>
    <n v="5.6833333333334055"/>
    <m/>
    <m/>
    <m/>
    <m/>
    <m/>
    <m/>
    <m/>
    <m/>
    <m/>
    <m/>
    <m/>
    <x v="16"/>
  </r>
  <r>
    <n v="5.6916666666667393"/>
    <m/>
    <m/>
    <m/>
    <m/>
    <m/>
    <m/>
    <m/>
    <m/>
    <m/>
    <m/>
    <m/>
    <x v="16"/>
  </r>
  <r>
    <n v="5.700000000000073"/>
    <m/>
    <m/>
    <m/>
    <m/>
    <m/>
    <m/>
    <m/>
    <m/>
    <m/>
    <m/>
    <m/>
    <x v="16"/>
  </r>
  <r>
    <n v="5.7083333333334068"/>
    <m/>
    <m/>
    <m/>
    <m/>
    <m/>
    <m/>
    <m/>
    <m/>
    <m/>
    <m/>
    <m/>
    <x v="16"/>
  </r>
  <r>
    <n v="5.7166666666667405"/>
    <m/>
    <m/>
    <m/>
    <m/>
    <m/>
    <m/>
    <m/>
    <m/>
    <m/>
    <m/>
    <m/>
    <x v="16"/>
  </r>
  <r>
    <n v="5.7250000000000743"/>
    <m/>
    <m/>
    <m/>
    <m/>
    <m/>
    <m/>
    <m/>
    <m/>
    <m/>
    <m/>
    <m/>
    <x v="16"/>
  </r>
  <r>
    <n v="5.733333333333408"/>
    <m/>
    <m/>
    <m/>
    <m/>
    <m/>
    <m/>
    <m/>
    <m/>
    <m/>
    <m/>
    <m/>
    <x v="16"/>
  </r>
  <r>
    <n v="5.7416666666667417"/>
    <m/>
    <m/>
    <m/>
    <m/>
    <m/>
    <m/>
    <m/>
    <m/>
    <m/>
    <m/>
    <m/>
    <x v="16"/>
  </r>
  <r>
    <n v="5.7500000000000755"/>
    <m/>
    <m/>
    <m/>
    <m/>
    <m/>
    <m/>
    <m/>
    <m/>
    <m/>
    <m/>
    <m/>
    <x v="16"/>
  </r>
  <r>
    <n v="5.7583333333334092"/>
    <m/>
    <m/>
    <m/>
    <m/>
    <m/>
    <m/>
    <m/>
    <m/>
    <m/>
    <m/>
    <m/>
    <x v="16"/>
  </r>
  <r>
    <n v="5.766666666666743"/>
    <m/>
    <m/>
    <m/>
    <m/>
    <m/>
    <m/>
    <m/>
    <m/>
    <m/>
    <m/>
    <m/>
    <x v="16"/>
  </r>
  <r>
    <n v="5.7750000000000767"/>
    <m/>
    <m/>
    <m/>
    <m/>
    <m/>
    <m/>
    <m/>
    <m/>
    <m/>
    <m/>
    <m/>
    <x v="16"/>
  </r>
  <r>
    <n v="5.7833333333334105"/>
    <m/>
    <m/>
    <m/>
    <m/>
    <m/>
    <m/>
    <m/>
    <m/>
    <m/>
    <m/>
    <m/>
    <x v="16"/>
  </r>
  <r>
    <n v="5.7916666666667442"/>
    <m/>
    <m/>
    <m/>
    <m/>
    <m/>
    <m/>
    <m/>
    <m/>
    <m/>
    <m/>
    <m/>
    <x v="16"/>
  </r>
  <r>
    <n v="5.800000000000078"/>
    <m/>
    <m/>
    <m/>
    <m/>
    <m/>
    <m/>
    <m/>
    <m/>
    <m/>
    <m/>
    <m/>
    <x v="16"/>
  </r>
  <r>
    <n v="5.8083333333334117"/>
    <m/>
    <m/>
    <m/>
    <m/>
    <m/>
    <m/>
    <m/>
    <m/>
    <m/>
    <m/>
    <m/>
    <x v="16"/>
  </r>
  <r>
    <n v="5.8166666666667455"/>
    <m/>
    <m/>
    <m/>
    <m/>
    <m/>
    <m/>
    <m/>
    <m/>
    <m/>
    <m/>
    <m/>
    <x v="16"/>
  </r>
  <r>
    <n v="5.8250000000000792"/>
    <m/>
    <m/>
    <m/>
    <m/>
    <m/>
    <m/>
    <m/>
    <m/>
    <m/>
    <m/>
    <m/>
    <x v="16"/>
  </r>
  <r>
    <n v="5.833333333333413"/>
    <m/>
    <m/>
    <m/>
    <m/>
    <m/>
    <m/>
    <m/>
    <m/>
    <m/>
    <m/>
    <m/>
    <x v="16"/>
  </r>
  <r>
    <n v="5.8416666666667467"/>
    <m/>
    <m/>
    <m/>
    <m/>
    <m/>
    <m/>
    <m/>
    <m/>
    <m/>
    <m/>
    <m/>
    <x v="16"/>
  </r>
  <r>
    <n v="5.8500000000000805"/>
    <m/>
    <m/>
    <m/>
    <m/>
    <m/>
    <m/>
    <m/>
    <m/>
    <m/>
    <m/>
    <m/>
    <x v="16"/>
  </r>
  <r>
    <n v="5.8583333333334142"/>
    <m/>
    <m/>
    <m/>
    <m/>
    <m/>
    <m/>
    <m/>
    <m/>
    <m/>
    <m/>
    <m/>
    <x v="16"/>
  </r>
  <r>
    <n v="5.866666666666748"/>
    <m/>
    <m/>
    <m/>
    <m/>
    <m/>
    <m/>
    <m/>
    <m/>
    <m/>
    <m/>
    <m/>
    <x v="16"/>
  </r>
  <r>
    <n v="5.8750000000000817"/>
    <m/>
    <m/>
    <m/>
    <m/>
    <m/>
    <m/>
    <m/>
    <m/>
    <m/>
    <m/>
    <m/>
    <x v="16"/>
  </r>
  <r>
    <n v="5.8833333333334155"/>
    <m/>
    <m/>
    <m/>
    <m/>
    <m/>
    <m/>
    <m/>
    <m/>
    <m/>
    <m/>
    <m/>
    <x v="16"/>
  </r>
  <r>
    <n v="5.8916666666667492"/>
    <m/>
    <m/>
    <m/>
    <m/>
    <m/>
    <m/>
    <m/>
    <m/>
    <m/>
    <m/>
    <m/>
    <x v="16"/>
  </r>
  <r>
    <n v="5.900000000000083"/>
    <m/>
    <m/>
    <m/>
    <m/>
    <m/>
    <m/>
    <m/>
    <m/>
    <m/>
    <m/>
    <m/>
    <x v="16"/>
  </r>
  <r>
    <n v="5.9083333333334167"/>
    <m/>
    <m/>
    <m/>
    <m/>
    <m/>
    <m/>
    <m/>
    <m/>
    <m/>
    <m/>
    <m/>
    <x v="16"/>
  </r>
  <r>
    <n v="5.9166666666667505"/>
    <m/>
    <m/>
    <m/>
    <m/>
    <m/>
    <m/>
    <m/>
    <m/>
    <m/>
    <m/>
    <m/>
    <x v="16"/>
  </r>
  <r>
    <n v="5.9250000000000842"/>
    <m/>
    <m/>
    <m/>
    <m/>
    <m/>
    <m/>
    <m/>
    <m/>
    <m/>
    <m/>
    <m/>
    <x v="16"/>
  </r>
  <r>
    <n v="5.9333333333334179"/>
    <m/>
    <m/>
    <m/>
    <m/>
    <m/>
    <m/>
    <m/>
    <m/>
    <m/>
    <m/>
    <m/>
    <x v="16"/>
  </r>
  <r>
    <n v="5.9416666666667517"/>
    <m/>
    <m/>
    <m/>
    <m/>
    <m/>
    <m/>
    <m/>
    <m/>
    <m/>
    <m/>
    <m/>
    <x v="16"/>
  </r>
  <r>
    <n v="5.9500000000000854"/>
    <m/>
    <m/>
    <m/>
    <m/>
    <m/>
    <m/>
    <m/>
    <m/>
    <m/>
    <m/>
    <m/>
    <x v="16"/>
  </r>
  <r>
    <n v="5.9583333333334192"/>
    <m/>
    <m/>
    <m/>
    <m/>
    <m/>
    <m/>
    <m/>
    <m/>
    <m/>
    <m/>
    <m/>
    <x v="16"/>
  </r>
  <r>
    <n v="5.9666666666667529"/>
    <m/>
    <m/>
    <m/>
    <m/>
    <m/>
    <m/>
    <m/>
    <m/>
    <m/>
    <m/>
    <m/>
    <x v="16"/>
  </r>
  <r>
    <n v="5.9750000000000867"/>
    <m/>
    <m/>
    <m/>
    <m/>
    <m/>
    <m/>
    <m/>
    <m/>
    <m/>
    <m/>
    <m/>
    <x v="16"/>
  </r>
  <r>
    <n v="5.9833333333334204"/>
    <m/>
    <m/>
    <m/>
    <m/>
    <m/>
    <m/>
    <m/>
    <m/>
    <m/>
    <m/>
    <m/>
    <x v="16"/>
  </r>
  <r>
    <n v="5.9916666666667542"/>
    <m/>
    <m/>
    <m/>
    <m/>
    <m/>
    <m/>
    <m/>
    <m/>
    <m/>
    <m/>
    <m/>
    <x v="16"/>
  </r>
  <r>
    <n v="6.0000000000000879"/>
    <m/>
    <m/>
    <m/>
    <m/>
    <m/>
    <m/>
    <m/>
    <m/>
    <m/>
    <m/>
    <m/>
    <x v="16"/>
  </r>
  <r>
    <n v="6.0083333333334217"/>
    <m/>
    <m/>
    <m/>
    <m/>
    <m/>
    <m/>
    <m/>
    <m/>
    <m/>
    <m/>
    <m/>
    <x v="16"/>
  </r>
  <r>
    <n v="6.0166666666667554"/>
    <m/>
    <m/>
    <m/>
    <m/>
    <m/>
    <m/>
    <m/>
    <m/>
    <m/>
    <m/>
    <m/>
    <x v="16"/>
  </r>
  <r>
    <n v="6.0250000000000892"/>
    <m/>
    <m/>
    <m/>
    <m/>
    <m/>
    <m/>
    <m/>
    <m/>
    <m/>
    <m/>
    <m/>
    <x v="16"/>
  </r>
  <r>
    <n v="6.0333333333334229"/>
    <m/>
    <m/>
    <m/>
    <m/>
    <m/>
    <m/>
    <m/>
    <m/>
    <m/>
    <m/>
    <m/>
    <x v="16"/>
  </r>
  <r>
    <n v="6.0416666666667567"/>
    <m/>
    <m/>
    <m/>
    <m/>
    <m/>
    <m/>
    <m/>
    <m/>
    <m/>
    <m/>
    <m/>
    <x v="16"/>
  </r>
  <r>
    <n v="6.0500000000000904"/>
    <m/>
    <m/>
    <m/>
    <m/>
    <m/>
    <m/>
    <m/>
    <m/>
    <m/>
    <m/>
    <m/>
    <x v="16"/>
  </r>
  <r>
    <n v="6.0583333333334242"/>
    <m/>
    <m/>
    <m/>
    <m/>
    <m/>
    <m/>
    <m/>
    <m/>
    <m/>
    <m/>
    <m/>
    <x v="16"/>
  </r>
  <r>
    <n v="6.0666666666667579"/>
    <m/>
    <m/>
    <m/>
    <m/>
    <m/>
    <m/>
    <m/>
    <m/>
    <m/>
    <m/>
    <m/>
    <x v="16"/>
  </r>
  <r>
    <n v="6.0750000000000917"/>
    <m/>
    <m/>
    <m/>
    <m/>
    <m/>
    <m/>
    <m/>
    <m/>
    <m/>
    <m/>
    <m/>
    <x v="16"/>
  </r>
  <r>
    <n v="6.0833333333334254"/>
    <m/>
    <m/>
    <m/>
    <m/>
    <m/>
    <m/>
    <m/>
    <m/>
    <m/>
    <m/>
    <m/>
    <x v="16"/>
  </r>
  <r>
    <n v="6.0916666666667592"/>
    <m/>
    <m/>
    <m/>
    <m/>
    <m/>
    <m/>
    <m/>
    <m/>
    <m/>
    <m/>
    <m/>
    <x v="16"/>
  </r>
  <r>
    <n v="6.1000000000000929"/>
    <m/>
    <m/>
    <m/>
    <m/>
    <m/>
    <m/>
    <m/>
    <m/>
    <m/>
    <m/>
    <m/>
    <x v="16"/>
  </r>
  <r>
    <n v="6.1083333333334267"/>
    <m/>
    <m/>
    <m/>
    <m/>
    <m/>
    <m/>
    <m/>
    <m/>
    <m/>
    <m/>
    <m/>
    <x v="16"/>
  </r>
  <r>
    <n v="6.1166666666667604"/>
    <m/>
    <m/>
    <m/>
    <m/>
    <m/>
    <m/>
    <m/>
    <m/>
    <m/>
    <m/>
    <m/>
    <x v="16"/>
  </r>
  <r>
    <n v="6.1250000000000941"/>
    <m/>
    <m/>
    <m/>
    <m/>
    <m/>
    <m/>
    <m/>
    <m/>
    <m/>
    <m/>
    <m/>
    <x v="16"/>
  </r>
  <r>
    <n v="6.1333333333334279"/>
    <m/>
    <m/>
    <m/>
    <m/>
    <m/>
    <m/>
    <m/>
    <m/>
    <m/>
    <m/>
    <m/>
    <x v="16"/>
  </r>
  <r>
    <n v="6.1416666666667616"/>
    <m/>
    <m/>
    <m/>
    <m/>
    <m/>
    <m/>
    <m/>
    <m/>
    <m/>
    <m/>
    <m/>
    <x v="16"/>
  </r>
  <r>
    <n v="6.1500000000000954"/>
    <m/>
    <m/>
    <m/>
    <m/>
    <m/>
    <m/>
    <m/>
    <m/>
    <m/>
    <m/>
    <m/>
    <x v="16"/>
  </r>
  <r>
    <n v="6.1583333333334291"/>
    <m/>
    <m/>
    <m/>
    <m/>
    <m/>
    <m/>
    <m/>
    <m/>
    <m/>
    <m/>
    <m/>
    <x v="16"/>
  </r>
  <r>
    <n v="6.1666666666667629"/>
    <m/>
    <m/>
    <m/>
    <m/>
    <m/>
    <m/>
    <m/>
    <m/>
    <m/>
    <m/>
    <m/>
    <x v="16"/>
  </r>
  <r>
    <n v="6.1750000000000966"/>
    <m/>
    <m/>
    <m/>
    <m/>
    <m/>
    <m/>
    <m/>
    <m/>
    <m/>
    <m/>
    <m/>
    <x v="16"/>
  </r>
  <r>
    <n v="6.1833333333334304"/>
    <m/>
    <m/>
    <m/>
    <m/>
    <m/>
    <m/>
    <m/>
    <m/>
    <m/>
    <m/>
    <m/>
    <x v="16"/>
  </r>
  <r>
    <n v="6.1916666666667641"/>
    <m/>
    <m/>
    <m/>
    <m/>
    <m/>
    <m/>
    <m/>
    <m/>
    <m/>
    <m/>
    <m/>
    <x v="16"/>
  </r>
  <r>
    <n v="6.2000000000000979"/>
    <m/>
    <m/>
    <m/>
    <m/>
    <m/>
    <m/>
    <m/>
    <m/>
    <m/>
    <m/>
    <m/>
    <x v="16"/>
  </r>
  <r>
    <n v="6.2083333333334316"/>
    <m/>
    <m/>
    <m/>
    <m/>
    <m/>
    <m/>
    <m/>
    <m/>
    <m/>
    <m/>
    <m/>
    <x v="16"/>
  </r>
  <r>
    <n v="6.2166666666667654"/>
    <m/>
    <m/>
    <m/>
    <m/>
    <m/>
    <m/>
    <m/>
    <m/>
    <m/>
    <m/>
    <m/>
    <x v="16"/>
  </r>
  <r>
    <n v="6.2250000000000991"/>
    <m/>
    <m/>
    <m/>
    <m/>
    <m/>
    <m/>
    <m/>
    <m/>
    <m/>
    <m/>
    <m/>
    <x v="16"/>
  </r>
  <r>
    <n v="6.2333333333334329"/>
    <m/>
    <m/>
    <m/>
    <m/>
    <m/>
    <m/>
    <m/>
    <m/>
    <m/>
    <m/>
    <m/>
    <x v="16"/>
  </r>
  <r>
    <n v="6.2416666666667666"/>
    <m/>
    <m/>
    <m/>
    <m/>
    <m/>
    <m/>
    <m/>
    <m/>
    <m/>
    <m/>
    <m/>
    <x v="16"/>
  </r>
  <r>
    <n v="6.2500000000001004"/>
    <m/>
    <m/>
    <m/>
    <m/>
    <m/>
    <m/>
    <m/>
    <m/>
    <m/>
    <m/>
    <m/>
    <x v="16"/>
  </r>
  <r>
    <n v="6.2583333333334341"/>
    <m/>
    <m/>
    <m/>
    <m/>
    <m/>
    <m/>
    <m/>
    <m/>
    <m/>
    <m/>
    <m/>
    <x v="16"/>
  </r>
  <r>
    <n v="6.2666666666667679"/>
    <m/>
    <m/>
    <m/>
    <m/>
    <m/>
    <m/>
    <m/>
    <m/>
    <m/>
    <m/>
    <m/>
    <x v="16"/>
  </r>
  <r>
    <n v="6.2750000000001016"/>
    <m/>
    <m/>
    <m/>
    <m/>
    <m/>
    <m/>
    <m/>
    <m/>
    <m/>
    <m/>
    <m/>
    <x v="16"/>
  </r>
  <r>
    <n v="6.2833333333334354"/>
    <m/>
    <m/>
    <m/>
    <m/>
    <m/>
    <m/>
    <m/>
    <m/>
    <m/>
    <m/>
    <m/>
    <x v="16"/>
  </r>
  <r>
    <n v="6.2916666666667691"/>
    <m/>
    <m/>
    <m/>
    <m/>
    <m/>
    <m/>
    <m/>
    <m/>
    <m/>
    <m/>
    <m/>
    <x v="16"/>
  </r>
  <r>
    <n v="6.3000000000001029"/>
    <m/>
    <m/>
    <m/>
    <m/>
    <m/>
    <m/>
    <m/>
    <m/>
    <m/>
    <m/>
    <m/>
    <x v="16"/>
  </r>
  <r>
    <n v="6.3083333333334366"/>
    <m/>
    <m/>
    <m/>
    <m/>
    <m/>
    <m/>
    <m/>
    <m/>
    <m/>
    <m/>
    <m/>
    <x v="16"/>
  </r>
  <r>
    <n v="6.3166666666667703"/>
    <m/>
    <m/>
    <m/>
    <m/>
    <m/>
    <m/>
    <m/>
    <m/>
    <m/>
    <m/>
    <m/>
    <x v="16"/>
  </r>
  <r>
    <n v="6.3250000000001041"/>
    <m/>
    <m/>
    <m/>
    <m/>
    <m/>
    <m/>
    <m/>
    <m/>
    <m/>
    <m/>
    <m/>
    <x v="16"/>
  </r>
  <r>
    <n v="6.3333333333334378"/>
    <m/>
    <m/>
    <m/>
    <m/>
    <m/>
    <m/>
    <m/>
    <m/>
    <m/>
    <m/>
    <m/>
    <x v="16"/>
  </r>
  <r>
    <n v="6.3416666666667716"/>
    <m/>
    <m/>
    <m/>
    <m/>
    <m/>
    <m/>
    <m/>
    <m/>
    <m/>
    <m/>
    <m/>
    <x v="16"/>
  </r>
  <r>
    <n v="6.3500000000001053"/>
    <m/>
    <m/>
    <m/>
    <m/>
    <m/>
    <m/>
    <m/>
    <m/>
    <m/>
    <m/>
    <m/>
    <x v="16"/>
  </r>
  <r>
    <n v="6.3583333333334391"/>
    <m/>
    <m/>
    <m/>
    <m/>
    <m/>
    <m/>
    <m/>
    <m/>
    <m/>
    <m/>
    <m/>
    <x v="16"/>
  </r>
  <r>
    <n v="6.3666666666667728"/>
    <m/>
    <m/>
    <m/>
    <m/>
    <m/>
    <m/>
    <m/>
    <m/>
    <m/>
    <m/>
    <m/>
    <x v="16"/>
  </r>
  <r>
    <n v="6.3750000000001066"/>
    <m/>
    <m/>
    <m/>
    <m/>
    <m/>
    <m/>
    <m/>
    <m/>
    <m/>
    <m/>
    <m/>
    <x v="16"/>
  </r>
  <r>
    <n v="6.3833333333334403"/>
    <m/>
    <m/>
    <m/>
    <m/>
    <m/>
    <m/>
    <m/>
    <m/>
    <m/>
    <m/>
    <m/>
    <x v="16"/>
  </r>
  <r>
    <n v="6.3916666666667741"/>
    <m/>
    <m/>
    <m/>
    <m/>
    <m/>
    <m/>
    <m/>
    <m/>
    <m/>
    <m/>
    <m/>
    <x v="16"/>
  </r>
  <r>
    <n v="6.4000000000001078"/>
    <m/>
    <m/>
    <m/>
    <m/>
    <m/>
    <m/>
    <m/>
    <m/>
    <m/>
    <m/>
    <m/>
    <x v="16"/>
  </r>
  <r>
    <n v="6.4083333333334416"/>
    <m/>
    <m/>
    <m/>
    <m/>
    <m/>
    <m/>
    <m/>
    <m/>
    <m/>
    <m/>
    <m/>
    <x v="16"/>
  </r>
  <r>
    <n v="6.4166666666667753"/>
    <m/>
    <m/>
    <m/>
    <m/>
    <m/>
    <m/>
    <m/>
    <m/>
    <m/>
    <m/>
    <m/>
    <x v="16"/>
  </r>
  <r>
    <n v="6.4250000000001091"/>
    <m/>
    <m/>
    <m/>
    <m/>
    <m/>
    <m/>
    <m/>
    <m/>
    <m/>
    <m/>
    <m/>
    <x v="16"/>
  </r>
  <r>
    <n v="6.4333333333334428"/>
    <m/>
    <m/>
    <m/>
    <m/>
    <m/>
    <m/>
    <m/>
    <m/>
    <m/>
    <m/>
    <m/>
    <x v="16"/>
  </r>
  <r>
    <n v="6.4416666666667766"/>
    <m/>
    <m/>
    <m/>
    <m/>
    <m/>
    <m/>
    <m/>
    <m/>
    <m/>
    <m/>
    <m/>
    <x v="16"/>
  </r>
  <r>
    <n v="6.4500000000001103"/>
    <m/>
    <m/>
    <m/>
    <m/>
    <m/>
    <m/>
    <m/>
    <m/>
    <m/>
    <m/>
    <m/>
    <x v="16"/>
  </r>
  <r>
    <n v="6.4583333333334441"/>
    <m/>
    <m/>
    <m/>
    <m/>
    <m/>
    <m/>
    <m/>
    <m/>
    <m/>
    <m/>
    <m/>
    <x v="16"/>
  </r>
  <r>
    <n v="6.4666666666667778"/>
    <m/>
    <m/>
    <m/>
    <m/>
    <m/>
    <m/>
    <m/>
    <m/>
    <m/>
    <m/>
    <m/>
    <x v="16"/>
  </r>
  <r>
    <n v="6.4750000000001116"/>
    <m/>
    <m/>
    <m/>
    <m/>
    <m/>
    <m/>
    <m/>
    <m/>
    <m/>
    <m/>
    <m/>
    <x v="16"/>
  </r>
  <r>
    <n v="6.4833333333334453"/>
    <m/>
    <m/>
    <m/>
    <m/>
    <m/>
    <m/>
    <m/>
    <m/>
    <m/>
    <m/>
    <m/>
    <x v="16"/>
  </r>
  <r>
    <n v="6.4916666666667791"/>
    <m/>
    <m/>
    <m/>
    <m/>
    <m/>
    <m/>
    <m/>
    <m/>
    <m/>
    <m/>
    <m/>
    <x v="16"/>
  </r>
  <r>
    <n v="6.5000000000001128"/>
    <m/>
    <m/>
    <m/>
    <m/>
    <m/>
    <m/>
    <m/>
    <m/>
    <m/>
    <m/>
    <m/>
    <x v="16"/>
  </r>
  <r>
    <n v="6.5083333333334465"/>
    <m/>
    <m/>
    <m/>
    <m/>
    <m/>
    <m/>
    <m/>
    <m/>
    <m/>
    <m/>
    <m/>
    <x v="16"/>
  </r>
  <r>
    <n v="6.5166666666667803"/>
    <m/>
    <m/>
    <m/>
    <m/>
    <m/>
    <m/>
    <m/>
    <m/>
    <m/>
    <m/>
    <m/>
    <x v="16"/>
  </r>
  <r>
    <n v="6.525000000000114"/>
    <m/>
    <m/>
    <m/>
    <m/>
    <m/>
    <m/>
    <m/>
    <m/>
    <m/>
    <m/>
    <m/>
    <x v="16"/>
  </r>
  <r>
    <n v="6.5333333333334478"/>
    <m/>
    <m/>
    <m/>
    <m/>
    <m/>
    <m/>
    <m/>
    <m/>
    <m/>
    <m/>
    <m/>
    <x v="16"/>
  </r>
  <r>
    <n v="6.5416666666667815"/>
    <m/>
    <m/>
    <m/>
    <m/>
    <m/>
    <m/>
    <m/>
    <m/>
    <m/>
    <m/>
    <m/>
    <x v="16"/>
  </r>
  <r>
    <n v="6.5500000000001153"/>
    <m/>
    <m/>
    <m/>
    <m/>
    <m/>
    <m/>
    <m/>
    <m/>
    <m/>
    <m/>
    <m/>
    <x v="16"/>
  </r>
  <r>
    <n v="6.558333333333449"/>
    <m/>
    <m/>
    <m/>
    <m/>
    <m/>
    <m/>
    <m/>
    <m/>
    <m/>
    <m/>
    <m/>
    <x v="16"/>
  </r>
  <r>
    <n v="6.5666666666667828"/>
    <m/>
    <m/>
    <m/>
    <m/>
    <m/>
    <m/>
    <m/>
    <m/>
    <m/>
    <m/>
    <m/>
    <x v="16"/>
  </r>
  <r>
    <n v="6.5750000000001165"/>
    <m/>
    <m/>
    <m/>
    <m/>
    <m/>
    <m/>
    <m/>
    <m/>
    <m/>
    <m/>
    <m/>
    <x v="16"/>
  </r>
  <r>
    <n v="6.5833333333334503"/>
    <m/>
    <m/>
    <m/>
    <m/>
    <m/>
    <m/>
    <m/>
    <m/>
    <m/>
    <m/>
    <m/>
    <x v="16"/>
  </r>
  <r>
    <n v="6.591666666666784"/>
    <m/>
    <m/>
    <m/>
    <m/>
    <m/>
    <m/>
    <m/>
    <m/>
    <m/>
    <m/>
    <m/>
    <x v="16"/>
  </r>
  <r>
    <n v="6.6000000000001178"/>
    <m/>
    <m/>
    <m/>
    <m/>
    <m/>
    <m/>
    <m/>
    <m/>
    <m/>
    <m/>
    <m/>
    <x v="16"/>
  </r>
  <r>
    <n v="6.6083333333334515"/>
    <m/>
    <m/>
    <m/>
    <m/>
    <m/>
    <m/>
    <m/>
    <m/>
    <m/>
    <m/>
    <m/>
    <x v="16"/>
  </r>
  <r>
    <n v="6.6166666666667853"/>
    <m/>
    <m/>
    <m/>
    <m/>
    <m/>
    <m/>
    <m/>
    <m/>
    <m/>
    <m/>
    <m/>
    <x v="16"/>
  </r>
  <r>
    <n v="6.625000000000119"/>
    <m/>
    <m/>
    <m/>
    <m/>
    <m/>
    <m/>
    <m/>
    <m/>
    <m/>
    <m/>
    <m/>
    <x v="16"/>
  </r>
  <r>
    <n v="6.6333333333334528"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  <r>
    <m/>
    <m/>
    <m/>
    <m/>
    <m/>
    <m/>
    <m/>
    <m/>
    <m/>
    <m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32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3">
        <item m="1" x="17"/>
        <item m="1" x="27"/>
        <item m="1" x="35"/>
        <item x="0"/>
        <item x="1"/>
        <item m="1" x="18"/>
        <item x="2"/>
        <item m="1" x="30"/>
        <item x="3"/>
        <item m="1" x="25"/>
        <item x="4"/>
        <item m="1" x="40"/>
        <item x="5"/>
        <item x="6"/>
        <item x="7"/>
        <item m="1" x="37"/>
        <item x="8"/>
        <item m="1" x="34"/>
        <item x="9"/>
        <item m="1" x="32"/>
        <item x="10"/>
        <item m="1" x="47"/>
        <item x="11"/>
        <item m="1" x="28"/>
        <item x="12"/>
        <item x="13"/>
        <item x="14"/>
        <item m="1" x="24"/>
        <item x="15"/>
        <item m="1" x="44"/>
        <item m="1" x="22"/>
        <item m="1" x="42"/>
        <item m="1" x="20"/>
        <item m="1" x="39"/>
        <item m="1" x="26"/>
        <item m="1" x="51"/>
        <item m="1" x="45"/>
        <item m="1" x="36"/>
        <item m="1" x="23"/>
        <item m="1" x="50"/>
        <item m="1" x="43"/>
        <item m="1" x="33"/>
        <item m="1" x="21"/>
        <item m="1" x="49"/>
        <item m="1" x="41"/>
        <item m="1" x="31"/>
        <item m="1" x="19"/>
        <item m="1" x="48"/>
        <item m="1" x="38"/>
        <item m="1" x="29"/>
        <item m="1" x="52"/>
        <item m="1" x="46"/>
        <item x="16"/>
      </items>
    </pivotField>
  </pivotFields>
  <rowFields count="1">
    <field x="12"/>
  </rowFields>
  <rowItems count="17">
    <i>
      <x v="3"/>
    </i>
    <i>
      <x v="4"/>
    </i>
    <i>
      <x v="6"/>
    </i>
    <i>
      <x v="8"/>
    </i>
    <i>
      <x v="10"/>
    </i>
    <i>
      <x v="12"/>
    </i>
    <i>
      <x v="13"/>
    </i>
    <i>
      <x v="14"/>
    </i>
    <i>
      <x v="16"/>
    </i>
    <i>
      <x v="18"/>
    </i>
    <i>
      <x v="20"/>
    </i>
    <i>
      <x v="22"/>
    </i>
    <i>
      <x v="24"/>
    </i>
    <i>
      <x v="25"/>
    </i>
    <i>
      <x v="26"/>
    </i>
    <i>
      <x v="28"/>
    </i>
    <i>
      <x v="52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3" t="s">
        <v>1</v>
      </c>
      <c r="C5" s="214"/>
      <c r="D5" s="214"/>
      <c r="E5" s="214"/>
      <c r="F5" s="214"/>
      <c r="G5" s="214"/>
      <c r="H5" s="214"/>
      <c r="I5" s="214"/>
      <c r="J5" s="214"/>
      <c r="K5" s="214"/>
      <c r="L5" s="215"/>
      <c r="M5" s="213" t="s">
        <v>2</v>
      </c>
      <c r="N5" s="214"/>
      <c r="O5" s="215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6"/>
      <c r="B11" s="217"/>
      <c r="C11" s="218"/>
      <c r="D11" s="222" t="s">
        <v>14</v>
      </c>
      <c r="E11" s="222"/>
      <c r="F11" s="222"/>
      <c r="G11" s="222"/>
      <c r="H11" s="222"/>
      <c r="I11" s="223"/>
      <c r="J11" s="224" t="s">
        <v>15</v>
      </c>
      <c r="K11" s="222"/>
      <c r="L11" s="222"/>
      <c r="M11" s="222"/>
      <c r="N11" s="222"/>
      <c r="O11" s="222"/>
      <c r="P11" s="222"/>
      <c r="Q11" s="222"/>
      <c r="R11" s="223"/>
      <c r="S11" s="222" t="s">
        <v>16</v>
      </c>
      <c r="T11" s="222"/>
      <c r="U11" s="223"/>
      <c r="V11" s="224" t="s">
        <v>17</v>
      </c>
      <c r="W11" s="222"/>
      <c r="X11" s="222"/>
      <c r="Y11" s="222"/>
      <c r="Z11" s="222"/>
      <c r="AA11" s="222"/>
      <c r="AB11" s="222"/>
      <c r="AC11" s="222"/>
      <c r="AD11" s="223"/>
      <c r="AE11" s="224" t="s">
        <v>18</v>
      </c>
      <c r="AF11" s="222"/>
      <c r="AG11" s="223"/>
      <c r="AH11" s="222" t="s">
        <v>19</v>
      </c>
      <c r="AI11" s="222"/>
      <c r="AJ11" s="222"/>
      <c r="AK11" s="222"/>
      <c r="AL11" s="223"/>
    </row>
    <row r="12" spans="1:38" ht="16.5" thickBot="1">
      <c r="A12" s="219"/>
      <c r="B12" s="220"/>
      <c r="C12" s="221"/>
      <c r="D12" s="220" t="s">
        <v>20</v>
      </c>
      <c r="E12" s="220"/>
      <c r="F12" s="220"/>
      <c r="G12" s="220" t="s">
        <v>21</v>
      </c>
      <c r="H12" s="220"/>
      <c r="I12" s="221"/>
      <c r="J12" s="224" t="s">
        <v>102</v>
      </c>
      <c r="K12" s="222"/>
      <c r="L12" s="222"/>
      <c r="M12" s="222"/>
      <c r="N12" s="222"/>
      <c r="O12" s="222"/>
      <c r="P12" s="222"/>
      <c r="Q12" s="222"/>
      <c r="R12" s="223"/>
      <c r="S12" s="220" t="s">
        <v>23</v>
      </c>
      <c r="T12" s="220"/>
      <c r="U12" s="221"/>
      <c r="V12" s="224" t="s">
        <v>24</v>
      </c>
      <c r="W12" s="222"/>
      <c r="X12" s="222"/>
      <c r="Y12" s="222"/>
      <c r="Z12" s="222"/>
      <c r="AA12" s="222"/>
      <c r="AB12" s="222"/>
      <c r="AC12" s="222"/>
      <c r="AD12" s="223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6" t="s">
        <v>28</v>
      </c>
      <c r="K13" s="227"/>
      <c r="L13" s="227"/>
      <c r="M13" s="216" t="s">
        <v>29</v>
      </c>
      <c r="N13" s="217"/>
      <c r="O13" s="218"/>
      <c r="P13" s="216" t="s">
        <v>30</v>
      </c>
      <c r="Q13" s="217"/>
      <c r="R13" s="218"/>
      <c r="S13" s="8"/>
      <c r="T13" s="8"/>
      <c r="U13" s="9"/>
      <c r="V13" s="8" t="s">
        <v>26</v>
      </c>
      <c r="W13" s="8" t="s">
        <v>26</v>
      </c>
      <c r="X13" s="9" t="s">
        <v>26</v>
      </c>
      <c r="Y13" s="216" t="s">
        <v>29</v>
      </c>
      <c r="Z13" s="217"/>
      <c r="AA13" s="218"/>
      <c r="AB13" s="216" t="s">
        <v>31</v>
      </c>
      <c r="AC13" s="217"/>
      <c r="AD13" s="218"/>
      <c r="AE13" s="216" t="s">
        <v>32</v>
      </c>
      <c r="AF13" s="217"/>
      <c r="AG13" s="217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5" t="s">
        <v>152</v>
      </c>
      <c r="AB28" s="225"/>
      <c r="AC28" s="225"/>
      <c r="AD28" s="225" t="s">
        <v>45</v>
      </c>
      <c r="AE28" s="225"/>
      <c r="AF28" s="225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0.45037500000000003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-10871.533058150482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25" t="s">
        <v>153</v>
      </c>
      <c r="AB41" s="225"/>
      <c r="AC41" s="225"/>
      <c r="AD41" s="225" t="s">
        <v>54</v>
      </c>
      <c r="AE41" s="225"/>
      <c r="AF41" s="225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179</v>
      </c>
      <c r="AA52" s="34" t="s">
        <v>180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177</v>
      </c>
    </row>
    <row r="62" spans="26:33">
      <c r="AA62" s="34"/>
      <c r="AB62" s="212" t="s">
        <v>180</v>
      </c>
      <c r="AC62" s="212"/>
      <c r="AD62" s="212" t="s">
        <v>50</v>
      </c>
      <c r="AE62" s="212"/>
    </row>
    <row r="63" spans="26:33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3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 t="shared" ref="AD66:AD68" si="14">((96485*(AD17*(AG17+$AG$12)))/(10*AA66))*100</f>
        <v>#N/A</v>
      </c>
      <c r="AE66" s="142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6">($N$6*AA67)/(3.6*10^6*$AI$29*(Q18*(AF18+$AF$12)-$Q$15*($AF$15+$AF$12)))*1000</f>
        <v>#N/A</v>
      </c>
      <c r="AD67" s="141" t="e">
        <f t="shared" si="14"/>
        <v>#N/A</v>
      </c>
      <c r="AE67" s="142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1" t="e">
        <f t="shared" ref="AB68" si="17">((96485*(Q19*(AF19+$AF$12)))/(10*AA68))*100</f>
        <v>#N/A</v>
      </c>
      <c r="AC68" s="142" t="e">
        <f t="shared" si="16"/>
        <v>#N/A</v>
      </c>
      <c r="AD68" s="141" t="e">
        <f t="shared" si="14"/>
        <v>#N/A</v>
      </c>
      <c r="AE68" s="142" t="e">
        <f t="shared" si="15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abSelected="1" topLeftCell="A13" zoomScale="85" zoomScaleNormal="85" workbookViewId="0">
      <selection activeCell="AF50" sqref="AF5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60">
        <v>44715</v>
      </c>
      <c r="C2" s="185"/>
      <c r="D2" s="146"/>
      <c r="E2" s="146"/>
      <c r="F2" s="146"/>
      <c r="G2" s="146"/>
      <c r="H2" s="146"/>
      <c r="I2" s="146"/>
      <c r="J2" s="146"/>
      <c r="K2" s="146"/>
      <c r="L2" s="146"/>
    </row>
    <row r="3" spans="1:38" ht="17.25" thickBot="1">
      <c r="B3" s="177" t="s">
        <v>0</v>
      </c>
      <c r="C3" s="163">
        <v>8</v>
      </c>
      <c r="D3" s="146"/>
      <c r="E3" s="146"/>
      <c r="F3" s="146"/>
      <c r="G3" s="146"/>
      <c r="H3" s="146"/>
      <c r="I3" s="146"/>
      <c r="J3" s="146"/>
      <c r="K3" s="146"/>
      <c r="L3" s="146"/>
    </row>
    <row r="4" spans="1:38" ht="17.25" thickBot="1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38" ht="16.5" thickBot="1">
      <c r="B5" s="213" t="s">
        <v>189</v>
      </c>
      <c r="C5" s="214"/>
      <c r="D5" s="214"/>
      <c r="E5" s="214"/>
      <c r="F5" s="214"/>
      <c r="G5" s="214"/>
      <c r="H5" s="214"/>
      <c r="I5" s="214"/>
      <c r="J5" s="214"/>
      <c r="K5" s="214"/>
      <c r="L5" s="215"/>
      <c r="M5" s="213" t="s">
        <v>2</v>
      </c>
      <c r="N5" s="214"/>
      <c r="O5" s="215"/>
      <c r="P5" s="6"/>
      <c r="Q5" s="6"/>
      <c r="R5" s="6"/>
    </row>
    <row r="6" spans="1:38" ht="16.5">
      <c r="B6" s="148" t="s">
        <v>35</v>
      </c>
      <c r="C6" s="156" t="s">
        <v>193</v>
      </c>
      <c r="D6" s="149"/>
      <c r="E6" s="149"/>
      <c r="F6" s="149"/>
      <c r="G6" s="149"/>
      <c r="H6" s="149"/>
      <c r="I6" s="149"/>
      <c r="J6" s="149"/>
      <c r="K6" s="149"/>
      <c r="L6" s="150"/>
      <c r="M6" s="7" t="s">
        <v>4</v>
      </c>
      <c r="N6" s="156">
        <v>30</v>
      </c>
      <c r="O6" s="17" t="s">
        <v>5</v>
      </c>
      <c r="P6" s="8"/>
      <c r="Q6" s="8"/>
      <c r="R6" s="8"/>
    </row>
    <row r="7" spans="1:38">
      <c r="B7" s="151" t="s">
        <v>36</v>
      </c>
      <c r="C7" s="149" t="s">
        <v>190</v>
      </c>
      <c r="D7" s="149"/>
      <c r="E7" s="149"/>
      <c r="F7" s="149"/>
      <c r="G7" s="149"/>
      <c r="H7" s="149"/>
      <c r="I7" s="149"/>
      <c r="J7" s="149"/>
      <c r="K7" s="149"/>
      <c r="L7" s="150"/>
      <c r="M7" s="10" t="s">
        <v>8</v>
      </c>
      <c r="N7" s="8">
        <v>1</v>
      </c>
      <c r="O7" s="9" t="s">
        <v>9</v>
      </c>
      <c r="P7" s="8"/>
      <c r="Q7" s="8"/>
      <c r="R7" s="8"/>
      <c r="V7" s="25"/>
    </row>
    <row r="8" spans="1:38">
      <c r="B8" s="151" t="s">
        <v>37</v>
      </c>
      <c r="C8" s="149" t="s">
        <v>190</v>
      </c>
      <c r="D8" s="149"/>
      <c r="E8" s="149"/>
      <c r="F8" s="149"/>
      <c r="G8" s="149"/>
      <c r="H8" s="149"/>
      <c r="I8" s="149"/>
      <c r="J8" s="149"/>
      <c r="K8" s="149"/>
      <c r="L8" s="150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52" t="s">
        <v>191</v>
      </c>
      <c r="C9" s="153" t="s">
        <v>192</v>
      </c>
      <c r="D9" s="153"/>
      <c r="E9" s="153"/>
      <c r="F9" s="153"/>
      <c r="G9" s="153"/>
      <c r="H9" s="153"/>
      <c r="I9" s="153"/>
      <c r="J9" s="153"/>
      <c r="K9" s="153"/>
      <c r="L9" s="147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6"/>
      <c r="B11" s="217"/>
      <c r="C11" s="218"/>
      <c r="D11" s="222" t="s">
        <v>14</v>
      </c>
      <c r="E11" s="222"/>
      <c r="F11" s="222"/>
      <c r="G11" s="222"/>
      <c r="H11" s="222"/>
      <c r="I11" s="223"/>
      <c r="J11" s="224" t="s">
        <v>15</v>
      </c>
      <c r="K11" s="222"/>
      <c r="L11" s="222"/>
      <c r="M11" s="222"/>
      <c r="N11" s="222"/>
      <c r="O11" s="222"/>
      <c r="P11" s="222"/>
      <c r="Q11" s="222"/>
      <c r="R11" s="223"/>
      <c r="S11" s="222" t="s">
        <v>16</v>
      </c>
      <c r="T11" s="222"/>
      <c r="U11" s="223"/>
      <c r="V11" s="224" t="s">
        <v>17</v>
      </c>
      <c r="W11" s="222"/>
      <c r="X11" s="222"/>
      <c r="Y11" s="222"/>
      <c r="Z11" s="222"/>
      <c r="AA11" s="222"/>
      <c r="AB11" s="222"/>
      <c r="AC11" s="222"/>
      <c r="AD11" s="223"/>
      <c r="AE11" s="224" t="s">
        <v>18</v>
      </c>
      <c r="AF11" s="222"/>
      <c r="AG11" s="223"/>
      <c r="AH11" s="222" t="s">
        <v>19</v>
      </c>
      <c r="AI11" s="222"/>
      <c r="AJ11" s="222"/>
      <c r="AK11" s="222"/>
      <c r="AL11" s="223"/>
    </row>
    <row r="12" spans="1:38" ht="16.5" thickBot="1">
      <c r="A12" s="219"/>
      <c r="B12" s="220"/>
      <c r="C12" s="221"/>
      <c r="D12" s="220" t="s">
        <v>20</v>
      </c>
      <c r="E12" s="220"/>
      <c r="F12" s="220"/>
      <c r="G12" s="220" t="s">
        <v>21</v>
      </c>
      <c r="H12" s="220"/>
      <c r="I12" s="221"/>
      <c r="J12" s="224" t="s">
        <v>22</v>
      </c>
      <c r="K12" s="222"/>
      <c r="L12" s="222"/>
      <c r="M12" s="222"/>
      <c r="N12" s="222"/>
      <c r="O12" s="222"/>
      <c r="P12" s="222"/>
      <c r="Q12" s="222"/>
      <c r="R12" s="223"/>
      <c r="S12" s="220" t="s">
        <v>23</v>
      </c>
      <c r="T12" s="220"/>
      <c r="U12" s="221"/>
      <c r="V12" s="224" t="s">
        <v>24</v>
      </c>
      <c r="W12" s="222"/>
      <c r="X12" s="222"/>
      <c r="Y12" s="222"/>
      <c r="Z12" s="222"/>
      <c r="AA12" s="222"/>
      <c r="AB12" s="222"/>
      <c r="AC12" s="222"/>
      <c r="AD12" s="223"/>
      <c r="AE12" s="13">
        <f>$N$8-AE15</f>
        <v>0.17000000000000004</v>
      </c>
      <c r="AF12" s="14">
        <f>$N$8-AF15</f>
        <v>0.19999999999999996</v>
      </c>
      <c r="AG12" s="15">
        <f>$N$7-AG15</f>
        <v>0.20999999999999996</v>
      </c>
      <c r="AH12" s="39"/>
      <c r="AI12" s="8"/>
      <c r="AJ12" s="8"/>
      <c r="AK12" s="8"/>
      <c r="AL12" s="9"/>
    </row>
    <row r="13" spans="1:38" s="146" customFormat="1" ht="16.5">
      <c r="A13" s="155"/>
      <c r="B13" s="154"/>
      <c r="C13" s="154" t="s">
        <v>25</v>
      </c>
      <c r="D13" s="156" t="s">
        <v>26</v>
      </c>
      <c r="E13" s="156" t="s">
        <v>26</v>
      </c>
      <c r="F13" s="156" t="s">
        <v>26</v>
      </c>
      <c r="G13" s="156" t="s">
        <v>27</v>
      </c>
      <c r="H13" s="156" t="s">
        <v>27</v>
      </c>
      <c r="I13" s="154" t="s">
        <v>27</v>
      </c>
      <c r="J13" s="231" t="s">
        <v>28</v>
      </c>
      <c r="K13" s="232"/>
      <c r="L13" s="232"/>
      <c r="M13" s="228" t="s">
        <v>29</v>
      </c>
      <c r="N13" s="229"/>
      <c r="O13" s="230"/>
      <c r="P13" s="228" t="s">
        <v>30</v>
      </c>
      <c r="Q13" s="229"/>
      <c r="R13" s="230"/>
      <c r="S13" s="156"/>
      <c r="T13" s="156"/>
      <c r="U13" s="154"/>
      <c r="V13" s="156" t="s">
        <v>26</v>
      </c>
      <c r="W13" s="156" t="s">
        <v>26</v>
      </c>
      <c r="X13" s="154" t="s">
        <v>26</v>
      </c>
      <c r="Y13" s="228" t="s">
        <v>29</v>
      </c>
      <c r="Z13" s="229"/>
      <c r="AA13" s="230"/>
      <c r="AB13" s="228" t="s">
        <v>31</v>
      </c>
      <c r="AC13" s="229"/>
      <c r="AD13" s="230"/>
      <c r="AE13" s="228" t="s">
        <v>32</v>
      </c>
      <c r="AF13" s="229"/>
      <c r="AG13" s="230"/>
      <c r="AH13" s="186"/>
      <c r="AI13" s="184"/>
      <c r="AJ13" s="184"/>
      <c r="AK13" s="184"/>
      <c r="AL13" s="187"/>
    </row>
    <row r="14" spans="1:38" s="146" customFormat="1" ht="17.25" thickBot="1">
      <c r="A14" s="175"/>
      <c r="B14" s="163" t="s">
        <v>33</v>
      </c>
      <c r="C14" s="163" t="s">
        <v>34</v>
      </c>
      <c r="D14" s="176" t="s">
        <v>3</v>
      </c>
      <c r="E14" s="176" t="s">
        <v>6</v>
      </c>
      <c r="F14" s="176" t="s">
        <v>10</v>
      </c>
      <c r="G14" s="176" t="s">
        <v>3</v>
      </c>
      <c r="H14" s="176" t="s">
        <v>6</v>
      </c>
      <c r="I14" s="163" t="s">
        <v>10</v>
      </c>
      <c r="J14" s="177" t="s">
        <v>3</v>
      </c>
      <c r="K14" s="176" t="s">
        <v>6</v>
      </c>
      <c r="L14" s="176" t="s">
        <v>10</v>
      </c>
      <c r="M14" s="161" t="s">
        <v>3</v>
      </c>
      <c r="N14" s="156" t="s">
        <v>6</v>
      </c>
      <c r="O14" s="154" t="s">
        <v>10</v>
      </c>
      <c r="P14" s="161" t="s">
        <v>3</v>
      </c>
      <c r="Q14" s="156" t="s">
        <v>6</v>
      </c>
      <c r="R14" s="154" t="s">
        <v>10</v>
      </c>
      <c r="S14" s="176" t="s">
        <v>3</v>
      </c>
      <c r="T14" s="176" t="s">
        <v>6</v>
      </c>
      <c r="U14" s="163" t="s">
        <v>10</v>
      </c>
      <c r="V14" s="176" t="s">
        <v>3</v>
      </c>
      <c r="W14" s="176" t="s">
        <v>6</v>
      </c>
      <c r="X14" s="163" t="s">
        <v>10</v>
      </c>
      <c r="Y14" s="161" t="s">
        <v>3</v>
      </c>
      <c r="Z14" s="156" t="s">
        <v>6</v>
      </c>
      <c r="AA14" s="154" t="s">
        <v>10</v>
      </c>
      <c r="AB14" s="161" t="s">
        <v>3</v>
      </c>
      <c r="AC14" s="156" t="s">
        <v>6</v>
      </c>
      <c r="AD14" s="154" t="s">
        <v>10</v>
      </c>
      <c r="AE14" s="177" t="s">
        <v>3</v>
      </c>
      <c r="AF14" s="176" t="s">
        <v>6</v>
      </c>
      <c r="AG14" s="163" t="s">
        <v>10</v>
      </c>
      <c r="AH14" s="176"/>
      <c r="AI14" s="176"/>
      <c r="AJ14" s="176"/>
      <c r="AK14" s="176"/>
      <c r="AL14" s="163"/>
    </row>
    <row r="15" spans="1:38" s="146" customFormat="1" ht="16.5">
      <c r="A15" s="188">
        <v>44715.388888888891</v>
      </c>
      <c r="B15" s="154">
        <v>1</v>
      </c>
      <c r="C15" s="154">
        <v>0</v>
      </c>
      <c r="D15" s="180">
        <v>116.6</v>
      </c>
      <c r="E15" s="180">
        <v>25.7</v>
      </c>
      <c r="F15" s="181">
        <v>26.2</v>
      </c>
      <c r="G15" s="180">
        <v>25.6</v>
      </c>
      <c r="H15" s="180">
        <v>25.7</v>
      </c>
      <c r="I15" s="154">
        <v>26.2</v>
      </c>
      <c r="J15" s="197">
        <v>10085.6</v>
      </c>
      <c r="K15" s="198">
        <v>0.1</v>
      </c>
      <c r="L15" s="199">
        <v>0.1</v>
      </c>
      <c r="M15" s="164">
        <v>1</v>
      </c>
      <c r="N15" s="165">
        <v>1</v>
      </c>
      <c r="O15" s="165">
        <v>1</v>
      </c>
      <c r="P15" s="189">
        <f>(J15*'[1]Updated standard curve'!$B$2+'[1]Updated standard curve'!$B$3)*#REF!</f>
        <v>0.49808000000000008</v>
      </c>
      <c r="Q15" s="190">
        <f>(K15*'[1]Updated standard curve'!$B$2+'[1]Updated standard curve'!$B$3)*#REF!</f>
        <v>-6.195E-3</v>
      </c>
      <c r="R15" s="191">
        <f>(L15*'[1]Updated standard curve'!$B$2+'[1]Updated standard curve'!$B$3)*#REF!</f>
        <v>-6.195E-3</v>
      </c>
      <c r="S15" s="156">
        <v>13.51</v>
      </c>
      <c r="T15" s="156">
        <v>8.6300000000000008</v>
      </c>
      <c r="U15" s="154">
        <v>10.4</v>
      </c>
      <c r="V15" s="183">
        <v>3.16</v>
      </c>
      <c r="W15" s="183">
        <v>1.6E-2</v>
      </c>
      <c r="X15" s="158">
        <v>6.8000000000000005E-2</v>
      </c>
      <c r="Y15" s="166">
        <v>50</v>
      </c>
      <c r="Z15" s="167">
        <v>1</v>
      </c>
      <c r="AA15" s="184">
        <v>1</v>
      </c>
      <c r="AB15" s="192">
        <f>(V15^2*'[1]Updated standard curve'!$D$2+V15*'[1]Updated standard curve'!$D$3+'[1]Updated standard curve'!$D$4)*Y15</f>
        <v>1.0223856000000002</v>
      </c>
      <c r="AC15" s="168">
        <f>(W15^2*'[1]Updated standard curve'!$D$2+W15*'[1]Updated standard curve'!$D$3+'[1]Updated standard curve'!$D$4)*Z15</f>
        <v>3.5848051199999999E-3</v>
      </c>
      <c r="AD15" s="169">
        <f>(X15^2*'[1]Updated standard curve'!$E$2+X15*'[1]Updated standard curve'!$E$3+'[1]Updated standard curve'!$E$4)*AA15</f>
        <v>1.1217627744E-2</v>
      </c>
      <c r="AE15" s="168">
        <v>0.83</v>
      </c>
      <c r="AF15" s="168">
        <v>0.8</v>
      </c>
      <c r="AG15" s="169">
        <v>0.79</v>
      </c>
      <c r="AH15" s="156">
        <v>0.1</v>
      </c>
      <c r="AI15" s="156"/>
      <c r="AJ15" s="156"/>
      <c r="AK15" s="156"/>
      <c r="AL15" s="154"/>
    </row>
    <row r="16" spans="1:38" s="146" customFormat="1" ht="16.5">
      <c r="A16" s="188">
        <v>44715.430555555555</v>
      </c>
      <c r="B16" s="154">
        <v>2</v>
      </c>
      <c r="C16" s="154">
        <v>1</v>
      </c>
      <c r="D16" s="180">
        <v>98.3</v>
      </c>
      <c r="E16" s="180">
        <v>25.1</v>
      </c>
      <c r="F16" s="181">
        <v>25.6</v>
      </c>
      <c r="G16" s="180">
        <v>24.9</v>
      </c>
      <c r="H16" s="180">
        <v>25.1</v>
      </c>
      <c r="I16" s="154">
        <v>25.6</v>
      </c>
      <c r="J16" s="197">
        <v>9608.9110000000001</v>
      </c>
      <c r="K16" s="198">
        <v>363.4468</v>
      </c>
      <c r="L16" s="199">
        <v>44.603299999999997</v>
      </c>
      <c r="M16" s="170">
        <v>1</v>
      </c>
      <c r="N16" s="171">
        <v>1</v>
      </c>
      <c r="O16" s="171">
        <v>1</v>
      </c>
      <c r="P16" s="193">
        <f>(J16*'[1]Updated standard curve'!$B$2+'[1]Updated standard curve'!$B$3)*#REF!</f>
        <v>0.47424555000000002</v>
      </c>
      <c r="Q16" s="194">
        <f>(K16*'[1]Updated standard curve'!$B$2+'[1]Updated standard curve'!$B$3)*#REF!</f>
        <v>1.1972340000000001E-2</v>
      </c>
      <c r="R16" s="195">
        <f>(L16*'[1]Updated standard curve'!$B$2+'[1]Updated standard curve'!$B$3)*#REF!</f>
        <v>-3.9698349999999997E-3</v>
      </c>
      <c r="S16" s="156">
        <v>13.4</v>
      </c>
      <c r="T16" s="156">
        <v>3.31</v>
      </c>
      <c r="U16" s="154">
        <v>12.96</v>
      </c>
      <c r="V16" s="183">
        <v>2.96</v>
      </c>
      <c r="W16" s="183">
        <v>0.754</v>
      </c>
      <c r="X16" s="158">
        <v>0.68600000000000005</v>
      </c>
      <c r="Y16" s="172">
        <v>50</v>
      </c>
      <c r="Z16" s="173">
        <v>1</v>
      </c>
      <c r="AA16" s="156">
        <v>50</v>
      </c>
      <c r="AB16" s="162">
        <f>(V16^2*'[1]Updated standard curve'!$D$2+V16*'[1]Updated standard curve'!$D$3+'[1]Updated standard curve'!$D$4)*Y16</f>
        <v>0.96816160000000007</v>
      </c>
      <c r="AC16" s="158">
        <f>(W16^2*'[1]Updated standard curve'!$D$2+W16*'[1]Updated standard curve'!$D$3+'[1]Updated standard curve'!$D$4)*Z16</f>
        <v>7.5075703200000003E-3</v>
      </c>
      <c r="AD16" s="159">
        <f>(X16^2*'[1]Updated standard curve'!$E$2+X16*'[1]Updated standard curve'!$E$3+'[1]Updated standard curve'!$E$4)*AA16</f>
        <v>0.65990117879999999</v>
      </c>
      <c r="AE16" s="158">
        <v>0.83</v>
      </c>
      <c r="AF16" s="158">
        <v>0.8</v>
      </c>
      <c r="AG16" s="159">
        <v>0.78</v>
      </c>
      <c r="AH16" s="156">
        <v>0.8</v>
      </c>
      <c r="AI16" s="156"/>
      <c r="AJ16" s="156"/>
      <c r="AK16" s="156"/>
      <c r="AL16" s="154"/>
    </row>
    <row r="17" spans="1:39" s="146" customFormat="1" ht="16.5">
      <c r="A17" s="188">
        <v>44715.472222222219</v>
      </c>
      <c r="B17" s="154">
        <v>3</v>
      </c>
      <c r="C17" s="154">
        <v>2</v>
      </c>
      <c r="D17" s="180"/>
      <c r="E17" s="180"/>
      <c r="F17" s="181"/>
      <c r="G17" s="180"/>
      <c r="H17" s="180"/>
      <c r="I17" s="154"/>
      <c r="J17" s="197">
        <v>7983.92</v>
      </c>
      <c r="K17" s="198">
        <v>2273.6030000000001</v>
      </c>
      <c r="L17" s="198">
        <v>84.1965</v>
      </c>
      <c r="M17" s="170">
        <v>1</v>
      </c>
      <c r="N17" s="171">
        <v>1</v>
      </c>
      <c r="O17" s="171">
        <v>1</v>
      </c>
      <c r="P17" s="193">
        <f>(J17*'[1]Updated standard curve'!$B$2+'[1]Updated standard curve'!$B$3)*#REF!</f>
        <v>0.39299600000000001</v>
      </c>
      <c r="Q17" s="194">
        <f>(K17*'[1]Updated standard curve'!$B$2+'[1]Updated standard curve'!$B$3)*#REF!</f>
        <v>0.10748015000000001</v>
      </c>
      <c r="R17" s="195">
        <f>(L17*'[1]Updated standard curve'!$B$2+'[1]Updated standard curve'!$B$3)*#REF!</f>
        <v>-1.9901749999999994E-3</v>
      </c>
      <c r="S17" s="156">
        <v>12.97</v>
      </c>
      <c r="T17" s="156">
        <v>2.64</v>
      </c>
      <c r="U17" s="154">
        <v>13.41</v>
      </c>
      <c r="V17" s="183">
        <v>1.5209999999999999</v>
      </c>
      <c r="W17" s="183">
        <v>1.736</v>
      </c>
      <c r="X17" s="158">
        <v>2.54</v>
      </c>
      <c r="Y17" s="172">
        <v>50</v>
      </c>
      <c r="Z17" s="173">
        <v>1</v>
      </c>
      <c r="AA17" s="156">
        <v>50</v>
      </c>
      <c r="AB17" s="162">
        <f>(V17^2*'[1]Updated standard curve'!$D$2+V17*'[1]Updated standard curve'!$D$3+'[1]Updated standard curve'!$D$4)*Y17</f>
        <v>0.58037844100000002</v>
      </c>
      <c r="AC17" s="158">
        <f>(W17^2*'[1]Updated standard curve'!$D$2+W17*'[1]Updated standard curve'!$D$3+'[1]Updated standard curve'!$D$4)*Z17</f>
        <v>1.2761073919999999E-2</v>
      </c>
      <c r="AD17" s="159">
        <f>(X17^2*'[1]Updated standard curve'!$E$2+X17*'[1]Updated standard curve'!$E$3+'[1]Updated standard curve'!$E$4)*AA17</f>
        <v>0.95833547999999991</v>
      </c>
      <c r="AE17" s="158">
        <v>0.79</v>
      </c>
      <c r="AF17" s="158">
        <v>0.81</v>
      </c>
      <c r="AG17" s="159">
        <v>0.79</v>
      </c>
      <c r="AH17" s="156">
        <v>1.4</v>
      </c>
      <c r="AI17" s="156" t="s">
        <v>195</v>
      </c>
      <c r="AJ17" s="156"/>
      <c r="AK17" s="156"/>
      <c r="AL17" s="154"/>
    </row>
    <row r="18" spans="1:39" s="146" customFormat="1" ht="16.5">
      <c r="A18" s="188">
        <v>44715.555555555555</v>
      </c>
      <c r="B18" s="154">
        <v>4</v>
      </c>
      <c r="C18" s="154">
        <v>4</v>
      </c>
      <c r="D18" s="180"/>
      <c r="E18" s="180"/>
      <c r="F18" s="180"/>
      <c r="G18" s="180"/>
      <c r="H18" s="180"/>
      <c r="I18" s="154"/>
      <c r="J18" s="200">
        <v>3.9327999999999999</v>
      </c>
      <c r="K18" s="198">
        <v>9089.2379999999994</v>
      </c>
      <c r="L18" s="198">
        <v>297.9477</v>
      </c>
      <c r="M18" s="170">
        <v>1</v>
      </c>
      <c r="N18" s="171">
        <v>1</v>
      </c>
      <c r="O18" s="171">
        <v>1</v>
      </c>
      <c r="P18" s="193">
        <f>(J18*'[1]Updated standard curve'!$B$2+'[1]Updated standard curve'!$B$3)*#REF!</f>
        <v>-6.0033600000000001E-3</v>
      </c>
      <c r="Q18" s="194">
        <f>(K18*'[1]Updated standard curve'!$B$2+'[1]Updated standard curve'!$B$3)*#REF!</f>
        <v>0.44826189999999999</v>
      </c>
      <c r="R18" s="195">
        <f>(L18*'[1]Updated standard curve'!$B$2+'[1]Updated standard curve'!$B$3)*#REF!</f>
        <v>8.6973850000000019E-3</v>
      </c>
      <c r="S18" s="157">
        <v>10.72</v>
      </c>
      <c r="T18" s="157">
        <v>2.25</v>
      </c>
      <c r="U18" s="154">
        <v>13.71</v>
      </c>
      <c r="V18" s="183">
        <v>8.2000000000000003E-2</v>
      </c>
      <c r="W18" s="183">
        <v>3</v>
      </c>
      <c r="X18" s="183">
        <v>4.26</v>
      </c>
      <c r="Y18" s="172">
        <v>1</v>
      </c>
      <c r="Z18" s="173">
        <v>1</v>
      </c>
      <c r="AA18" s="157">
        <v>50</v>
      </c>
      <c r="AB18" s="162">
        <f>(V18^2*'[1]Updated standard curve'!$D$2+V18*'[1]Updated standard curve'!$D$3+'[1]Updated standard curve'!$D$4)*Y18</f>
        <v>3.9347344800000003E-3</v>
      </c>
      <c r="AC18" s="158">
        <f>(W18^2*'[1]Updated standard curve'!$D$2+W18*'[1]Updated standard curve'!$D$3+'[1]Updated standard curve'!$D$4)*Z18</f>
        <v>1.958E-2</v>
      </c>
      <c r="AD18" s="159">
        <f>(X18^2*'[1]Updated standard curve'!$E$2+X18*'[1]Updated standard curve'!$E$3+'[1]Updated standard curve'!$E$4)*AA18</f>
        <v>1.2370442799999999</v>
      </c>
      <c r="AE18" s="158">
        <v>0.6</v>
      </c>
      <c r="AF18" s="158">
        <v>0.9</v>
      </c>
      <c r="AG18" s="159">
        <v>0.89</v>
      </c>
      <c r="AH18" s="157">
        <v>0.2</v>
      </c>
      <c r="AI18" s="156" t="s">
        <v>195</v>
      </c>
      <c r="AJ18" s="156"/>
      <c r="AK18" s="156"/>
      <c r="AL18" s="154"/>
    </row>
    <row r="19" spans="1:39" s="146" customFormat="1" ht="16.5">
      <c r="A19" s="188">
        <v>44715.597222222219</v>
      </c>
      <c r="B19" s="154">
        <v>5</v>
      </c>
      <c r="C19" s="154">
        <v>5</v>
      </c>
      <c r="D19" s="180"/>
      <c r="E19" s="180"/>
      <c r="F19" s="181"/>
      <c r="G19" s="180"/>
      <c r="H19" s="180"/>
      <c r="I19" s="154"/>
      <c r="J19" s="197">
        <v>0.1</v>
      </c>
      <c r="K19" s="201">
        <v>8986.0110000000004</v>
      </c>
      <c r="L19" s="198">
        <v>425.3202</v>
      </c>
      <c r="M19" s="170">
        <v>1</v>
      </c>
      <c r="N19" s="171">
        <v>1</v>
      </c>
      <c r="O19" s="171">
        <v>1</v>
      </c>
      <c r="P19" s="193">
        <f>(J19*'[1]Updated standard curve'!$B$2+'[1]Updated standard curve'!$B$3)*#REF!</f>
        <v>-6.195E-3</v>
      </c>
      <c r="Q19" s="194">
        <f>(K19*'[1]Updated standard curve'!$B$2+'[1]Updated standard curve'!$B$3)*#REF!</f>
        <v>0.44310055000000004</v>
      </c>
      <c r="R19" s="195">
        <f>(L19*'[1]Updated standard curve'!$B$2+'[1]Updated standard curve'!$B$3)*#REF!</f>
        <v>1.5066010000000001E-2</v>
      </c>
      <c r="S19" s="157">
        <v>11.01</v>
      </c>
      <c r="T19" s="157">
        <v>2.94</v>
      </c>
      <c r="U19" s="154">
        <v>13.67</v>
      </c>
      <c r="V19" s="183">
        <v>7.0599999999999996E-2</v>
      </c>
      <c r="W19" s="183">
        <v>2.94</v>
      </c>
      <c r="X19" s="158">
        <v>4.03</v>
      </c>
      <c r="Y19" s="172">
        <v>1</v>
      </c>
      <c r="Z19" s="173">
        <v>1</v>
      </c>
      <c r="AA19" s="173">
        <v>50</v>
      </c>
      <c r="AB19" s="162">
        <f>(V19^2*'[1]Updated standard curve'!$D$2+V19*'[1]Updated standard curve'!$D$3+'[1]Updated standard curve'!$D$4)*Y19</f>
        <v>3.8742796872E-3</v>
      </c>
      <c r="AC19" s="158">
        <f>(W19^2*'[1]Updated standard curve'!$D$2+W19*'[1]Updated standard curve'!$D$3+'[1]Updated standard curve'!$D$4)*Z19</f>
        <v>1.9254871999999999E-2</v>
      </c>
      <c r="AD19" s="159">
        <f>(X19^2*'[1]Updated standard curve'!$E$2+X19*'[1]Updated standard curve'!$E$3+'[1]Updated standard curve'!$E$4)*AA19</f>
        <v>1.19967227</v>
      </c>
      <c r="AE19" s="158">
        <v>0.56000000000000005</v>
      </c>
      <c r="AF19" s="158">
        <v>0.9</v>
      </c>
      <c r="AG19" s="159">
        <v>1</v>
      </c>
      <c r="AH19" s="158">
        <v>0.2</v>
      </c>
      <c r="AI19" s="156" t="s">
        <v>195</v>
      </c>
      <c r="AJ19" s="156"/>
      <c r="AK19" s="156"/>
      <c r="AL19" s="154"/>
    </row>
    <row r="20" spans="1:39" s="146" customFormat="1" ht="16.5">
      <c r="A20" s="202"/>
      <c r="B20" s="154"/>
      <c r="C20" s="154"/>
      <c r="D20" s="181"/>
      <c r="E20" s="181"/>
      <c r="F20" s="181"/>
      <c r="G20" s="180"/>
      <c r="H20" s="180"/>
      <c r="I20" s="154"/>
      <c r="J20" s="203"/>
      <c r="K20" s="204"/>
      <c r="L20" s="204"/>
      <c r="M20" s="170"/>
      <c r="N20" s="171"/>
      <c r="O20" s="171"/>
      <c r="P20" s="193"/>
      <c r="Q20" s="194"/>
      <c r="R20" s="195"/>
      <c r="S20" s="157"/>
      <c r="T20" s="157"/>
      <c r="U20" s="154"/>
      <c r="V20" s="183"/>
      <c r="W20" s="183"/>
      <c r="X20" s="183"/>
      <c r="Y20" s="172"/>
      <c r="Z20" s="173"/>
      <c r="AA20" s="173"/>
      <c r="AB20" s="162"/>
      <c r="AC20" s="158"/>
      <c r="AD20" s="159"/>
      <c r="AE20" s="158"/>
      <c r="AF20" s="158"/>
      <c r="AG20" s="159"/>
      <c r="AH20" s="158"/>
      <c r="AI20" s="156"/>
      <c r="AJ20" s="156"/>
      <c r="AK20" s="156"/>
      <c r="AL20" s="154"/>
    </row>
    <row r="21" spans="1:39" s="146" customFormat="1" ht="16.5">
      <c r="A21" s="155"/>
      <c r="B21" s="154"/>
      <c r="C21" s="154"/>
      <c r="D21" s="181"/>
      <c r="E21" s="181"/>
      <c r="F21" s="181"/>
      <c r="G21" s="156"/>
      <c r="H21" s="156"/>
      <c r="I21" s="154"/>
      <c r="J21" s="196"/>
      <c r="K21" s="182"/>
      <c r="L21" s="182"/>
      <c r="M21" s="170"/>
      <c r="N21" s="171"/>
      <c r="O21" s="171"/>
      <c r="P21" s="193"/>
      <c r="Q21" s="194"/>
      <c r="R21" s="195"/>
      <c r="S21" s="156"/>
      <c r="T21" s="156"/>
      <c r="U21" s="154"/>
      <c r="V21" s="205"/>
      <c r="W21" s="157"/>
      <c r="X21" s="156"/>
      <c r="Y21" s="162"/>
      <c r="Z21" s="158"/>
      <c r="AA21" s="158"/>
      <c r="AB21" s="162"/>
      <c r="AC21" s="158"/>
      <c r="AD21" s="159"/>
      <c r="AE21" s="158"/>
      <c r="AF21" s="158"/>
      <c r="AG21" s="159"/>
      <c r="AH21" s="158"/>
      <c r="AI21" s="156"/>
      <c r="AJ21" s="156"/>
      <c r="AK21" s="156"/>
      <c r="AL21" s="154"/>
    </row>
    <row r="22" spans="1:39" s="146" customFormat="1" ht="16.5">
      <c r="A22" s="155"/>
      <c r="B22" s="154"/>
      <c r="C22" s="154"/>
      <c r="D22" s="181"/>
      <c r="E22" s="181"/>
      <c r="F22" s="181"/>
      <c r="G22" s="156"/>
      <c r="H22" s="156"/>
      <c r="I22" s="154"/>
      <c r="J22" s="196"/>
      <c r="K22" s="182"/>
      <c r="L22" s="182"/>
      <c r="M22" s="170"/>
      <c r="N22" s="171"/>
      <c r="O22" s="171"/>
      <c r="P22" s="193"/>
      <c r="Q22" s="194"/>
      <c r="R22" s="195"/>
      <c r="S22" s="156"/>
      <c r="T22" s="156"/>
      <c r="U22" s="154"/>
      <c r="V22" s="174"/>
      <c r="W22" s="157"/>
      <c r="X22" s="174"/>
      <c r="Y22" s="162"/>
      <c r="Z22" s="158"/>
      <c r="AA22" s="158"/>
      <c r="AB22" s="162"/>
      <c r="AC22" s="158"/>
      <c r="AD22" s="159"/>
      <c r="AE22" s="158"/>
      <c r="AF22" s="158"/>
      <c r="AG22" s="159"/>
      <c r="AH22" s="158"/>
      <c r="AI22" s="156"/>
      <c r="AJ22" s="156"/>
      <c r="AK22" s="156"/>
      <c r="AL22" s="154"/>
    </row>
    <row r="23" spans="1:39" s="146" customFormat="1" ht="16.5">
      <c r="A23" s="155"/>
      <c r="B23" s="154"/>
      <c r="C23" s="154"/>
      <c r="D23" s="181"/>
      <c r="E23" s="181"/>
      <c r="F23" s="181"/>
      <c r="G23" s="156"/>
      <c r="H23" s="156"/>
      <c r="I23" s="154"/>
      <c r="J23" s="161"/>
      <c r="K23" s="156"/>
      <c r="L23" s="156"/>
      <c r="M23" s="170"/>
      <c r="N23" s="171"/>
      <c r="O23" s="171"/>
      <c r="P23" s="193"/>
      <c r="Q23" s="194"/>
      <c r="R23" s="195"/>
      <c r="S23" s="156"/>
      <c r="T23" s="156"/>
      <c r="U23" s="154"/>
      <c r="V23" s="174"/>
      <c r="W23" s="157"/>
      <c r="X23" s="174"/>
      <c r="Y23" s="162"/>
      <c r="Z23" s="158"/>
      <c r="AA23" s="158"/>
      <c r="AB23" s="162"/>
      <c r="AC23" s="158"/>
      <c r="AD23" s="159"/>
      <c r="AE23" s="158"/>
      <c r="AF23" s="158"/>
      <c r="AG23" s="159"/>
      <c r="AH23" s="158"/>
      <c r="AI23" s="156"/>
      <c r="AJ23" s="156"/>
      <c r="AK23" s="156"/>
      <c r="AL23" s="154"/>
    </row>
    <row r="24" spans="1:39" s="146" customFormat="1" ht="16.5">
      <c r="A24" s="155"/>
      <c r="B24" s="154"/>
      <c r="C24" s="154"/>
      <c r="D24" s="181"/>
      <c r="E24" s="181"/>
      <c r="F24" s="181"/>
      <c r="G24" s="156"/>
      <c r="H24" s="156"/>
      <c r="I24" s="154"/>
      <c r="J24" s="161"/>
      <c r="K24" s="156"/>
      <c r="L24" s="156"/>
      <c r="M24" s="170"/>
      <c r="N24" s="171"/>
      <c r="O24" s="171"/>
      <c r="P24" s="193"/>
      <c r="Q24" s="194"/>
      <c r="R24" s="195"/>
      <c r="S24" s="156"/>
      <c r="T24" s="156"/>
      <c r="U24" s="154"/>
      <c r="V24" s="157"/>
      <c r="W24" s="157"/>
      <c r="X24" s="174"/>
      <c r="Y24" s="162"/>
      <c r="Z24" s="158"/>
      <c r="AA24" s="158"/>
      <c r="AB24" s="162"/>
      <c r="AC24" s="158"/>
      <c r="AD24" s="159"/>
      <c r="AE24" s="158"/>
      <c r="AF24" s="158"/>
      <c r="AG24" s="159"/>
      <c r="AH24" s="158"/>
      <c r="AI24" s="156"/>
      <c r="AJ24" s="156"/>
      <c r="AK24" s="156"/>
      <c r="AL24" s="154"/>
    </row>
    <row r="25" spans="1:39" s="146" customFormat="1" ht="16.5">
      <c r="A25" s="155"/>
      <c r="B25" s="154"/>
      <c r="C25" s="154"/>
      <c r="D25" s="156"/>
      <c r="E25" s="156"/>
      <c r="F25" s="156"/>
      <c r="G25" s="156"/>
      <c r="H25" s="156"/>
      <c r="I25" s="154"/>
      <c r="J25" s="161"/>
      <c r="K25" s="156"/>
      <c r="L25" s="156"/>
      <c r="M25" s="170"/>
      <c r="N25" s="171"/>
      <c r="O25" s="171"/>
      <c r="P25" s="193"/>
      <c r="Q25" s="194"/>
      <c r="R25" s="195"/>
      <c r="S25" s="156"/>
      <c r="T25" s="156"/>
      <c r="U25" s="154"/>
      <c r="V25" s="156"/>
      <c r="W25" s="156"/>
      <c r="X25" s="156"/>
      <c r="Y25" s="161"/>
      <c r="Z25" s="156"/>
      <c r="AA25" s="156"/>
      <c r="AB25" s="161"/>
      <c r="AC25" s="156"/>
      <c r="AD25" s="154"/>
      <c r="AE25" s="156"/>
      <c r="AF25" s="156"/>
      <c r="AG25" s="154"/>
      <c r="AH25" s="156"/>
      <c r="AI25" s="156"/>
      <c r="AJ25" s="156"/>
      <c r="AK25" s="156"/>
      <c r="AL25" s="154"/>
    </row>
    <row r="26" spans="1:39" s="146" customFormat="1" ht="17.25" thickBot="1">
      <c r="A26" s="175"/>
      <c r="B26" s="163"/>
      <c r="C26" s="163"/>
      <c r="D26" s="176"/>
      <c r="E26" s="176"/>
      <c r="F26" s="176"/>
      <c r="G26" s="176"/>
      <c r="H26" s="176"/>
      <c r="I26" s="163"/>
      <c r="J26" s="177"/>
      <c r="K26" s="176"/>
      <c r="L26" s="176"/>
      <c r="M26" s="177"/>
      <c r="N26" s="176"/>
      <c r="O26" s="176"/>
      <c r="P26" s="177"/>
      <c r="Q26" s="176"/>
      <c r="R26" s="163"/>
      <c r="S26" s="176"/>
      <c r="T26" s="176"/>
      <c r="U26" s="163"/>
      <c r="V26" s="176"/>
      <c r="W26" s="176"/>
      <c r="X26" s="176"/>
      <c r="Y26" s="177"/>
      <c r="Z26" s="176"/>
      <c r="AA26" s="176"/>
      <c r="AB26" s="177"/>
      <c r="AC26" s="176"/>
      <c r="AD26" s="163"/>
      <c r="AE26" s="176"/>
      <c r="AF26" s="176"/>
      <c r="AG26" s="163"/>
      <c r="AH26" s="176"/>
      <c r="AI26" s="176"/>
      <c r="AJ26" s="176"/>
      <c r="AK26" s="176"/>
      <c r="AL26" s="163"/>
    </row>
    <row r="28" spans="1:39" ht="16.5">
      <c r="AA28" s="225" t="s">
        <v>44</v>
      </c>
      <c r="AB28" s="225"/>
      <c r="AC28" s="225"/>
      <c r="AD28" s="225" t="s">
        <v>45</v>
      </c>
      <c r="AE28" s="225"/>
      <c r="AF28" s="225"/>
      <c r="AH28" s="146"/>
      <c r="AI28" s="146" t="s">
        <v>39</v>
      </c>
      <c r="AJ28" s="146" t="s">
        <v>40</v>
      </c>
      <c r="AK28" s="146" t="s">
        <v>41</v>
      </c>
      <c r="AL28" s="146" t="s">
        <v>42</v>
      </c>
      <c r="AM28" s="2" t="s">
        <v>43</v>
      </c>
    </row>
    <row r="29" spans="1:39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6"/>
      <c r="AI29" s="146" t="s">
        <v>46</v>
      </c>
      <c r="AJ29" s="146" t="s">
        <v>47</v>
      </c>
      <c r="AK29" s="146" t="s">
        <v>48</v>
      </c>
      <c r="AL29" s="146" t="s">
        <v>34</v>
      </c>
      <c r="AM29" s="2" t="s">
        <v>49</v>
      </c>
    </row>
    <row r="30" spans="1:39" ht="16.5">
      <c r="A30" s="19"/>
      <c r="Z30" s="21">
        <f>C15</f>
        <v>0</v>
      </c>
      <c r="AA30" s="2">
        <f t="shared" ref="AA30:AA34" si="0">P15*(AE15+$AE$12)*$AI$30</f>
        <v>44.867046400000007</v>
      </c>
      <c r="AB30" s="2">
        <f t="shared" ref="AB30:AB34" si="1">Q15*(AF15+$AF$12)*$AI$30</f>
        <v>-0.55804560000000003</v>
      </c>
      <c r="AC30" s="2">
        <f t="shared" ref="AC30:AC34" si="2">R15*(AG15+$AG$12)*$AI$30</f>
        <v>-0.55804560000000003</v>
      </c>
      <c r="AD30" s="2">
        <f t="shared" ref="AD30:AD34" si="3">AB15*(AE15+$AE$12)*$AI$31</f>
        <v>57.366056016000009</v>
      </c>
      <c r="AE30" s="2">
        <f t="shared" ref="AE30:AE34" si="4">AC15*(AF15+$AF$12)*$AI$31</f>
        <v>0.20114341528319998</v>
      </c>
      <c r="AF30" s="2">
        <f t="shared" ref="AF30:AF34" si="5">AD15*(AG15+$AG$12)*$AI$31</f>
        <v>0.62942109271584001</v>
      </c>
      <c r="AH30" s="146" t="s">
        <v>22</v>
      </c>
      <c r="AI30" s="178">
        <v>90.08</v>
      </c>
      <c r="AJ30" s="179">
        <f>Q19*(AF19+$AF$12)*$AI$30/C19</f>
        <v>8.781189459680002</v>
      </c>
      <c r="AK30" s="146">
        <v>173</v>
      </c>
      <c r="AL30" s="178">
        <f>AK30/AJ30</f>
        <v>19.701203441100148</v>
      </c>
      <c r="AM30" s="2">
        <f>AJ30/AI30</f>
        <v>9.7482121000000019E-2</v>
      </c>
    </row>
    <row r="31" spans="1:39" ht="16.5">
      <c r="A31" s="19"/>
      <c r="Z31" s="21">
        <f t="shared" ref="Z31:Z34" si="6">C16</f>
        <v>1</v>
      </c>
      <c r="AA31" s="2">
        <f t="shared" si="0"/>
        <v>42.720039143999998</v>
      </c>
      <c r="AB31" s="2">
        <f t="shared" si="1"/>
        <v>1.0784683872</v>
      </c>
      <c r="AC31" s="2">
        <f t="shared" si="2"/>
        <v>-0.35402670943199999</v>
      </c>
      <c r="AD31" s="2">
        <f t="shared" si="3"/>
        <v>54.323547376</v>
      </c>
      <c r="AE31" s="2">
        <f t="shared" si="4"/>
        <v>0.42124977065520003</v>
      </c>
      <c r="AF31" s="2">
        <f t="shared" si="5"/>
        <v>36.656784591043319</v>
      </c>
      <c r="AH31" s="146" t="s">
        <v>50</v>
      </c>
      <c r="AI31" s="178">
        <v>56.11</v>
      </c>
      <c r="AJ31" s="179">
        <f>AD19*(AG19+$AG$12)*$AI$31/C19</f>
        <v>16.289893878867396</v>
      </c>
      <c r="AK31" s="146">
        <v>126</v>
      </c>
      <c r="AL31" s="178">
        <f>AK31/AJ31</f>
        <v>7.7348570185259264</v>
      </c>
      <c r="AM31" s="2">
        <f>AJ31/AI31</f>
        <v>0.29032068933999994</v>
      </c>
    </row>
    <row r="32" spans="1:39" ht="16.5">
      <c r="A32" s="19"/>
      <c r="Z32" s="21">
        <f t="shared" si="6"/>
        <v>2</v>
      </c>
      <c r="AA32" s="2">
        <f t="shared" si="0"/>
        <v>33.985036492799999</v>
      </c>
      <c r="AB32" s="2">
        <f t="shared" si="1"/>
        <v>9.7786300311200005</v>
      </c>
      <c r="AC32" s="2">
        <f t="shared" si="2"/>
        <v>-0.17927496399999995</v>
      </c>
      <c r="AD32" s="2">
        <f t="shared" si="3"/>
        <v>31.262432951529604</v>
      </c>
      <c r="AE32" s="2">
        <f t="shared" si="4"/>
        <v>0.72318409622771196</v>
      </c>
      <c r="AF32" s="2">
        <f t="shared" si="5"/>
        <v>53.772203782799991</v>
      </c>
      <c r="AH32" s="146"/>
      <c r="AI32" s="146"/>
      <c r="AJ32" s="146"/>
      <c r="AK32" s="146"/>
      <c r="AL32" s="146"/>
    </row>
    <row r="33" spans="1:38" ht="16.5">
      <c r="A33" s="19"/>
      <c r="Z33" s="21">
        <f t="shared" si="6"/>
        <v>4</v>
      </c>
      <c r="AA33" s="2">
        <f t="shared" si="0"/>
        <v>-0.41640265497599999</v>
      </c>
      <c r="AB33" s="2">
        <f t="shared" si="1"/>
        <v>44.417375147200005</v>
      </c>
      <c r="AC33" s="2">
        <f t="shared" si="2"/>
        <v>0.86180648488000033</v>
      </c>
      <c r="AD33" s="2">
        <f t="shared" si="3"/>
        <v>0.16999902278805601</v>
      </c>
      <c r="AE33" s="2">
        <f t="shared" si="4"/>
        <v>1.2084971800000002</v>
      </c>
      <c r="AF33" s="2">
        <f t="shared" si="5"/>
        <v>76.351610005880005</v>
      </c>
      <c r="AH33" s="146"/>
      <c r="AI33" s="146">
        <f>'[1]Auto save'!Z16</f>
        <v>0.1196</v>
      </c>
      <c r="AJ33" s="146" t="s">
        <v>51</v>
      </c>
      <c r="AK33" s="146"/>
      <c r="AL33" s="146"/>
    </row>
    <row r="34" spans="1:38">
      <c r="A34" s="20"/>
      <c r="Z34" s="21">
        <f t="shared" si="6"/>
        <v>5</v>
      </c>
      <c r="AA34" s="2">
        <f t="shared" si="0"/>
        <v>-0.40737328800000006</v>
      </c>
      <c r="AB34" s="2">
        <f t="shared" si="1"/>
        <v>43.905947298400008</v>
      </c>
      <c r="AC34" s="2">
        <f t="shared" si="2"/>
        <v>1.6421468787680003</v>
      </c>
      <c r="AD34" s="2">
        <f t="shared" si="3"/>
        <v>0.15869165827161819</v>
      </c>
      <c r="AE34" s="2">
        <f t="shared" si="4"/>
        <v>1.1884299547120001</v>
      </c>
      <c r="AF34" s="2">
        <f t="shared" si="5"/>
        <v>81.449469394336987</v>
      </c>
      <c r="AI34" s="2">
        <f>AI33/(AB34/1000)</f>
        <v>2.7240045451509571</v>
      </c>
      <c r="AJ34" s="2" t="s">
        <v>181</v>
      </c>
    </row>
    <row r="35" spans="1:38">
      <c r="Z35" s="21"/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12" t="s">
        <v>53</v>
      </c>
      <c r="AB41" s="212"/>
      <c r="AC41" s="212"/>
      <c r="AD41" s="212" t="s">
        <v>54</v>
      </c>
      <c r="AE41" s="212"/>
      <c r="AF41" s="212"/>
      <c r="AG41" s="34"/>
      <c r="AH41" s="34"/>
    </row>
    <row r="42" spans="1:38">
      <c r="Z42" s="21">
        <f>C15</f>
        <v>0</v>
      </c>
      <c r="AA42" s="34">
        <f t="shared" ref="AA42:AC46" si="7">AA30/$AA$30*100</f>
        <v>100</v>
      </c>
      <c r="AB42" s="34">
        <f t="shared" si="7"/>
        <v>-1.2437761002248633</v>
      </c>
      <c r="AC42" s="34">
        <f t="shared" si="7"/>
        <v>-1.2437761002248633</v>
      </c>
      <c r="AD42" s="34">
        <f t="shared" ref="AD42:AF46" si="8">AD30/$AD$30*100</f>
        <v>100</v>
      </c>
      <c r="AE42" s="34">
        <f t="shared" si="8"/>
        <v>0.35063141734390618</v>
      </c>
      <c r="AF42" s="34">
        <f t="shared" si="8"/>
        <v>1.0972012657455268</v>
      </c>
      <c r="AG42" s="34"/>
      <c r="AH42" s="34"/>
    </row>
    <row r="43" spans="1:38">
      <c r="Z43" s="21">
        <f t="shared" ref="Z43:Z46" si="9">C16</f>
        <v>1</v>
      </c>
      <c r="AA43" s="34">
        <f t="shared" si="7"/>
        <v>95.214734580790221</v>
      </c>
      <c r="AB43" s="34">
        <f t="shared" si="7"/>
        <v>2.4036982010921939</v>
      </c>
      <c r="AC43" s="34">
        <f t="shared" si="7"/>
        <v>-0.78905731007067115</v>
      </c>
      <c r="AD43" s="34">
        <f t="shared" si="8"/>
        <v>94.696325926343235</v>
      </c>
      <c r="AE43" s="34">
        <f t="shared" si="8"/>
        <v>0.73431886364596677</v>
      </c>
      <c r="AF43" s="34">
        <f t="shared" si="8"/>
        <v>63.899781746925996</v>
      </c>
      <c r="AG43" s="34"/>
      <c r="AH43" s="34"/>
    </row>
    <row r="44" spans="1:38">
      <c r="Z44" s="21">
        <f t="shared" si="9"/>
        <v>2</v>
      </c>
      <c r="AA44" s="34">
        <f t="shared" si="7"/>
        <v>75.746097012528097</v>
      </c>
      <c r="AB44" s="34">
        <f t="shared" si="7"/>
        <v>21.794681878413105</v>
      </c>
      <c r="AC44" s="34">
        <f t="shared" si="7"/>
        <v>-0.39956934628975249</v>
      </c>
      <c r="AD44" s="34">
        <f t="shared" si="8"/>
        <v>54.496395817781476</v>
      </c>
      <c r="AE44" s="34">
        <f t="shared" si="8"/>
        <v>1.2606481017729512</v>
      </c>
      <c r="AF44" s="34">
        <f t="shared" si="8"/>
        <v>93.735228665192437</v>
      </c>
      <c r="AG44" s="34"/>
      <c r="AH44" s="34"/>
    </row>
    <row r="45" spans="1:38">
      <c r="W45" s="34"/>
      <c r="X45" s="34"/>
      <c r="Y45" s="34"/>
      <c r="Z45" s="21">
        <f t="shared" si="9"/>
        <v>4</v>
      </c>
      <c r="AA45" s="34">
        <f t="shared" si="7"/>
        <v>-0.9280812720848054</v>
      </c>
      <c r="AB45" s="34">
        <f t="shared" si="7"/>
        <v>98.997769434628964</v>
      </c>
      <c r="AC45" s="34">
        <f t="shared" si="7"/>
        <v>1.9208005742049474</v>
      </c>
      <c r="AD45" s="34">
        <f t="shared" si="8"/>
        <v>0.29634078860265634</v>
      </c>
      <c r="AE45" s="34">
        <f t="shared" si="8"/>
        <v>2.1066415645916767</v>
      </c>
      <c r="AF45" s="34">
        <f t="shared" si="8"/>
        <v>133.09544930992766</v>
      </c>
      <c r="AG45" s="34"/>
      <c r="AH45" s="34"/>
    </row>
    <row r="46" spans="1:38">
      <c r="Z46" s="21">
        <f t="shared" si="9"/>
        <v>5</v>
      </c>
      <c r="AA46" s="34">
        <f t="shared" si="7"/>
        <v>-0.90795655316415025</v>
      </c>
      <c r="AB46" s="34">
        <f t="shared" si="7"/>
        <v>97.857895318021207</v>
      </c>
      <c r="AC46" s="34">
        <f t="shared" si="7"/>
        <v>3.6600289310954062</v>
      </c>
      <c r="AD46" s="34">
        <f t="shared" si="8"/>
        <v>0.27662989107593067</v>
      </c>
      <c r="AE46" s="34">
        <f t="shared" si="8"/>
        <v>2.071660555469482</v>
      </c>
      <c r="AF46" s="34">
        <f t="shared" si="8"/>
        <v>141.98199257696896</v>
      </c>
      <c r="AG46" s="34"/>
      <c r="AH46" s="34"/>
    </row>
    <row r="47" spans="1:38">
      <c r="Z47" s="21"/>
      <c r="AA47" s="34"/>
      <c r="AB47" s="34"/>
      <c r="AC47" s="34"/>
      <c r="AD47" s="34"/>
      <c r="AE47" s="34"/>
      <c r="AF47" s="34"/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179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7" si="10">C16</f>
        <v>1</v>
      </c>
      <c r="AA54" s="34">
        <f>(Q16*(AF16+$AF$12)-Q15*(AF15+$AF$12))*$AI$30/(C16-C15)</f>
        <v>1.6365139872000001</v>
      </c>
      <c r="AB54" s="34">
        <f>AA54/0.055</f>
        <v>29.754799767272729</v>
      </c>
      <c r="AC54" s="34"/>
      <c r="AD54" s="34"/>
      <c r="AE54" s="34"/>
      <c r="AF54" s="34"/>
      <c r="AG54" s="34"/>
      <c r="AH54" s="34"/>
    </row>
    <row r="55" spans="26:34">
      <c r="Z55" s="21">
        <f t="shared" si="10"/>
        <v>2</v>
      </c>
      <c r="AA55" s="34">
        <f>(Q17*(AF17+$AF$12)-Q16*(AF16+$AF$12))*$AI$30/(C17-C16)</f>
        <v>8.7001616439200014</v>
      </c>
      <c r="AB55" s="34">
        <f>AA55/0.055</f>
        <v>158.18475716218185</v>
      </c>
      <c r="AC55" s="34"/>
      <c r="AD55" s="34"/>
      <c r="AE55" s="34"/>
      <c r="AF55" s="34"/>
      <c r="AG55" s="34"/>
      <c r="AH55" s="34"/>
    </row>
    <row r="56" spans="26:34">
      <c r="Z56" s="21">
        <f t="shared" si="10"/>
        <v>4</v>
      </c>
      <c r="AA56" s="34">
        <f>(Q18*(AF18+$AF$12)-Q17*(AF17+$AF$12))*$AI$30/(C18-C17)</f>
        <v>17.319372558040001</v>
      </c>
      <c r="AB56" s="34">
        <f t="shared" ref="AB56" si="11">AA56/0.055</f>
        <v>314.89768287345458</v>
      </c>
    </row>
    <row r="57" spans="26:34">
      <c r="Z57" s="21">
        <f t="shared" si="10"/>
        <v>5</v>
      </c>
      <c r="AA57" s="34">
        <f>(Q19*(AF19+$AF$12)-Q18*(AF18+$AF$12))*$AI$30/(C19-C18)</f>
        <v>-0.51142784879999337</v>
      </c>
      <c r="AB57" s="34">
        <f>AA57/0.055</f>
        <v>-9.2986881599998785</v>
      </c>
    </row>
    <row r="58" spans="26:34">
      <c r="Z58" s="21"/>
      <c r="AA58" s="34"/>
      <c r="AB58" s="34"/>
    </row>
    <row r="59" spans="26:34">
      <c r="AA59" s="34"/>
      <c r="AB59" s="34"/>
    </row>
    <row r="60" spans="26:34">
      <c r="AA60" s="34" t="s">
        <v>47</v>
      </c>
      <c r="AB60" s="34" t="s">
        <v>177</v>
      </c>
    </row>
    <row r="62" spans="26:34">
      <c r="AA62" s="34"/>
      <c r="AB62" s="212" t="s">
        <v>73</v>
      </c>
      <c r="AC62" s="212"/>
      <c r="AD62" s="212" t="s">
        <v>50</v>
      </c>
      <c r="AE62" s="212"/>
    </row>
    <row r="63" spans="26:34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4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2">C16</f>
        <v>1</v>
      </c>
      <c r="AA65" s="34">
        <f>VLOOKUP(Z65, 'Auto save'!A2:$N$5000, 14, TRUE)</f>
        <v>582</v>
      </c>
      <c r="AB65" s="141">
        <f>((96485*(Q16*(AF16+$AF$12)))/(10*AA65))*100</f>
        <v>19.847959190721653</v>
      </c>
      <c r="AC65" s="142">
        <f t="shared" ref="AC65:AC68" si="13">($N$6*AA65)/(3.6*10^6*$AI$30*(Q16*(AF16+$AF$12)-$Q$15*($AF$15+$AF$12)))*1000</f>
        <v>2.9636165886355337</v>
      </c>
      <c r="AD65" s="141">
        <f>((96485*(AD16*(AG16+$AG$12)))/(10*AA65))*100</f>
        <v>1083.0560066005639</v>
      </c>
      <c r="AE65" s="142">
        <f t="shared" ref="AE65:AE68" si="14">($N$6*AA65)/(3.6*10^6*$AI$31*(AD16*(AG16+$AG$12)-$AD$15*($AG$15+$AG$12)))*1000</f>
        <v>0.13461989801793728</v>
      </c>
    </row>
    <row r="66" spans="26:31">
      <c r="Z66" s="21">
        <f t="shared" si="12"/>
        <v>2</v>
      </c>
      <c r="AA66" s="34">
        <f>VLOOKUP(Z66, 'Auto save'!A3:$N$5000, 14, TRUE)</f>
        <v>1965</v>
      </c>
      <c r="AB66" s="141">
        <f>((96485*(Q17*(AF17+$AF$12)))/(10*AA66))*100</f>
        <v>53.302414735254459</v>
      </c>
      <c r="AC66" s="142">
        <f t="shared" si="13"/>
        <v>1.5841650240722251</v>
      </c>
      <c r="AD66" s="141">
        <f t="shared" ref="AD66:AD68" si="15">((96485*(AD17*(AG17+$AG$12)))/(10*AA66))*100</f>
        <v>470.55979026870227</v>
      </c>
      <c r="AE66" s="142">
        <f t="shared" si="14"/>
        <v>0.30813215212110812</v>
      </c>
    </row>
    <row r="67" spans="26:31">
      <c r="Z67" s="21">
        <f t="shared" si="12"/>
        <v>4</v>
      </c>
      <c r="AA67" s="34">
        <f>VLOOKUP(Z67, 'Auto save'!A4:$N$5000, 14, TRUE)</f>
        <v>4312</v>
      </c>
      <c r="AB67" s="141">
        <f>((96485*(Q18*(AF18+$AF$12)))/(10*AA67))*100</f>
        <v>110.33303423852041</v>
      </c>
      <c r="AC67" s="142">
        <f t="shared" si="13"/>
        <v>0.79895491217990233</v>
      </c>
      <c r="AD67" s="141">
        <f t="shared" si="15"/>
        <v>304.48014631581634</v>
      </c>
      <c r="AE67" s="142">
        <f t="shared" si="14"/>
        <v>0.47454166142160192</v>
      </c>
    </row>
    <row r="68" spans="26:31">
      <c r="Z68" s="21">
        <f t="shared" si="12"/>
        <v>5</v>
      </c>
      <c r="AA68" s="34">
        <f>VLOOKUP(Z68, 'Auto save'!A5:$N$5000, 14, TRUE)</f>
        <v>4550</v>
      </c>
      <c r="AB68" s="141">
        <f>((96485*(Q19*(AF19+$AF$12)))/(10*AA68))*100</f>
        <v>103.35782906247255</v>
      </c>
      <c r="AC68" s="142">
        <f t="shared" si="13"/>
        <v>0.85274992628993185</v>
      </c>
      <c r="AD68" s="141">
        <f t="shared" si="15"/>
        <v>307.81968913153736</v>
      </c>
      <c r="AE68" s="142">
        <f t="shared" si="14"/>
        <v>0.46914927005687151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Z71" s="21"/>
      <c r="AA71" s="34"/>
      <c r="AB71" s="141"/>
      <c r="AC71" s="142"/>
      <c r="AD71" s="141"/>
      <c r="AE71" s="142"/>
    </row>
    <row r="72" spans="26:31">
      <c r="Z72" s="21"/>
      <c r="AA72" s="34"/>
      <c r="AB72" s="141"/>
      <c r="AC72" s="142"/>
      <c r="AD72" s="141"/>
      <c r="AE72" s="142"/>
    </row>
    <row r="73" spans="26:31">
      <c r="Z73" s="21"/>
      <c r="AA73" s="34"/>
      <c r="AB73" s="141"/>
      <c r="AC73" s="142"/>
      <c r="AD73" s="141"/>
      <c r="AE73" s="142"/>
    </row>
  </sheetData>
  <mergeCells count="26"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  <mergeCell ref="M5:O5"/>
    <mergeCell ref="D11:I11"/>
    <mergeCell ref="J11:R11"/>
    <mergeCell ref="J12:R12"/>
    <mergeCell ref="B5:L5"/>
    <mergeCell ref="AB62:AC62"/>
    <mergeCell ref="AD62:AE62"/>
    <mergeCell ref="AA28:AC28"/>
    <mergeCell ref="AD28:AF28"/>
    <mergeCell ref="AA41:AC41"/>
    <mergeCell ref="AD41:AF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3" t="s">
        <v>1</v>
      </c>
      <c r="C5" s="214"/>
      <c r="D5" s="214"/>
      <c r="E5" s="214"/>
      <c r="F5" s="214"/>
      <c r="G5" s="214"/>
      <c r="H5" s="214"/>
      <c r="I5" s="214"/>
      <c r="J5" s="214"/>
      <c r="K5" s="214"/>
      <c r="L5" s="215"/>
      <c r="M5" s="213" t="s">
        <v>2</v>
      </c>
      <c r="N5" s="214"/>
      <c r="O5" s="215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6"/>
      <c r="B11" s="217"/>
      <c r="C11" s="218"/>
      <c r="D11" s="222" t="s">
        <v>14</v>
      </c>
      <c r="E11" s="222"/>
      <c r="F11" s="222"/>
      <c r="G11" s="222"/>
      <c r="H11" s="222"/>
      <c r="I11" s="223"/>
      <c r="J11" s="224" t="s">
        <v>15</v>
      </c>
      <c r="K11" s="222"/>
      <c r="L11" s="222"/>
      <c r="M11" s="222"/>
      <c r="N11" s="222"/>
      <c r="O11" s="222"/>
      <c r="P11" s="222"/>
      <c r="Q11" s="222"/>
      <c r="R11" s="223"/>
      <c r="S11" s="222" t="s">
        <v>16</v>
      </c>
      <c r="T11" s="222"/>
      <c r="U11" s="223"/>
      <c r="V11" s="224" t="s">
        <v>17</v>
      </c>
      <c r="W11" s="222"/>
      <c r="X11" s="222"/>
      <c r="Y11" s="222"/>
      <c r="Z11" s="222"/>
      <c r="AA11" s="222"/>
      <c r="AB11" s="222"/>
      <c r="AC11" s="222"/>
      <c r="AD11" s="223"/>
      <c r="AE11" s="224" t="s">
        <v>18</v>
      </c>
      <c r="AF11" s="222"/>
      <c r="AG11" s="223"/>
      <c r="AH11" s="222" t="s">
        <v>19</v>
      </c>
      <c r="AI11" s="222"/>
      <c r="AJ11" s="222"/>
      <c r="AK11" s="222"/>
      <c r="AL11" s="223"/>
    </row>
    <row r="12" spans="1:38" ht="16.5" thickBot="1">
      <c r="A12" s="219"/>
      <c r="B12" s="220"/>
      <c r="C12" s="221"/>
      <c r="D12" s="220" t="s">
        <v>20</v>
      </c>
      <c r="E12" s="220"/>
      <c r="F12" s="220"/>
      <c r="G12" s="220" t="s">
        <v>21</v>
      </c>
      <c r="H12" s="220"/>
      <c r="I12" s="221"/>
      <c r="J12" s="224" t="s">
        <v>117</v>
      </c>
      <c r="K12" s="222"/>
      <c r="L12" s="222"/>
      <c r="M12" s="222"/>
      <c r="N12" s="222"/>
      <c r="O12" s="222"/>
      <c r="P12" s="222"/>
      <c r="Q12" s="222"/>
      <c r="R12" s="223"/>
      <c r="S12" s="220" t="s">
        <v>23</v>
      </c>
      <c r="T12" s="220"/>
      <c r="U12" s="221"/>
      <c r="V12" s="224" t="s">
        <v>24</v>
      </c>
      <c r="W12" s="222"/>
      <c r="X12" s="222"/>
      <c r="Y12" s="222"/>
      <c r="Z12" s="222"/>
      <c r="AA12" s="222"/>
      <c r="AB12" s="222"/>
      <c r="AC12" s="222"/>
      <c r="AD12" s="223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6" t="s">
        <v>28</v>
      </c>
      <c r="K13" s="227"/>
      <c r="L13" s="227"/>
      <c r="M13" s="216" t="s">
        <v>29</v>
      </c>
      <c r="N13" s="217"/>
      <c r="O13" s="218"/>
      <c r="P13" s="216" t="s">
        <v>30</v>
      </c>
      <c r="Q13" s="217"/>
      <c r="R13" s="218"/>
      <c r="S13" s="8"/>
      <c r="T13" s="8"/>
      <c r="U13" s="9"/>
      <c r="V13" s="8" t="s">
        <v>26</v>
      </c>
      <c r="W13" s="8" t="s">
        <v>26</v>
      </c>
      <c r="X13" s="9" t="s">
        <v>26</v>
      </c>
      <c r="Y13" s="216" t="s">
        <v>29</v>
      </c>
      <c r="Z13" s="217"/>
      <c r="AA13" s="218"/>
      <c r="AB13" s="216" t="s">
        <v>31</v>
      </c>
      <c r="AC13" s="217"/>
      <c r="AD13" s="218"/>
      <c r="AE13" s="216" t="s">
        <v>32</v>
      </c>
      <c r="AF13" s="217"/>
      <c r="AG13" s="217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5" t="s">
        <v>150</v>
      </c>
      <c r="AB28" s="225"/>
      <c r="AC28" s="225"/>
      <c r="AD28" s="225" t="s">
        <v>45</v>
      </c>
      <c r="AE28" s="225"/>
      <c r="AF28" s="225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0.45037500000000003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1043.6169916950914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25" t="s">
        <v>151</v>
      </c>
      <c r="AB41" s="225"/>
      <c r="AC41" s="225"/>
      <c r="AD41" s="225" t="s">
        <v>54</v>
      </c>
      <c r="AE41" s="225"/>
      <c r="AF41" s="225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177</v>
      </c>
    </row>
    <row r="61" spans="26:35">
      <c r="AA61" s="34"/>
      <c r="AB61" s="34"/>
    </row>
    <row r="62" spans="26:35">
      <c r="AA62" s="34"/>
      <c r="AB62" s="212" t="s">
        <v>165</v>
      </c>
      <c r="AC62" s="212"/>
      <c r="AD62" s="212" t="s">
        <v>50</v>
      </c>
      <c r="AE62" s="212"/>
    </row>
    <row r="63" spans="26:35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5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>((96485*(AD17*(AG17+$AG$12)))/(10*AA66))*100</f>
        <v>#N/A</v>
      </c>
      <c r="AE66" s="142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3">($N$6*AA67)/(3.6*10^6*$AI$29*(Q18*(AF18+$AF$12)-$Q$15*($AF$15+$AF$12)))*1000</f>
        <v>#N/A</v>
      </c>
      <c r="AD67" s="141" t="e">
        <f t="shared" ref="AD67:AD68" si="14">((96485*(AD18*(AG18+$AG$12)))/(10*AA67))*100</f>
        <v>#N/A</v>
      </c>
      <c r="AE67" s="142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1" t="e">
        <f t="shared" ref="AB68" si="15">((96485*(Q19*(AF19+$AF$12)))/(10*AA68))*100</f>
        <v>#N/A</v>
      </c>
      <c r="AC68" s="142" t="e">
        <f t="shared" si="13"/>
        <v>#N/A</v>
      </c>
      <c r="AD68" s="141" t="e">
        <f t="shared" si="14"/>
        <v>#N/A</v>
      </c>
      <c r="AE68" s="142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AA71" s="34"/>
      <c r="AB71" s="141"/>
      <c r="AC71" s="142"/>
      <c r="AD71" s="141"/>
      <c r="AE71" s="142"/>
    </row>
    <row r="72" spans="26:31">
      <c r="AA72" s="34"/>
      <c r="AB72" s="141"/>
      <c r="AC72" s="142"/>
      <c r="AD72" s="141"/>
      <c r="AE72" s="142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3" t="s">
        <v>1</v>
      </c>
      <c r="C5" s="214"/>
      <c r="D5" s="214"/>
      <c r="E5" s="214"/>
      <c r="F5" s="214"/>
      <c r="G5" s="214"/>
      <c r="H5" s="214"/>
      <c r="I5" s="214"/>
      <c r="J5" s="214"/>
      <c r="K5" s="214"/>
      <c r="L5" s="215"/>
      <c r="M5" s="213" t="s">
        <v>2</v>
      </c>
      <c r="N5" s="214"/>
      <c r="O5" s="215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6"/>
      <c r="B11" s="217"/>
      <c r="C11" s="218"/>
      <c r="D11" s="222" t="s">
        <v>14</v>
      </c>
      <c r="E11" s="222"/>
      <c r="F11" s="222"/>
      <c r="G11" s="222"/>
      <c r="H11" s="222"/>
      <c r="I11" s="223"/>
      <c r="J11" s="224" t="s">
        <v>15</v>
      </c>
      <c r="K11" s="222"/>
      <c r="L11" s="222"/>
      <c r="M11" s="222"/>
      <c r="N11" s="222"/>
      <c r="O11" s="222"/>
      <c r="P11" s="222"/>
      <c r="Q11" s="222"/>
      <c r="R11" s="223"/>
      <c r="S11" s="224" t="s">
        <v>15</v>
      </c>
      <c r="T11" s="222"/>
      <c r="U11" s="222"/>
      <c r="V11" s="222"/>
      <c r="W11" s="222"/>
      <c r="X11" s="223"/>
      <c r="Y11" s="222" t="s">
        <v>16</v>
      </c>
      <c r="Z11" s="222"/>
      <c r="AA11" s="223"/>
      <c r="AB11" s="224" t="s">
        <v>17</v>
      </c>
      <c r="AC11" s="222"/>
      <c r="AD11" s="222"/>
      <c r="AE11" s="222"/>
      <c r="AF11" s="222"/>
      <c r="AG11" s="222"/>
      <c r="AH11" s="222"/>
      <c r="AI11" s="222"/>
      <c r="AJ11" s="223"/>
      <c r="AK11" s="224" t="s">
        <v>18</v>
      </c>
      <c r="AL11" s="222"/>
      <c r="AM11" s="223"/>
      <c r="AN11" s="222" t="s">
        <v>19</v>
      </c>
      <c r="AO11" s="222"/>
      <c r="AP11" s="222"/>
      <c r="AQ11" s="222"/>
      <c r="AR11" s="223"/>
    </row>
    <row r="12" spans="1:44" ht="17.45" customHeight="1" thickBot="1">
      <c r="A12" s="219"/>
      <c r="B12" s="220"/>
      <c r="C12" s="221"/>
      <c r="D12" s="220" t="s">
        <v>20</v>
      </c>
      <c r="E12" s="220"/>
      <c r="F12" s="220"/>
      <c r="G12" s="220" t="s">
        <v>21</v>
      </c>
      <c r="H12" s="220"/>
      <c r="I12" s="221"/>
      <c r="J12" s="224" t="s">
        <v>117</v>
      </c>
      <c r="K12" s="222"/>
      <c r="L12" s="222"/>
      <c r="M12" s="222"/>
      <c r="N12" s="222"/>
      <c r="O12" s="222"/>
      <c r="P12" s="222"/>
      <c r="Q12" s="222"/>
      <c r="R12" s="223"/>
      <c r="S12" s="224" t="s">
        <v>159</v>
      </c>
      <c r="T12" s="222"/>
      <c r="U12" s="222"/>
      <c r="V12" s="222"/>
      <c r="W12" s="222"/>
      <c r="X12" s="223"/>
      <c r="Y12" s="220" t="s">
        <v>23</v>
      </c>
      <c r="Z12" s="220"/>
      <c r="AA12" s="221"/>
      <c r="AB12" s="224" t="s">
        <v>24</v>
      </c>
      <c r="AC12" s="222"/>
      <c r="AD12" s="222"/>
      <c r="AE12" s="222"/>
      <c r="AF12" s="222"/>
      <c r="AG12" s="222"/>
      <c r="AH12" s="222"/>
      <c r="AI12" s="222"/>
      <c r="AJ12" s="223"/>
      <c r="AK12" s="13">
        <f>$N$8-AK15</f>
        <v>1</v>
      </c>
      <c r="AL12" s="14">
        <f>$N$8-AL15</f>
        <v>1</v>
      </c>
      <c r="AM12" s="15">
        <f>$N$7-AM15</f>
        <v>2</v>
      </c>
      <c r="AN12" s="138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6" t="s">
        <v>28</v>
      </c>
      <c r="K13" s="227"/>
      <c r="L13" s="227"/>
      <c r="M13" s="216" t="s">
        <v>29</v>
      </c>
      <c r="N13" s="217"/>
      <c r="O13" s="218"/>
      <c r="P13" s="216" t="s">
        <v>30</v>
      </c>
      <c r="Q13" s="217"/>
      <c r="R13" s="218"/>
      <c r="S13" s="216" t="s">
        <v>28</v>
      </c>
      <c r="T13" s="217"/>
      <c r="U13" s="218"/>
      <c r="V13" s="217" t="s">
        <v>30</v>
      </c>
      <c r="W13" s="217"/>
      <c r="X13" s="218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6" t="s">
        <v>29</v>
      </c>
      <c r="AF13" s="217"/>
      <c r="AG13" s="218"/>
      <c r="AH13" s="216" t="s">
        <v>31</v>
      </c>
      <c r="AI13" s="217"/>
      <c r="AJ13" s="218"/>
      <c r="AK13" s="216" t="s">
        <v>32</v>
      </c>
      <c r="AL13" s="217"/>
      <c r="AM13" s="217"/>
      <c r="AN13" s="137"/>
      <c r="AO13" s="62" t="s">
        <v>98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5" t="s">
        <v>150</v>
      </c>
      <c r="AB28" s="225"/>
      <c r="AC28" s="225"/>
      <c r="AD28" s="225" t="s">
        <v>160</v>
      </c>
      <c r="AE28" s="225"/>
      <c r="AF28" s="225"/>
      <c r="AG28" s="225" t="s">
        <v>45</v>
      </c>
      <c r="AH28" s="225"/>
      <c r="AI28" s="225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159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0.45037500000000003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5" t="s">
        <v>174</v>
      </c>
      <c r="AM39" s="225"/>
      <c r="AN39" s="225" t="s">
        <v>175</v>
      </c>
      <c r="AO39" s="225"/>
      <c r="AP39" s="225"/>
    </row>
    <row r="40" spans="1:42">
      <c r="AK40" s="2" t="s">
        <v>170</v>
      </c>
      <c r="AL40" s="2" t="s">
        <v>171</v>
      </c>
      <c r="AM40" s="2" t="s">
        <v>50</v>
      </c>
      <c r="AN40" s="2" t="s">
        <v>176</v>
      </c>
      <c r="AO40" s="2" t="s">
        <v>171</v>
      </c>
      <c r="AP40" s="2" t="s">
        <v>50</v>
      </c>
    </row>
    <row r="41" spans="1:42">
      <c r="Z41" s="2" t="s">
        <v>52</v>
      </c>
      <c r="AA41" s="225" t="s">
        <v>151</v>
      </c>
      <c r="AB41" s="225"/>
      <c r="AC41" s="225"/>
      <c r="AD41" s="225" t="s">
        <v>161</v>
      </c>
      <c r="AE41" s="225"/>
      <c r="AF41" s="225"/>
      <c r="AG41" s="225" t="s">
        <v>54</v>
      </c>
      <c r="AH41" s="225"/>
      <c r="AI41" s="225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12" t="s">
        <v>165</v>
      </c>
      <c r="AC62" s="212"/>
      <c r="AD62" s="212" t="s">
        <v>50</v>
      </c>
      <c r="AE62" s="212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187</v>
      </c>
      <c r="AD64" s="34" t="s">
        <v>186</v>
      </c>
      <c r="AE64" s="34" t="s">
        <v>187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8">($N$6*AA66)/(3.6*10^6*$AL$29*(Q17*(AL17+$AL$12)-$Q$15*($AL$15+$AL$12)))*1000</f>
        <v>#N/A</v>
      </c>
      <c r="AD66" s="141" t="e">
        <f t="shared" ref="AD66:AD68" si="29">((96485*(AJ17*(AM17+$AM$12)))/(10*AA66))*100</f>
        <v>#N/A</v>
      </c>
      <c r="AE66" s="142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8"/>
        <v>#N/A</v>
      </c>
      <c r="AD67" s="141" t="e">
        <f t="shared" si="29"/>
        <v>#N/A</v>
      </c>
      <c r="AE67" s="142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8"/>
        <v>#N/A</v>
      </c>
      <c r="AD68" s="141" t="e">
        <f t="shared" si="29"/>
        <v>#N/A</v>
      </c>
      <c r="AE68" s="142" t="e">
        <f t="shared" si="30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34">
    <mergeCell ref="B5:L5"/>
    <mergeCell ref="M5:O5"/>
    <mergeCell ref="A11:C12"/>
    <mergeCell ref="D11:I11"/>
    <mergeCell ref="J11:R11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J13:L13"/>
    <mergeCell ref="M13:O13"/>
    <mergeCell ref="P13:R13"/>
    <mergeCell ref="S13:U13"/>
    <mergeCell ref="V13:X13"/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3" t="s">
        <v>1</v>
      </c>
      <c r="C5" s="214"/>
      <c r="D5" s="214"/>
      <c r="E5" s="214"/>
      <c r="F5" s="214"/>
      <c r="G5" s="214"/>
      <c r="H5" s="214"/>
      <c r="I5" s="214"/>
      <c r="J5" s="214"/>
      <c r="K5" s="214"/>
      <c r="L5" s="215"/>
      <c r="M5" s="213" t="s">
        <v>2</v>
      </c>
      <c r="N5" s="214"/>
      <c r="O5" s="215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6"/>
      <c r="B11" s="217"/>
      <c r="C11" s="218"/>
      <c r="D11" s="222" t="s">
        <v>14</v>
      </c>
      <c r="E11" s="222"/>
      <c r="F11" s="222"/>
      <c r="G11" s="222"/>
      <c r="H11" s="222"/>
      <c r="I11" s="223"/>
      <c r="J11" s="224" t="s">
        <v>15</v>
      </c>
      <c r="K11" s="222"/>
      <c r="L11" s="222"/>
      <c r="M11" s="222"/>
      <c r="N11" s="222"/>
      <c r="O11" s="222"/>
      <c r="P11" s="222"/>
      <c r="Q11" s="222"/>
      <c r="R11" s="223"/>
      <c r="S11" s="224" t="s">
        <v>15</v>
      </c>
      <c r="T11" s="222"/>
      <c r="U11" s="222"/>
      <c r="V11" s="222"/>
      <c r="W11" s="222"/>
      <c r="X11" s="223"/>
      <c r="Y11" s="222" t="s">
        <v>16</v>
      </c>
      <c r="Z11" s="222"/>
      <c r="AA11" s="223"/>
      <c r="AB11" s="224" t="s">
        <v>17</v>
      </c>
      <c r="AC11" s="222"/>
      <c r="AD11" s="222"/>
      <c r="AE11" s="222"/>
      <c r="AF11" s="222"/>
      <c r="AG11" s="222"/>
      <c r="AH11" s="222"/>
      <c r="AI11" s="222"/>
      <c r="AJ11" s="223"/>
      <c r="AK11" s="224" t="s">
        <v>18</v>
      </c>
      <c r="AL11" s="222"/>
      <c r="AM11" s="223"/>
      <c r="AN11" s="222" t="s">
        <v>19</v>
      </c>
      <c r="AO11" s="222"/>
      <c r="AP11" s="222"/>
      <c r="AQ11" s="222"/>
      <c r="AR11" s="223"/>
    </row>
    <row r="12" spans="1:44" ht="17.45" customHeight="1" thickBot="1">
      <c r="A12" s="219"/>
      <c r="B12" s="220"/>
      <c r="C12" s="221"/>
      <c r="D12" s="220" t="s">
        <v>20</v>
      </c>
      <c r="E12" s="220"/>
      <c r="F12" s="220"/>
      <c r="G12" s="220" t="s">
        <v>21</v>
      </c>
      <c r="H12" s="220"/>
      <c r="I12" s="221"/>
      <c r="J12" s="224" t="s">
        <v>148</v>
      </c>
      <c r="K12" s="222"/>
      <c r="L12" s="222"/>
      <c r="M12" s="222"/>
      <c r="N12" s="222"/>
      <c r="O12" s="222"/>
      <c r="P12" s="222"/>
      <c r="Q12" s="222"/>
      <c r="R12" s="223"/>
      <c r="S12" s="224" t="s">
        <v>154</v>
      </c>
      <c r="T12" s="222"/>
      <c r="U12" s="222"/>
      <c r="V12" s="222"/>
      <c r="W12" s="222"/>
      <c r="X12" s="223"/>
      <c r="Y12" s="220" t="s">
        <v>23</v>
      </c>
      <c r="Z12" s="220"/>
      <c r="AA12" s="221"/>
      <c r="AB12" s="224" t="s">
        <v>24</v>
      </c>
      <c r="AC12" s="222"/>
      <c r="AD12" s="222"/>
      <c r="AE12" s="222"/>
      <c r="AF12" s="222"/>
      <c r="AG12" s="222"/>
      <c r="AH12" s="222"/>
      <c r="AI12" s="222"/>
      <c r="AJ12" s="223"/>
      <c r="AK12" s="13">
        <f>$N$8-AK15</f>
        <v>1</v>
      </c>
      <c r="AL12" s="14">
        <f>$N$8-AL15</f>
        <v>1</v>
      </c>
      <c r="AM12" s="15">
        <f>$N$7-AM15</f>
        <v>2</v>
      </c>
      <c r="AN12" s="134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6" t="s">
        <v>28</v>
      </c>
      <c r="K13" s="227"/>
      <c r="L13" s="227"/>
      <c r="M13" s="216" t="s">
        <v>29</v>
      </c>
      <c r="N13" s="217"/>
      <c r="O13" s="218"/>
      <c r="P13" s="216" t="s">
        <v>30</v>
      </c>
      <c r="Q13" s="217"/>
      <c r="R13" s="218"/>
      <c r="S13" s="216" t="s">
        <v>28</v>
      </c>
      <c r="T13" s="217"/>
      <c r="U13" s="218"/>
      <c r="V13" s="217" t="s">
        <v>30</v>
      </c>
      <c r="W13" s="217"/>
      <c r="X13" s="218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6" t="s">
        <v>29</v>
      </c>
      <c r="AF13" s="217"/>
      <c r="AG13" s="218"/>
      <c r="AH13" s="216" t="s">
        <v>31</v>
      </c>
      <c r="AI13" s="217"/>
      <c r="AJ13" s="218"/>
      <c r="AK13" s="216" t="s">
        <v>32</v>
      </c>
      <c r="AL13" s="217"/>
      <c r="AM13" s="217"/>
      <c r="AN13" s="143"/>
      <c r="AO13" s="62" t="s">
        <v>188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5" t="s">
        <v>149</v>
      </c>
      <c r="AB28" s="225"/>
      <c r="AC28" s="225"/>
      <c r="AD28" s="225" t="s">
        <v>155</v>
      </c>
      <c r="AE28" s="225"/>
      <c r="AF28" s="225"/>
      <c r="AG28" s="225" t="s">
        <v>45</v>
      </c>
      <c r="AH28" s="225"/>
      <c r="AI28" s="225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148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154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0.45037500000000003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5" t="s">
        <v>174</v>
      </c>
      <c r="AM39" s="225"/>
      <c r="AN39" s="225" t="s">
        <v>175</v>
      </c>
      <c r="AO39" s="225"/>
      <c r="AP39" s="225"/>
    </row>
    <row r="40" spans="1:42">
      <c r="AK40" s="2" t="s">
        <v>170</v>
      </c>
      <c r="AL40" s="2" t="s">
        <v>140</v>
      </c>
      <c r="AM40" s="2" t="s">
        <v>50</v>
      </c>
      <c r="AN40" s="2" t="s">
        <v>141</v>
      </c>
      <c r="AO40" s="2" t="s">
        <v>178</v>
      </c>
      <c r="AP40" s="2" t="s">
        <v>50</v>
      </c>
    </row>
    <row r="41" spans="1:42">
      <c r="Z41" s="2" t="s">
        <v>52</v>
      </c>
      <c r="AA41" s="225" t="s">
        <v>157</v>
      </c>
      <c r="AB41" s="225"/>
      <c r="AC41" s="225"/>
      <c r="AD41" s="225" t="s">
        <v>156</v>
      </c>
      <c r="AE41" s="225"/>
      <c r="AF41" s="225"/>
      <c r="AG41" s="225" t="s">
        <v>54</v>
      </c>
      <c r="AH41" s="225"/>
      <c r="AI41" s="225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140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12" t="s">
        <v>140</v>
      </c>
      <c r="AC62" s="212"/>
      <c r="AD62" s="212" t="s">
        <v>50</v>
      </c>
      <c r="AE62" s="212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9">($N$6*AA66)/(3.6*10^6*$AL$29*(Q17*(AL17+$AL$12)-$Q$15*($AL$15+$AL$12)))*1000</f>
        <v>#N/A</v>
      </c>
      <c r="AD66" s="141" t="e">
        <f t="shared" ref="AD66:AD68" si="30">((96485*(AJ17*(AM17+$AM$12)))/(10*AA66))*100</f>
        <v>#N/A</v>
      </c>
      <c r="AE66" s="142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9"/>
        <v>#N/A</v>
      </c>
      <c r="AD67" s="141" t="e">
        <f t="shared" si="30"/>
        <v>#N/A</v>
      </c>
      <c r="AE67" s="142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9"/>
        <v>#N/A</v>
      </c>
      <c r="AD68" s="141" t="e">
        <f t="shared" si="30"/>
        <v>#N/A</v>
      </c>
      <c r="AE68" s="142" t="e">
        <f t="shared" si="31"/>
        <v>#N/A</v>
      </c>
    </row>
    <row r="69" spans="26:31">
      <c r="AA69" s="34"/>
      <c r="AB69" s="141"/>
      <c r="AC69" s="142"/>
      <c r="AD69" s="141"/>
      <c r="AE69" s="142"/>
    </row>
    <row r="70" spans="26:31">
      <c r="Z70" s="34"/>
      <c r="AA70" s="34"/>
      <c r="AB70" s="141"/>
      <c r="AC70" s="142"/>
      <c r="AD70" s="141"/>
      <c r="AE70" s="142"/>
    </row>
  </sheetData>
  <mergeCells count="34"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  <mergeCell ref="J13:L13"/>
    <mergeCell ref="M13:O13"/>
    <mergeCell ref="P13:R13"/>
    <mergeCell ref="AE13:AG13"/>
    <mergeCell ref="AH13:AJ13"/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0"/>
    <col min="6" max="6" width="9.375" style="80" bestFit="1" customWidth="1"/>
    <col min="7" max="7" width="8.625" style="80"/>
    <col min="8" max="8" width="9.875" style="80" bestFit="1" customWidth="1"/>
    <col min="9" max="25" width="8.625" style="80"/>
    <col min="26" max="26" width="9.125" style="80" bestFit="1" customWidth="1"/>
    <col min="27" max="27" width="9.125" style="80" customWidth="1"/>
    <col min="28" max="34" width="8.625" style="80"/>
    <col min="35" max="35" width="9.375" style="80" bestFit="1" customWidth="1"/>
    <col min="36" max="36" width="8.625" style="80"/>
    <col min="37" max="37" width="9.375" style="81" bestFit="1" customWidth="1"/>
    <col min="38" max="39" width="8.625" style="81"/>
    <col min="40" max="56" width="8.625" style="80"/>
    <col min="57" max="57" width="9.75" style="80" bestFit="1" customWidth="1"/>
    <col min="58" max="58" width="9.25" style="80" bestFit="1" customWidth="1"/>
    <col min="59" max="16384" width="8.625" style="80"/>
  </cols>
  <sheetData>
    <row r="1" spans="1:74">
      <c r="A1" s="79" t="s">
        <v>55</v>
      </c>
      <c r="B1" s="80" t="s">
        <v>103</v>
      </c>
      <c r="C1" s="80" t="s">
        <v>104</v>
      </c>
      <c r="D1" s="80" t="s">
        <v>105</v>
      </c>
      <c r="E1" s="80" t="s">
        <v>140</v>
      </c>
      <c r="F1" s="80" t="s">
        <v>141</v>
      </c>
      <c r="G1" s="80" t="s">
        <v>165</v>
      </c>
      <c r="H1" s="80" t="s">
        <v>166</v>
      </c>
      <c r="I1" s="79" t="s">
        <v>139</v>
      </c>
      <c r="J1" s="80" t="s">
        <v>56</v>
      </c>
      <c r="K1" s="80" t="s">
        <v>50</v>
      </c>
      <c r="L1" s="80" t="s">
        <v>57</v>
      </c>
      <c r="M1" s="80" t="s">
        <v>106</v>
      </c>
      <c r="N1" s="80" t="s">
        <v>107</v>
      </c>
      <c r="O1" s="80" t="s">
        <v>107</v>
      </c>
      <c r="P1" s="80" t="s">
        <v>107</v>
      </c>
      <c r="AK1" s="80"/>
      <c r="AL1" s="80"/>
      <c r="AM1" s="80"/>
      <c r="AU1" s="81"/>
      <c r="AV1" s="81"/>
      <c r="AW1" s="81"/>
    </row>
    <row r="2" spans="1:74">
      <c r="A2" s="79" t="s">
        <v>58</v>
      </c>
      <c r="B2" s="82">
        <f>AZ26</f>
        <v>6.9999999999999994E-5</v>
      </c>
      <c r="C2" s="82">
        <f>AQ26</f>
        <v>5.0000000000000002E-5</v>
      </c>
      <c r="D2" s="82">
        <f>BD26</f>
        <v>3.0000000000000001E-5</v>
      </c>
      <c r="E2" s="82">
        <v>5.0000000000000001E-4</v>
      </c>
      <c r="F2" s="82">
        <v>-2.9999999999999997E-8</v>
      </c>
      <c r="G2" s="82">
        <v>4.0000000000000002E-4</v>
      </c>
      <c r="H2" s="82">
        <v>2.9999999999999997E-4</v>
      </c>
      <c r="I2" s="79" t="s">
        <v>58</v>
      </c>
      <c r="J2" s="82">
        <f>R26</f>
        <v>2.0000000000000002E-5</v>
      </c>
      <c r="K2" s="82">
        <f>G26</f>
        <v>6.0000000000000002E-6</v>
      </c>
      <c r="L2" s="82">
        <f>V26</f>
        <v>6.0000000000000002E-5</v>
      </c>
      <c r="M2" s="82">
        <f>AA26</f>
        <v>6.9999999999999999E-6</v>
      </c>
      <c r="N2" s="82">
        <f>AK26</f>
        <v>7.9999999999999996E-7</v>
      </c>
      <c r="O2" s="82">
        <f>AI26</f>
        <v>1.9999999999999999E-6</v>
      </c>
      <c r="P2" s="82">
        <f>AG26</f>
        <v>4.0000000000000002E-4</v>
      </c>
      <c r="AK2" s="80"/>
      <c r="AL2" s="80"/>
      <c r="AM2" s="80"/>
      <c r="AU2" s="81"/>
      <c r="AV2" s="81"/>
      <c r="AW2" s="81"/>
    </row>
    <row r="3" spans="1:74">
      <c r="A3" s="79" t="s">
        <v>59</v>
      </c>
      <c r="B3" s="83">
        <f>AZ27</f>
        <v>-8.9999999999999998E-4</v>
      </c>
      <c r="C3" s="83">
        <f>AQ27</f>
        <v>-6.1999999999999998E-3</v>
      </c>
      <c r="D3" s="83">
        <f>BD27</f>
        <v>2.2000000000000001E-3</v>
      </c>
      <c r="E3" s="83"/>
      <c r="F3" s="82">
        <v>5.0000000000000001E-4</v>
      </c>
      <c r="G3" s="82"/>
      <c r="H3" s="82"/>
      <c r="I3" s="79" t="s">
        <v>59</v>
      </c>
      <c r="J3" s="83">
        <f>R27</f>
        <v>5.3E-3</v>
      </c>
      <c r="K3" s="83">
        <f>G27</f>
        <v>3.2000000000000002E-3</v>
      </c>
      <c r="L3" s="83">
        <f>V27</f>
        <v>8.5000000000000006E-3</v>
      </c>
      <c r="M3" s="82">
        <f t="shared" ref="M3:M4" si="0">AA27</f>
        <v>5.3E-3</v>
      </c>
      <c r="N3" s="82">
        <f t="shared" ref="N3:N5" si="1">AK27</f>
        <v>-6.9999999999999994E-5</v>
      </c>
      <c r="O3" s="82">
        <f t="shared" ref="O3:O5" si="2">AI27</f>
        <v>-6.9999999999999994E-5</v>
      </c>
      <c r="P3" s="82">
        <f t="shared" ref="P3:P4" si="3">AG27</f>
        <v>6.4999999999999997E-3</v>
      </c>
      <c r="AK3" s="80"/>
      <c r="AL3" s="80"/>
      <c r="AM3" s="80"/>
      <c r="AU3" s="81"/>
      <c r="AV3" s="81"/>
      <c r="AW3" s="81"/>
    </row>
    <row r="4" spans="1:74">
      <c r="A4" s="79" t="s">
        <v>60</v>
      </c>
      <c r="I4" s="79" t="s">
        <v>60</v>
      </c>
      <c r="J4" s="83">
        <f>R28</f>
        <v>3.5000000000000001E-3</v>
      </c>
      <c r="K4" s="83">
        <f>G28</f>
        <v>1.0999999999999999E-2</v>
      </c>
      <c r="L4" s="83">
        <f>V28</f>
        <v>8.3000000000000001E-3</v>
      </c>
      <c r="M4" s="82">
        <f t="shared" si="0"/>
        <v>-1.2999999999999999E-3</v>
      </c>
      <c r="N4" s="82">
        <f t="shared" si="1"/>
        <v>7.7999999999999996E-3</v>
      </c>
      <c r="O4" s="82">
        <f t="shared" si="2"/>
        <v>8.6E-3</v>
      </c>
      <c r="P4" s="82">
        <f t="shared" si="3"/>
        <v>7.6E-3</v>
      </c>
      <c r="AK4" s="80"/>
      <c r="AL4" s="80"/>
      <c r="AM4" s="80"/>
      <c r="AU4" s="81"/>
      <c r="AV4" s="81"/>
      <c r="AW4" s="81"/>
    </row>
    <row r="5" spans="1:74">
      <c r="B5" s="125" t="s">
        <v>118</v>
      </c>
      <c r="C5" s="125" t="s">
        <v>119</v>
      </c>
      <c r="D5" s="125" t="s">
        <v>120</v>
      </c>
      <c r="E5" s="125" t="s">
        <v>146</v>
      </c>
      <c r="F5" s="125" t="s">
        <v>147</v>
      </c>
      <c r="G5" s="125" t="s">
        <v>168</v>
      </c>
      <c r="H5" s="125" t="s">
        <v>169</v>
      </c>
      <c r="J5" s="125" t="s">
        <v>121</v>
      </c>
      <c r="K5" s="125" t="s">
        <v>122</v>
      </c>
      <c r="L5" s="125" t="s">
        <v>123</v>
      </c>
      <c r="M5" s="125" t="s">
        <v>118</v>
      </c>
      <c r="N5" s="82">
        <f t="shared" si="1"/>
        <v>-4.4999999999999999E-4</v>
      </c>
      <c r="O5" s="82">
        <f t="shared" si="2"/>
        <v>-2.0999999999999999E-3</v>
      </c>
      <c r="AK5" s="80"/>
      <c r="AL5" s="80"/>
      <c r="AM5" s="80"/>
      <c r="AS5" s="81"/>
      <c r="AT5" s="81"/>
      <c r="AU5" s="81"/>
    </row>
    <row r="6" spans="1:74">
      <c r="N6" s="125" t="s">
        <v>118</v>
      </c>
      <c r="O6" s="125" t="s">
        <v>124</v>
      </c>
      <c r="P6" s="125" t="s">
        <v>125</v>
      </c>
      <c r="AK6" s="80"/>
      <c r="AL6" s="80"/>
      <c r="AM6" s="80"/>
      <c r="AR6" s="81"/>
      <c r="AS6" s="81"/>
      <c r="AT6" s="81"/>
    </row>
    <row r="7" spans="1:74">
      <c r="M7" s="80" t="s">
        <v>126</v>
      </c>
      <c r="N7" s="80" t="str">
        <f>AK31</f>
        <v>10.9~14.3</v>
      </c>
      <c r="O7" s="80" t="str">
        <f>AI31</f>
        <v>10.4~13.7</v>
      </c>
      <c r="P7" s="80" t="str">
        <f>AG31</f>
        <v>5.7~7.7</v>
      </c>
      <c r="AK7" s="80"/>
      <c r="AL7" s="80"/>
      <c r="AM7" s="80"/>
      <c r="AS7" s="81"/>
      <c r="AT7" s="81"/>
      <c r="AU7" s="81"/>
    </row>
    <row r="8" spans="1:74">
      <c r="AK8" s="80"/>
      <c r="AL8" s="80"/>
      <c r="AM8" s="80"/>
      <c r="AS8" s="81"/>
      <c r="AT8" s="81"/>
      <c r="AU8" s="81"/>
    </row>
    <row r="9" spans="1:74">
      <c r="J9" s="80" t="s">
        <v>61</v>
      </c>
      <c r="K9" s="80" t="s">
        <v>61</v>
      </c>
      <c r="L9" s="80" t="s">
        <v>62</v>
      </c>
      <c r="N9" s="80" t="s">
        <v>62</v>
      </c>
      <c r="O9" s="80" t="s">
        <v>62</v>
      </c>
      <c r="P9" s="80" t="s">
        <v>62</v>
      </c>
      <c r="Q9" s="80" t="s">
        <v>62</v>
      </c>
      <c r="Z9" s="84" t="s">
        <v>108</v>
      </c>
      <c r="AA9" s="84" t="s">
        <v>109</v>
      </c>
      <c r="AB9" s="84" t="s">
        <v>109</v>
      </c>
      <c r="AD9" s="84" t="s">
        <v>108</v>
      </c>
      <c r="AE9" s="84" t="s">
        <v>109</v>
      </c>
      <c r="AF9" s="84"/>
      <c r="AG9" s="84" t="s">
        <v>127</v>
      </c>
      <c r="AH9" s="84"/>
      <c r="AI9" s="84" t="s">
        <v>128</v>
      </c>
      <c r="AJ9" s="84"/>
      <c r="AK9" s="84" t="s">
        <v>129</v>
      </c>
      <c r="AL9" s="84"/>
      <c r="AM9" s="80"/>
      <c r="AO9" s="81"/>
      <c r="AP9" s="81"/>
      <c r="AQ9" s="81"/>
      <c r="BD9" s="126"/>
      <c r="BE9" s="126">
        <v>4.2361111111111106E-2</v>
      </c>
      <c r="BF9" s="127">
        <v>7.1180555555555548E-4</v>
      </c>
      <c r="BG9" s="127">
        <v>7.175925925925927E-4</v>
      </c>
    </row>
    <row r="10" spans="1:74">
      <c r="B10" s="85" t="s">
        <v>50</v>
      </c>
      <c r="C10" s="80" t="s">
        <v>63</v>
      </c>
      <c r="D10" s="80" t="s">
        <v>64</v>
      </c>
      <c r="E10" s="80" t="s">
        <v>65</v>
      </c>
      <c r="F10" s="86" t="s">
        <v>66</v>
      </c>
      <c r="I10" s="81" t="s">
        <v>56</v>
      </c>
      <c r="J10" s="80" t="s">
        <v>63</v>
      </c>
      <c r="K10" s="80" t="s">
        <v>64</v>
      </c>
      <c r="L10" s="81" t="s">
        <v>65</v>
      </c>
      <c r="M10" s="87" t="s">
        <v>56</v>
      </c>
      <c r="N10" s="88" t="s">
        <v>67</v>
      </c>
      <c r="O10" s="88" t="s">
        <v>68</v>
      </c>
      <c r="P10" s="89" t="s">
        <v>69</v>
      </c>
      <c r="Q10" s="89" t="s">
        <v>70</v>
      </c>
      <c r="R10" s="86" t="s">
        <v>71</v>
      </c>
      <c r="T10" s="90" t="s">
        <v>57</v>
      </c>
      <c r="U10" s="80" t="s">
        <v>63</v>
      </c>
      <c r="V10" s="91" t="s">
        <v>66</v>
      </c>
      <c r="W10" s="92" t="s">
        <v>72</v>
      </c>
      <c r="X10" s="92"/>
      <c r="Y10" s="93" t="s">
        <v>106</v>
      </c>
      <c r="Z10" s="92" t="s">
        <v>110</v>
      </c>
      <c r="AA10" s="92" t="s">
        <v>110</v>
      </c>
      <c r="AB10" s="92" t="s">
        <v>111</v>
      </c>
      <c r="AC10" s="93" t="s">
        <v>107</v>
      </c>
      <c r="AD10" s="92" t="s">
        <v>110</v>
      </c>
      <c r="AE10" s="92" t="s">
        <v>110</v>
      </c>
      <c r="AF10" s="92"/>
      <c r="AG10" s="92"/>
      <c r="AH10" s="92"/>
      <c r="AI10" s="92"/>
      <c r="AJ10" s="92"/>
      <c r="AK10" s="92"/>
      <c r="AL10" s="92"/>
      <c r="AM10" s="80"/>
      <c r="AN10" s="94" t="s">
        <v>55</v>
      </c>
      <c r="AO10" s="81" t="s">
        <v>56</v>
      </c>
      <c r="AP10" s="81"/>
      <c r="AQ10" s="94" t="s">
        <v>56</v>
      </c>
      <c r="AS10" s="80" t="s">
        <v>73</v>
      </c>
      <c r="AT10" s="92"/>
      <c r="AU10" s="95" t="s">
        <v>73</v>
      </c>
      <c r="AV10" s="92"/>
      <c r="AY10" s="80" t="s">
        <v>112</v>
      </c>
      <c r="AZ10" s="94" t="s">
        <v>106</v>
      </c>
      <c r="BC10" s="80" t="s">
        <v>113</v>
      </c>
      <c r="BD10" s="94" t="s">
        <v>107</v>
      </c>
      <c r="BI10" s="94" t="s">
        <v>140</v>
      </c>
      <c r="BJ10" s="80">
        <v>166.13</v>
      </c>
      <c r="BK10" s="80" t="s">
        <v>144</v>
      </c>
      <c r="BL10" s="94" t="s">
        <v>141</v>
      </c>
      <c r="BM10" s="80">
        <v>152.15</v>
      </c>
      <c r="BN10" s="80" t="s">
        <v>144</v>
      </c>
      <c r="BQ10" s="94" t="s">
        <v>165</v>
      </c>
      <c r="BR10" s="80">
        <v>196.2</v>
      </c>
      <c r="BS10" s="80" t="s">
        <v>167</v>
      </c>
      <c r="BT10" s="94" t="s">
        <v>166</v>
      </c>
      <c r="BU10" s="80">
        <v>182.17</v>
      </c>
      <c r="BV10" s="80" t="s">
        <v>167</v>
      </c>
    </row>
    <row r="11" spans="1:74">
      <c r="B11" s="96" t="s">
        <v>74</v>
      </c>
      <c r="C11" s="96" t="s">
        <v>75</v>
      </c>
      <c r="D11" s="96" t="s">
        <v>75</v>
      </c>
      <c r="E11" s="96" t="s">
        <v>75</v>
      </c>
      <c r="F11" s="96" t="s">
        <v>75</v>
      </c>
      <c r="G11" s="96"/>
      <c r="I11" s="80" t="s">
        <v>76</v>
      </c>
      <c r="J11" s="80" t="s">
        <v>26</v>
      </c>
      <c r="K11" s="80" t="s">
        <v>26</v>
      </c>
      <c r="L11" s="80" t="s">
        <v>26</v>
      </c>
      <c r="M11" s="80" t="s">
        <v>76</v>
      </c>
      <c r="N11" s="92" t="s">
        <v>77</v>
      </c>
      <c r="O11" s="92" t="s">
        <v>77</v>
      </c>
      <c r="P11" s="92" t="s">
        <v>77</v>
      </c>
      <c r="Q11" s="92" t="s">
        <v>77</v>
      </c>
      <c r="R11" s="92" t="s">
        <v>77</v>
      </c>
      <c r="T11" s="80" t="s">
        <v>76</v>
      </c>
      <c r="U11" s="80" t="s">
        <v>26</v>
      </c>
      <c r="V11" s="92" t="s">
        <v>26</v>
      </c>
      <c r="W11" s="92" t="s">
        <v>26</v>
      </c>
      <c r="X11" s="92"/>
      <c r="Y11" s="92" t="s">
        <v>74</v>
      </c>
      <c r="Z11" s="92" t="s">
        <v>75</v>
      </c>
      <c r="AA11" s="92" t="s">
        <v>75</v>
      </c>
      <c r="AB11" s="92" t="s">
        <v>75</v>
      </c>
      <c r="AC11" s="92" t="s">
        <v>74</v>
      </c>
      <c r="AD11" s="92" t="s">
        <v>75</v>
      </c>
      <c r="AE11" s="92" t="s">
        <v>75</v>
      </c>
      <c r="AF11" s="128" t="s">
        <v>74</v>
      </c>
      <c r="AG11" s="92"/>
      <c r="AH11" s="128" t="s">
        <v>130</v>
      </c>
      <c r="AI11" s="92"/>
      <c r="AJ11" s="92" t="s">
        <v>130</v>
      </c>
      <c r="AK11" s="92"/>
      <c r="AL11" s="92"/>
      <c r="AM11" s="80"/>
      <c r="AN11" s="80" t="s">
        <v>76</v>
      </c>
      <c r="AO11" s="81" t="s">
        <v>78</v>
      </c>
      <c r="AP11" s="81" t="s">
        <v>76</v>
      </c>
      <c r="AQ11" s="81" t="s">
        <v>78</v>
      </c>
      <c r="AR11" s="80" t="s">
        <v>76</v>
      </c>
      <c r="AS11" s="80" t="s">
        <v>78</v>
      </c>
      <c r="AT11" s="92" t="s">
        <v>76</v>
      </c>
      <c r="AU11" s="92" t="s">
        <v>79</v>
      </c>
      <c r="AV11" s="92" t="s">
        <v>80</v>
      </c>
      <c r="AX11" s="80" t="s">
        <v>74</v>
      </c>
      <c r="AY11" s="80" t="s">
        <v>114</v>
      </c>
      <c r="AZ11" s="80" t="s">
        <v>114</v>
      </c>
      <c r="BB11" s="80" t="s">
        <v>74</v>
      </c>
      <c r="BC11" s="80" t="s">
        <v>114</v>
      </c>
      <c r="BD11" s="80" t="s">
        <v>114</v>
      </c>
      <c r="BE11" s="80" t="s">
        <v>131</v>
      </c>
      <c r="BI11" s="80" t="s">
        <v>142</v>
      </c>
      <c r="BJ11" s="80" t="s">
        <v>145</v>
      </c>
      <c r="BK11" s="80" t="s">
        <v>143</v>
      </c>
      <c r="BL11" s="80" t="s">
        <v>142</v>
      </c>
      <c r="BM11" s="80" t="s">
        <v>145</v>
      </c>
      <c r="BN11" s="80" t="s">
        <v>143</v>
      </c>
      <c r="BQ11" s="139" t="s">
        <v>162</v>
      </c>
      <c r="BR11" s="139" t="s">
        <v>164</v>
      </c>
      <c r="BS11" s="80" t="s">
        <v>163</v>
      </c>
      <c r="BT11" s="139" t="s">
        <v>162</v>
      </c>
      <c r="BU11" s="139" t="s">
        <v>164</v>
      </c>
      <c r="BV11" s="139" t="s">
        <v>163</v>
      </c>
    </row>
    <row r="12" spans="1:74" ht="16.5">
      <c r="B12" s="96">
        <v>1E-3</v>
      </c>
      <c r="C12" s="96">
        <v>0.216</v>
      </c>
      <c r="D12" s="96">
        <v>0.223</v>
      </c>
      <c r="E12" s="96">
        <v>0.223</v>
      </c>
      <c r="F12" s="96">
        <v>0.378</v>
      </c>
      <c r="G12" s="96"/>
      <c r="I12" s="96">
        <v>1E-3</v>
      </c>
      <c r="J12" s="97">
        <v>0.1055</v>
      </c>
      <c r="K12" s="97">
        <v>9.2700000000000005E-2</v>
      </c>
      <c r="L12" s="96">
        <v>0.1241</v>
      </c>
      <c r="M12" s="96">
        <v>6.6666666666666664E-4</v>
      </c>
      <c r="N12" s="92">
        <v>6.4199999999999993E-2</v>
      </c>
      <c r="O12" s="92">
        <v>6.6900000000000001E-2</v>
      </c>
      <c r="P12" s="92">
        <v>7.5300000000000006E-2</v>
      </c>
      <c r="Q12" s="92">
        <v>7.7299999999999994E-2</v>
      </c>
      <c r="R12" s="96">
        <f>AVERAGE(N12:Q12)</f>
        <v>7.0925000000000002E-2</v>
      </c>
      <c r="T12" s="96">
        <v>1E-3</v>
      </c>
      <c r="U12" s="96">
        <v>0.1085</v>
      </c>
      <c r="V12" s="98">
        <v>0.1114</v>
      </c>
      <c r="W12" s="98">
        <v>0.11219999999999999</v>
      </c>
      <c r="X12" s="98"/>
      <c r="Y12" s="98">
        <v>1E-3</v>
      </c>
      <c r="Z12" s="98">
        <v>0.1285</v>
      </c>
      <c r="AA12" s="99">
        <v>0.20200000000000001</v>
      </c>
      <c r="AB12" s="100">
        <v>0.1993</v>
      </c>
      <c r="AC12" s="98">
        <v>1E-3</v>
      </c>
      <c r="AD12" s="98">
        <v>9.7500000000000003E-2</v>
      </c>
      <c r="AE12" s="98">
        <v>0.34499999999999997</v>
      </c>
      <c r="AF12" s="128">
        <v>1E-3</v>
      </c>
      <c r="AG12" s="128">
        <v>0.10150000000000001</v>
      </c>
      <c r="AH12" s="128">
        <v>1.5E-3</v>
      </c>
      <c r="AI12" s="128">
        <v>0.19900000000000001</v>
      </c>
      <c r="AJ12" s="128">
        <v>2E-3</v>
      </c>
      <c r="AK12" s="129">
        <v>0.34499999999999997</v>
      </c>
      <c r="AL12" s="98"/>
      <c r="AM12" s="80"/>
      <c r="AN12" s="80">
        <v>1E-3</v>
      </c>
      <c r="AO12" s="101">
        <v>21.544</v>
      </c>
      <c r="AP12" s="101">
        <v>3.3333333333333332E-4</v>
      </c>
      <c r="AQ12" s="101">
        <v>8.8257999999999992</v>
      </c>
      <c r="AR12" s="96">
        <v>1E-3</v>
      </c>
      <c r="AS12" s="96">
        <v>1.74</v>
      </c>
      <c r="AT12" s="92">
        <v>1E-3</v>
      </c>
      <c r="AU12" s="92">
        <v>22.605599999999999</v>
      </c>
      <c r="AV12" s="92">
        <v>15.539300000000001</v>
      </c>
      <c r="AX12" s="80">
        <v>1E-3</v>
      </c>
      <c r="AY12" s="102">
        <v>14.2471</v>
      </c>
      <c r="AZ12" s="102">
        <v>15.8315</v>
      </c>
      <c r="BA12" s="102"/>
      <c r="BB12" s="80">
        <v>1E-3</v>
      </c>
      <c r="BC12" s="102">
        <v>2.0804999999999998</v>
      </c>
      <c r="BD12" s="103">
        <v>33.9009</v>
      </c>
      <c r="BE12" s="130">
        <v>35.7119</v>
      </c>
      <c r="BF12" s="130">
        <v>34.999299999999998</v>
      </c>
      <c r="BG12" s="130">
        <v>41.883000000000003</v>
      </c>
      <c r="BI12" s="80">
        <v>0.05</v>
      </c>
      <c r="BJ12" s="135">
        <f>BI12/100/$BJ$10*1000</f>
        <v>3.0096912056822973E-3</v>
      </c>
      <c r="BK12" s="136">
        <v>5.6566666666666663</v>
      </c>
      <c r="BL12" s="80">
        <v>0.05</v>
      </c>
      <c r="BM12" s="135">
        <f>BL12/100/$BM$10*1000</f>
        <v>3.2862306933946761E-3</v>
      </c>
      <c r="BN12" s="80">
        <v>7.55</v>
      </c>
      <c r="BQ12" s="139">
        <v>0.05</v>
      </c>
      <c r="BR12" s="135">
        <f>BQ12/100/$BR$10*1000</f>
        <v>2.5484199796126407E-3</v>
      </c>
      <c r="BS12" s="80">
        <v>5.86</v>
      </c>
      <c r="BT12" s="139">
        <v>0.05</v>
      </c>
      <c r="BU12" s="135">
        <f>BT12/100/$BU$10*1000</f>
        <v>2.7446890267332712E-3</v>
      </c>
      <c r="BV12" s="139">
        <v>8.1300000000000008</v>
      </c>
    </row>
    <row r="13" spans="1:74" ht="16.5">
      <c r="B13" s="96">
        <v>5.0000000000000001E-3</v>
      </c>
      <c r="C13" s="96"/>
      <c r="D13" s="96">
        <v>1.53</v>
      </c>
      <c r="E13" s="96">
        <v>1.53</v>
      </c>
      <c r="F13" s="96">
        <v>1.5229999999999999</v>
      </c>
      <c r="G13" s="96"/>
      <c r="I13" s="96">
        <v>5.0000000000000001E-3</v>
      </c>
      <c r="J13" s="97">
        <v>0.58299999999999996</v>
      </c>
      <c r="K13" s="97">
        <v>0.51700000000000002</v>
      </c>
      <c r="L13" s="96">
        <v>1.8069999999999999</v>
      </c>
      <c r="M13" s="96">
        <v>3.3333333333333335E-3</v>
      </c>
      <c r="N13" s="92">
        <v>0.56100000000000005</v>
      </c>
      <c r="O13" s="92">
        <v>0.55700000000000005</v>
      </c>
      <c r="P13" s="92">
        <v>0.56000000000000005</v>
      </c>
      <c r="Q13" s="92">
        <v>0.56000000000000005</v>
      </c>
      <c r="R13" s="96">
        <f t="shared" ref="R13:R21" si="4">AVERAGE(N13:Q13)</f>
        <v>0.55950000000000011</v>
      </c>
      <c r="T13" s="96">
        <v>5.0000000000000001E-3</v>
      </c>
      <c r="U13" s="96">
        <v>0.58499999999999996</v>
      </c>
      <c r="V13" s="98">
        <v>0.55900000000000005</v>
      </c>
      <c r="W13" s="98">
        <v>0.55800000000000005</v>
      </c>
      <c r="X13" s="98"/>
      <c r="Y13" s="98">
        <v>5.0000000000000001E-3</v>
      </c>
      <c r="Z13" s="98">
        <v>0.628</v>
      </c>
      <c r="AA13" s="104">
        <v>1.04</v>
      </c>
      <c r="AB13" s="105">
        <v>1.036</v>
      </c>
      <c r="AC13" s="98">
        <v>5.0000000000000001E-3</v>
      </c>
      <c r="AD13" s="98">
        <v>0.46300000000000002</v>
      </c>
      <c r="AE13" s="106">
        <v>1.655</v>
      </c>
      <c r="AF13" s="128">
        <v>5.0000000000000001E-3</v>
      </c>
      <c r="AG13" s="128">
        <v>0.47399999999999998</v>
      </c>
      <c r="AH13" s="128">
        <v>7.4999999999999997E-3</v>
      </c>
      <c r="AI13" s="128">
        <v>1.0760000000000001</v>
      </c>
      <c r="AJ13" s="128">
        <v>0.01</v>
      </c>
      <c r="AK13" s="129">
        <v>1.738</v>
      </c>
      <c r="AL13" s="106"/>
      <c r="AM13" s="80"/>
      <c r="AN13" s="80">
        <v>5.0000000000000001E-3</v>
      </c>
      <c r="AO13" s="101">
        <v>101.17489999999999</v>
      </c>
      <c r="AP13" s="101">
        <v>1.6666666666666668E-3</v>
      </c>
      <c r="AQ13" s="101">
        <v>39.493600000000001</v>
      </c>
      <c r="AR13" s="96">
        <v>0.01</v>
      </c>
      <c r="AS13" s="96">
        <v>21.768000000000001</v>
      </c>
      <c r="AT13" s="92">
        <v>5.0000000000000001E-3</v>
      </c>
      <c r="AU13" s="92">
        <v>116.5378</v>
      </c>
      <c r="AV13" s="92">
        <v>86.352400000000003</v>
      </c>
      <c r="AX13" s="80">
        <v>5.0000000000000001E-3</v>
      </c>
      <c r="AY13" s="102">
        <v>65.8125</v>
      </c>
      <c r="AZ13" s="102">
        <v>71.0929</v>
      </c>
      <c r="BA13" s="102"/>
      <c r="BB13" s="80">
        <v>5.0000000000000001E-3</v>
      </c>
      <c r="BC13" s="102">
        <v>150.18360000000001</v>
      </c>
      <c r="BD13" s="103">
        <v>167.18170000000001</v>
      </c>
      <c r="BE13" s="130">
        <v>164.19919999999999</v>
      </c>
      <c r="BF13" s="130">
        <v>163.58539999999999</v>
      </c>
      <c r="BG13" s="130">
        <v>159.07409999999999</v>
      </c>
      <c r="BI13" s="80">
        <v>0.2</v>
      </c>
      <c r="BJ13" s="135">
        <f t="shared" ref="BJ13:BJ16" si="5">BI13/100/$BJ$10*1000</f>
        <v>1.2038764822729189E-2</v>
      </c>
      <c r="BK13" s="136">
        <v>22.766666666666666</v>
      </c>
      <c r="BL13" s="80">
        <v>0.1</v>
      </c>
      <c r="BM13" s="135">
        <f t="shared" ref="BM13:BM22" si="6">BL13/100/$BM$10*1000</f>
        <v>6.5724613867893522E-3</v>
      </c>
      <c r="BN13" s="80">
        <v>15.324999999999999</v>
      </c>
      <c r="BQ13" s="139">
        <v>0.1</v>
      </c>
      <c r="BR13" s="135">
        <f t="shared" ref="BR13:BR22" si="7">BQ13/100/$BR$10*1000</f>
        <v>5.0968399592252814E-3</v>
      </c>
      <c r="BS13" s="80">
        <v>11.77</v>
      </c>
      <c r="BT13" s="139">
        <v>0.1</v>
      </c>
      <c r="BU13" s="135">
        <f t="shared" ref="BU13:BU21" si="8">BT13/100/$BU$10*1000</f>
        <v>5.4893780534665424E-3</v>
      </c>
      <c r="BV13" s="139">
        <v>16</v>
      </c>
    </row>
    <row r="14" spans="1:74" ht="16.5">
      <c r="B14" s="96">
        <v>0.01</v>
      </c>
      <c r="C14" s="96">
        <v>3.02</v>
      </c>
      <c r="D14" s="96">
        <v>3.1</v>
      </c>
      <c r="E14" s="96">
        <v>3.1</v>
      </c>
      <c r="F14" s="96">
        <v>2.84</v>
      </c>
      <c r="G14" s="96"/>
      <c r="I14" s="96">
        <v>0.01</v>
      </c>
      <c r="J14" s="97">
        <v>1.181</v>
      </c>
      <c r="K14" s="97">
        <v>1.048</v>
      </c>
      <c r="L14" s="96">
        <v>3.28</v>
      </c>
      <c r="M14" s="96">
        <v>6.6666666666666671E-3</v>
      </c>
      <c r="N14" s="92">
        <v>1.1970000000000001</v>
      </c>
      <c r="O14" s="92">
        <v>1.19</v>
      </c>
      <c r="P14" s="92">
        <v>1.1970000000000001</v>
      </c>
      <c r="Q14" s="92">
        <v>1.1970000000000001</v>
      </c>
      <c r="R14" s="96">
        <f t="shared" si="4"/>
        <v>1.1952500000000001</v>
      </c>
      <c r="T14" s="96">
        <v>0.01</v>
      </c>
      <c r="U14" s="96">
        <v>1.1819999999999999</v>
      </c>
      <c r="V14" s="98">
        <v>1.1220000000000001</v>
      </c>
      <c r="W14" s="98">
        <v>1.119</v>
      </c>
      <c r="X14" s="98"/>
      <c r="Y14" s="98">
        <v>0.01</v>
      </c>
      <c r="Z14" s="98">
        <v>1.2130000000000001</v>
      </c>
      <c r="AA14" s="104">
        <v>2</v>
      </c>
      <c r="AB14" s="105">
        <v>1.988</v>
      </c>
      <c r="AC14" s="98">
        <v>0.01</v>
      </c>
      <c r="AD14" s="98">
        <v>0.90300000000000002</v>
      </c>
      <c r="AE14" s="106">
        <v>3.49</v>
      </c>
      <c r="AF14" s="128">
        <v>0.01</v>
      </c>
      <c r="AG14" s="128">
        <v>0.92700000000000005</v>
      </c>
      <c r="AH14" s="128">
        <v>1.4999999999999999E-2</v>
      </c>
      <c r="AI14" s="128">
        <v>2.16</v>
      </c>
      <c r="AJ14" s="128">
        <v>0.02</v>
      </c>
      <c r="AK14" s="129">
        <v>3.6</v>
      </c>
      <c r="AL14" s="106"/>
      <c r="AM14" s="80"/>
      <c r="AN14" s="80">
        <v>0.01</v>
      </c>
      <c r="AO14" s="101">
        <v>202.99469999999999</v>
      </c>
      <c r="AP14" s="101">
        <v>3.3333333333333335E-3</v>
      </c>
      <c r="AQ14" s="101">
        <v>75.343900000000005</v>
      </c>
      <c r="AR14" s="96">
        <v>0.02</v>
      </c>
      <c r="AS14" s="96">
        <v>42.53</v>
      </c>
      <c r="AT14" s="92">
        <v>0.01</v>
      </c>
      <c r="AU14" s="92">
        <v>234.61410000000001</v>
      </c>
      <c r="AV14" s="92">
        <v>172.18940000000001</v>
      </c>
      <c r="AX14" s="80">
        <v>0.01</v>
      </c>
      <c r="AY14" s="102">
        <v>133.91579999999999</v>
      </c>
      <c r="AZ14" s="102">
        <v>138.7809</v>
      </c>
      <c r="BA14" s="102"/>
      <c r="BB14" s="80">
        <v>0.01</v>
      </c>
      <c r="BC14" s="102">
        <v>297.52550000000002</v>
      </c>
      <c r="BD14" s="103">
        <v>330.60939999999999</v>
      </c>
      <c r="BE14" s="130">
        <v>329.92290000000003</v>
      </c>
      <c r="BF14" s="130">
        <v>326.50760000000002</v>
      </c>
      <c r="BG14" s="130">
        <v>336.12790000000001</v>
      </c>
      <c r="BI14" s="80">
        <v>0.5</v>
      </c>
      <c r="BJ14" s="135">
        <f t="shared" si="5"/>
        <v>3.009691205682297E-2</v>
      </c>
      <c r="BK14" s="136">
        <v>53.44</v>
      </c>
      <c r="BL14" s="80">
        <v>0.25</v>
      </c>
      <c r="BM14" s="135">
        <f t="shared" si="6"/>
        <v>1.6431153466973381E-2</v>
      </c>
      <c r="BN14" s="80">
        <v>30.774999999999999</v>
      </c>
      <c r="BQ14" s="139">
        <v>0.2</v>
      </c>
      <c r="BR14" s="135">
        <f t="shared" si="7"/>
        <v>1.0193679918450563E-2</v>
      </c>
      <c r="BS14" s="80">
        <v>23.95</v>
      </c>
      <c r="BT14" s="139">
        <v>0.2</v>
      </c>
      <c r="BU14" s="135">
        <f t="shared" si="8"/>
        <v>1.0978756106933085E-2</v>
      </c>
      <c r="BV14" s="139">
        <v>31.799999999999997</v>
      </c>
    </row>
    <row r="15" spans="1:74" ht="16.5">
      <c r="B15" s="96">
        <v>0.05</v>
      </c>
      <c r="C15" s="96">
        <v>12.71</v>
      </c>
      <c r="D15" s="96">
        <v>12.86</v>
      </c>
      <c r="E15" s="96">
        <v>12.86</v>
      </c>
      <c r="F15" s="96">
        <v>12.18</v>
      </c>
      <c r="G15" s="96"/>
      <c r="I15" s="96">
        <v>0.05</v>
      </c>
      <c r="J15" s="97">
        <v>4.5999999999999996</v>
      </c>
      <c r="K15" s="97">
        <v>4.28</v>
      </c>
      <c r="L15" s="96">
        <v>6.44</v>
      </c>
      <c r="M15" s="96">
        <v>3.3333333333333333E-2</v>
      </c>
      <c r="N15" s="92">
        <v>5.85</v>
      </c>
      <c r="O15" s="92">
        <v>5.85</v>
      </c>
      <c r="P15" s="92">
        <v>5.88</v>
      </c>
      <c r="Q15" s="92">
        <v>5.88</v>
      </c>
      <c r="R15" s="96">
        <f t="shared" si="4"/>
        <v>5.8649999999999993</v>
      </c>
      <c r="T15" s="96">
        <v>0.05</v>
      </c>
      <c r="U15" s="96">
        <v>4.93</v>
      </c>
      <c r="V15" s="98">
        <v>4.45</v>
      </c>
      <c r="W15" s="98">
        <v>4.4400000000000004</v>
      </c>
      <c r="X15" s="98"/>
      <c r="Y15" s="98">
        <v>0.05</v>
      </c>
      <c r="Z15" s="98">
        <v>5.66</v>
      </c>
      <c r="AA15" s="104">
        <v>9.91</v>
      </c>
      <c r="AB15" s="105">
        <v>9.84</v>
      </c>
      <c r="AC15" s="98">
        <v>0.05</v>
      </c>
      <c r="AD15" s="98">
        <v>4.1900000000000004</v>
      </c>
      <c r="AE15" s="106">
        <v>15.68</v>
      </c>
      <c r="AF15" s="128">
        <v>0.05</v>
      </c>
      <c r="AG15" s="128">
        <v>4.24</v>
      </c>
      <c r="AH15" s="128">
        <v>7.5000000000000011E-2</v>
      </c>
      <c r="AI15" s="128">
        <v>10.029999999999999</v>
      </c>
      <c r="AJ15" s="128">
        <v>0.1</v>
      </c>
      <c r="AK15" s="129">
        <v>16.09</v>
      </c>
      <c r="AL15" s="106"/>
      <c r="AM15" s="80"/>
      <c r="AN15" s="80">
        <v>0.01</v>
      </c>
      <c r="AO15" s="101">
        <v>2023.4221</v>
      </c>
      <c r="AP15" s="101">
        <v>1.6666666666666666E-2</v>
      </c>
      <c r="AQ15" s="101">
        <v>372.90989999999999</v>
      </c>
      <c r="AR15" s="96">
        <v>0.04</v>
      </c>
      <c r="AS15" s="96">
        <v>85.495500000000007</v>
      </c>
      <c r="AT15" s="92">
        <v>0.05</v>
      </c>
      <c r="AU15" s="92">
        <v>1147.1523</v>
      </c>
      <c r="AV15" s="92">
        <v>854.05229999999995</v>
      </c>
      <c r="AX15" s="80">
        <v>0.05</v>
      </c>
      <c r="AY15" s="102">
        <v>652.07150000000001</v>
      </c>
      <c r="AZ15" s="103">
        <v>681.95910000000003</v>
      </c>
      <c r="BA15" s="103"/>
      <c r="BB15" s="80">
        <v>0.05</v>
      </c>
      <c r="BC15" s="102">
        <v>1507.1184000000001</v>
      </c>
      <c r="BD15" s="103">
        <v>1639.6470999999999</v>
      </c>
      <c r="BE15" s="130">
        <v>1640.9576</v>
      </c>
      <c r="BF15" s="130">
        <v>1639.3471</v>
      </c>
      <c r="BG15" s="130">
        <v>1614.4496999999999</v>
      </c>
      <c r="BI15" s="80">
        <v>1</v>
      </c>
      <c r="BJ15" s="135">
        <f t="shared" si="5"/>
        <v>6.019382411364594E-2</v>
      </c>
      <c r="BK15" s="136">
        <v>111.16000000000001</v>
      </c>
      <c r="BL15" s="80">
        <v>0.5</v>
      </c>
      <c r="BM15" s="135">
        <f t="shared" si="6"/>
        <v>3.2862306933946761E-2</v>
      </c>
      <c r="BN15" s="80">
        <v>76.349999999999994</v>
      </c>
      <c r="BQ15" s="139">
        <v>0.5</v>
      </c>
      <c r="BR15" s="135">
        <f t="shared" si="7"/>
        <v>2.5484199796126403E-2</v>
      </c>
      <c r="BS15" s="80">
        <v>62</v>
      </c>
      <c r="BT15" s="139">
        <v>0.5</v>
      </c>
      <c r="BU15" s="135">
        <f t="shared" si="8"/>
        <v>2.7446890267332713E-2</v>
      </c>
      <c r="BV15" s="139">
        <v>79.7</v>
      </c>
    </row>
    <row r="16" spans="1:74" ht="16.5">
      <c r="B16" s="96">
        <v>0.1</v>
      </c>
      <c r="C16" s="96">
        <v>24.1</v>
      </c>
      <c r="D16" s="96">
        <v>24.5</v>
      </c>
      <c r="E16" s="96">
        <v>24.5</v>
      </c>
      <c r="F16" s="96">
        <v>24.1</v>
      </c>
      <c r="G16" s="96"/>
      <c r="I16" s="96">
        <v>0.1</v>
      </c>
      <c r="J16" s="97">
        <v>8.24</v>
      </c>
      <c r="K16" s="97">
        <v>8.2899999999999991</v>
      </c>
      <c r="L16" s="96">
        <v>15.23</v>
      </c>
      <c r="M16" s="96">
        <v>6.6666666666666666E-2</v>
      </c>
      <c r="N16" s="92">
        <v>11.34</v>
      </c>
      <c r="O16" s="92">
        <v>11.28</v>
      </c>
      <c r="P16" s="92">
        <v>11.37</v>
      </c>
      <c r="Q16" s="92">
        <v>11.39</v>
      </c>
      <c r="R16" s="96">
        <f t="shared" si="4"/>
        <v>11.344999999999999</v>
      </c>
      <c r="T16" s="96">
        <v>0.1</v>
      </c>
      <c r="U16" s="96">
        <v>8.86</v>
      </c>
      <c r="V16" s="98">
        <v>9.81</v>
      </c>
      <c r="W16" s="98">
        <v>9.77</v>
      </c>
      <c r="X16" s="98"/>
      <c r="Y16" s="98">
        <v>0.1</v>
      </c>
      <c r="Z16" s="98">
        <v>11.08</v>
      </c>
      <c r="AA16" s="104">
        <v>19.09</v>
      </c>
      <c r="AB16" s="105">
        <v>18.97</v>
      </c>
      <c r="AC16" s="98">
        <v>0.1</v>
      </c>
      <c r="AD16" s="98">
        <v>7.71</v>
      </c>
      <c r="AE16" s="106">
        <v>29.9</v>
      </c>
      <c r="AF16" s="128">
        <v>0.1</v>
      </c>
      <c r="AG16" s="128">
        <v>7.92</v>
      </c>
      <c r="AH16" s="128">
        <v>0.15000000000000002</v>
      </c>
      <c r="AI16" s="128">
        <v>18.88</v>
      </c>
      <c r="AJ16" s="128">
        <v>0.2</v>
      </c>
      <c r="AK16" s="129">
        <v>30.3</v>
      </c>
      <c r="AL16" s="106"/>
      <c r="AM16" s="80"/>
      <c r="AN16" s="80">
        <v>0.5</v>
      </c>
      <c r="AO16" s="101">
        <v>9919.5218999999997</v>
      </c>
      <c r="AP16" s="101">
        <v>3.3333333333333333E-2</v>
      </c>
      <c r="AQ16" s="101">
        <v>742.8134</v>
      </c>
      <c r="AR16" s="96">
        <v>0.1</v>
      </c>
      <c r="AS16" s="96">
        <v>211.42349999999999</v>
      </c>
      <c r="AT16" s="92">
        <v>0.1</v>
      </c>
      <c r="AU16" s="92">
        <v>2286.348</v>
      </c>
      <c r="AV16" s="92">
        <v>1721.1178</v>
      </c>
      <c r="AX16" s="80">
        <v>0.1</v>
      </c>
      <c r="AY16" s="102">
        <v>1345.5824</v>
      </c>
      <c r="AZ16" s="103">
        <v>1389.2017000000001</v>
      </c>
      <c r="BA16" s="103"/>
      <c r="BB16" s="80">
        <v>0.1</v>
      </c>
      <c r="BC16" s="102">
        <v>3025.9796999999999</v>
      </c>
      <c r="BD16" s="103">
        <v>3257.7303000000002</v>
      </c>
      <c r="BE16" s="130">
        <v>3299.5027</v>
      </c>
      <c r="BF16" s="130">
        <v>3272.0601999999999</v>
      </c>
      <c r="BG16" s="130">
        <v>3279.4679999999998</v>
      </c>
      <c r="BI16" s="80">
        <v>5</v>
      </c>
      <c r="BJ16" s="135">
        <f t="shared" si="5"/>
        <v>0.30096912056822972</v>
      </c>
      <c r="BK16" s="136">
        <v>561.33333333333337</v>
      </c>
      <c r="BL16" s="80">
        <v>1</v>
      </c>
      <c r="BM16" s="135">
        <f t="shared" si="6"/>
        <v>6.5724613867893522E-2</v>
      </c>
      <c r="BN16" s="80">
        <v>153.35000000000002</v>
      </c>
      <c r="BQ16" s="139">
        <v>0.8</v>
      </c>
      <c r="BR16" s="135">
        <f t="shared" si="7"/>
        <v>4.0774719673802251E-2</v>
      </c>
      <c r="BS16" s="80">
        <v>94.35</v>
      </c>
      <c r="BT16" s="139">
        <v>0.8</v>
      </c>
      <c r="BU16" s="135">
        <f t="shared" si="8"/>
        <v>4.391502442773234E-2</v>
      </c>
      <c r="BV16" s="139">
        <v>130.5</v>
      </c>
    </row>
    <row r="17" spans="1:74" ht="16.5">
      <c r="B17" s="96">
        <v>0.5</v>
      </c>
      <c r="C17" s="96"/>
      <c r="F17" s="96">
        <v>112.6</v>
      </c>
      <c r="G17" s="96"/>
      <c r="I17" s="96">
        <v>0.5</v>
      </c>
      <c r="M17" s="96">
        <v>0.33333333333333331</v>
      </c>
      <c r="N17" s="92">
        <v>51</v>
      </c>
      <c r="O17" s="92">
        <v>50.7</v>
      </c>
      <c r="P17" s="92">
        <v>51.1</v>
      </c>
      <c r="Q17" s="92">
        <v>51.3</v>
      </c>
      <c r="R17" s="96">
        <f t="shared" si="4"/>
        <v>51.025000000000006</v>
      </c>
      <c r="T17" s="96">
        <v>0.2</v>
      </c>
      <c r="U17" s="96">
        <v>16.55</v>
      </c>
      <c r="V17" s="98"/>
      <c r="W17" s="98"/>
      <c r="X17" s="98"/>
      <c r="Y17" s="98">
        <v>0.5</v>
      </c>
      <c r="Z17" s="98">
        <v>48.8</v>
      </c>
      <c r="AA17" s="104">
        <v>84.2</v>
      </c>
      <c r="AB17" s="105">
        <v>83.5</v>
      </c>
      <c r="AC17" s="98">
        <v>0.5</v>
      </c>
      <c r="AD17" s="98">
        <v>28.8</v>
      </c>
      <c r="AE17" s="106">
        <v>103.6</v>
      </c>
      <c r="AF17" s="128">
        <v>0.5</v>
      </c>
      <c r="AG17" s="128">
        <v>29</v>
      </c>
      <c r="AH17" s="128">
        <v>0.75</v>
      </c>
      <c r="AI17" s="128">
        <v>65.2</v>
      </c>
      <c r="AJ17" s="128">
        <v>1</v>
      </c>
      <c r="AK17" s="129">
        <v>102.1</v>
      </c>
      <c r="AL17" s="106"/>
      <c r="AM17" s="80"/>
      <c r="AN17" s="80">
        <v>1</v>
      </c>
      <c r="AO17" s="101">
        <v>20142.025000000001</v>
      </c>
      <c r="AP17" s="101">
        <v>0.16666666666666666</v>
      </c>
      <c r="AQ17" s="101">
        <v>3710.4160000000002</v>
      </c>
      <c r="AR17" s="96"/>
      <c r="AT17" s="92">
        <v>0.5</v>
      </c>
      <c r="AU17" s="92">
        <v>11370.490599999999</v>
      </c>
      <c r="AV17" s="92">
        <v>8800.6023000000005</v>
      </c>
      <c r="AX17" s="80">
        <v>0.5</v>
      </c>
      <c r="AY17" s="102">
        <v>6690.3328000000001</v>
      </c>
      <c r="AZ17" s="103">
        <v>6806.375</v>
      </c>
      <c r="BA17" s="103"/>
      <c r="BB17" s="80">
        <v>0.5</v>
      </c>
      <c r="BC17" s="102">
        <v>15321.843800000001</v>
      </c>
      <c r="BD17" s="103">
        <v>16243.117200000001</v>
      </c>
      <c r="BE17" s="130">
        <v>16311.339099999999</v>
      </c>
      <c r="BF17" s="130">
        <v>16258.9359</v>
      </c>
      <c r="BG17" s="130">
        <v>16279.8297</v>
      </c>
      <c r="BI17" s="80">
        <v>10</v>
      </c>
      <c r="BJ17" s="135">
        <f>BI17/100/$BJ$10*1000</f>
        <v>0.60193824113645944</v>
      </c>
      <c r="BK17" s="136">
        <v>1146</v>
      </c>
      <c r="BL17" s="80">
        <v>2</v>
      </c>
      <c r="BM17" s="135">
        <f t="shared" si="6"/>
        <v>0.13144922773578704</v>
      </c>
      <c r="BN17" s="80">
        <v>308.5</v>
      </c>
      <c r="BQ17" s="139">
        <v>1</v>
      </c>
      <c r="BR17" s="135">
        <f t="shared" si="7"/>
        <v>5.0968399592252807E-2</v>
      </c>
      <c r="BS17" s="80">
        <v>117.5</v>
      </c>
      <c r="BT17" s="139">
        <v>1</v>
      </c>
      <c r="BU17" s="135">
        <f t="shared" si="8"/>
        <v>5.4893780534665426E-2</v>
      </c>
      <c r="BV17" s="139">
        <v>162.80000000000001</v>
      </c>
    </row>
    <row r="18" spans="1:74" ht="16.5">
      <c r="B18" s="96">
        <v>1</v>
      </c>
      <c r="F18" s="96">
        <v>216</v>
      </c>
      <c r="G18" s="96"/>
      <c r="I18" s="96"/>
      <c r="M18" s="96">
        <v>0.66666666666666663</v>
      </c>
      <c r="N18" s="92">
        <v>94.1</v>
      </c>
      <c r="O18" s="92">
        <v>93.2</v>
      </c>
      <c r="P18" s="92">
        <v>94.3</v>
      </c>
      <c r="Q18" s="92">
        <v>94.6</v>
      </c>
      <c r="R18" s="96">
        <f t="shared" si="4"/>
        <v>94.050000000000011</v>
      </c>
      <c r="T18" s="107">
        <v>0.5</v>
      </c>
      <c r="V18" s="98">
        <v>42</v>
      </c>
      <c r="W18" s="98">
        <v>41.7</v>
      </c>
      <c r="X18" s="98"/>
      <c r="Y18" s="98">
        <v>1</v>
      </c>
      <c r="Z18" s="98">
        <v>89.2</v>
      </c>
      <c r="AA18" s="104">
        <v>157.80000000000001</v>
      </c>
      <c r="AB18" s="105">
        <v>155.4</v>
      </c>
      <c r="AC18" s="98">
        <v>1</v>
      </c>
      <c r="AD18" s="98">
        <v>42.8</v>
      </c>
      <c r="AE18" s="106">
        <v>136.30000000000001</v>
      </c>
      <c r="AF18" s="128">
        <v>1</v>
      </c>
      <c r="AG18" s="128">
        <v>43.2</v>
      </c>
      <c r="AH18" s="128">
        <v>1.5</v>
      </c>
      <c r="AI18" s="128">
        <v>90.2</v>
      </c>
      <c r="AJ18" s="128">
        <v>2</v>
      </c>
      <c r="AK18" s="129">
        <v>137.19999999999999</v>
      </c>
      <c r="AL18" s="106"/>
      <c r="AM18" s="80"/>
      <c r="AO18" s="81"/>
      <c r="AP18" s="81">
        <v>0.33333333333333331</v>
      </c>
      <c r="AQ18" s="81">
        <v>7299.5789999999997</v>
      </c>
      <c r="AT18" s="92">
        <v>1</v>
      </c>
      <c r="AU18" s="92">
        <v>22585.335899999998</v>
      </c>
      <c r="AV18" s="92">
        <v>17803.904699999999</v>
      </c>
      <c r="AX18" s="80">
        <v>1</v>
      </c>
      <c r="AY18" s="102">
        <v>13320.924999999999</v>
      </c>
      <c r="AZ18" s="103">
        <v>13419.8469</v>
      </c>
      <c r="BA18" s="103"/>
      <c r="BB18" s="80">
        <v>1</v>
      </c>
      <c r="BC18" s="102">
        <v>29838.571899999999</v>
      </c>
      <c r="BD18" s="103">
        <v>31933.275000000001</v>
      </c>
      <c r="BE18" s="130">
        <v>32749.018700000001</v>
      </c>
      <c r="BF18" s="130">
        <v>32745.921900000001</v>
      </c>
      <c r="BG18" s="130">
        <v>32606.768700000001</v>
      </c>
      <c r="BL18" s="80">
        <v>5</v>
      </c>
      <c r="BM18" s="135">
        <f t="shared" si="6"/>
        <v>0.32862306933946767</v>
      </c>
      <c r="BN18" s="80">
        <v>781</v>
      </c>
      <c r="BQ18" s="139">
        <v>2</v>
      </c>
      <c r="BR18" s="135">
        <f t="shared" si="7"/>
        <v>0.10193679918450561</v>
      </c>
      <c r="BS18" s="80">
        <v>235.5</v>
      </c>
      <c r="BT18" s="139">
        <v>2</v>
      </c>
      <c r="BU18" s="135">
        <f t="shared" si="8"/>
        <v>0.10978756106933085</v>
      </c>
      <c r="BV18" s="139">
        <v>327.5</v>
      </c>
    </row>
    <row r="19" spans="1:74" ht="16.5">
      <c r="B19" s="96">
        <v>2</v>
      </c>
      <c r="F19" s="96">
        <v>359</v>
      </c>
      <c r="G19" s="96"/>
      <c r="I19" s="96"/>
      <c r="M19" s="96">
        <v>1.3333333333333333</v>
      </c>
      <c r="N19" s="92">
        <v>165.1</v>
      </c>
      <c r="O19" s="92">
        <v>163.4</v>
      </c>
      <c r="P19" s="92">
        <v>165.5</v>
      </c>
      <c r="Q19" s="92">
        <v>166</v>
      </c>
      <c r="R19" s="96">
        <f t="shared" si="4"/>
        <v>165</v>
      </c>
      <c r="T19" s="107">
        <v>1</v>
      </c>
      <c r="V19" s="98">
        <v>76.099999999999994</v>
      </c>
      <c r="W19" s="98">
        <v>75.5</v>
      </c>
      <c r="X19" s="98"/>
      <c r="Y19" s="98">
        <v>2</v>
      </c>
      <c r="Z19" s="98">
        <v>157.9</v>
      </c>
      <c r="AA19" s="104">
        <v>279</v>
      </c>
      <c r="AB19" s="99">
        <v>275</v>
      </c>
      <c r="AC19" s="98">
        <v>2</v>
      </c>
      <c r="AD19" s="98"/>
      <c r="AE19" s="106"/>
      <c r="AF19" s="128">
        <v>2</v>
      </c>
      <c r="AG19" s="128">
        <v>44.6</v>
      </c>
      <c r="AH19" s="128">
        <v>3</v>
      </c>
      <c r="AI19" s="128">
        <v>82.7</v>
      </c>
      <c r="AJ19" s="128">
        <v>4</v>
      </c>
      <c r="AK19" s="129">
        <v>110.3</v>
      </c>
      <c r="AL19" s="106"/>
      <c r="AM19" s="80"/>
      <c r="AO19" s="81"/>
      <c r="AP19" s="81">
        <v>0.66666666666666663</v>
      </c>
      <c r="AQ19" s="81">
        <v>14649.15</v>
      </c>
      <c r="AT19" s="92">
        <v>2</v>
      </c>
      <c r="AU19" s="92">
        <v>44380.153100000003</v>
      </c>
      <c r="AV19" s="92">
        <v>35813.4375</v>
      </c>
      <c r="AX19" s="80">
        <v>2</v>
      </c>
      <c r="AY19" s="102">
        <v>26628.4156</v>
      </c>
      <c r="AZ19" s="102">
        <v>26997.262500000001</v>
      </c>
      <c r="BA19" s="102"/>
      <c r="BB19" s="80">
        <v>2</v>
      </c>
      <c r="BC19" s="102">
        <v>53147.143799999998</v>
      </c>
      <c r="BD19" s="102">
        <v>65596.006299999994</v>
      </c>
      <c r="BE19" s="130">
        <v>73222.912500000006</v>
      </c>
      <c r="BF19" s="130">
        <v>130916.03750000001</v>
      </c>
      <c r="BG19" s="131">
        <v>277941.95</v>
      </c>
      <c r="BL19" s="80">
        <v>10</v>
      </c>
      <c r="BM19" s="135">
        <f t="shared" si="6"/>
        <v>0.65724613867893533</v>
      </c>
      <c r="BN19" s="80">
        <v>1590</v>
      </c>
      <c r="BQ19" s="139">
        <v>5</v>
      </c>
      <c r="BR19" s="135">
        <f t="shared" si="7"/>
        <v>0.25484199796126406</v>
      </c>
      <c r="BS19" s="80">
        <v>595.5</v>
      </c>
      <c r="BT19" s="139">
        <v>5</v>
      </c>
      <c r="BU19" s="135">
        <f t="shared" si="8"/>
        <v>0.27446890267332713</v>
      </c>
      <c r="BV19" s="139">
        <v>828.5</v>
      </c>
    </row>
    <row r="20" spans="1:74">
      <c r="B20" s="96">
        <v>3</v>
      </c>
      <c r="F20" s="96">
        <v>480</v>
      </c>
      <c r="G20" s="96"/>
      <c r="I20" s="96"/>
      <c r="M20" s="96">
        <v>2</v>
      </c>
      <c r="N20" s="92">
        <v>217</v>
      </c>
      <c r="O20" s="92">
        <v>215</v>
      </c>
      <c r="P20" s="92">
        <v>218</v>
      </c>
      <c r="Q20" s="92">
        <v>218</v>
      </c>
      <c r="R20" s="96">
        <f t="shared" si="4"/>
        <v>217</v>
      </c>
      <c r="T20" s="107">
        <v>2</v>
      </c>
      <c r="V20" s="98">
        <v>129</v>
      </c>
      <c r="W20" s="98">
        <v>127.9</v>
      </c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80"/>
      <c r="AO20" s="81"/>
      <c r="AP20" s="81">
        <v>1</v>
      </c>
      <c r="AQ20" s="81">
        <v>22111.73</v>
      </c>
      <c r="BL20" s="80">
        <v>15</v>
      </c>
      <c r="BM20" s="135">
        <f t="shared" si="6"/>
        <v>0.98586920801840272</v>
      </c>
      <c r="BN20" s="80">
        <v>2400</v>
      </c>
      <c r="BQ20" s="139">
        <v>10</v>
      </c>
      <c r="BR20" s="135">
        <f t="shared" si="7"/>
        <v>0.50968399592252811</v>
      </c>
      <c r="BS20" s="80">
        <v>1227.5</v>
      </c>
      <c r="BT20" s="139">
        <v>10</v>
      </c>
      <c r="BU20" s="135">
        <f t="shared" si="8"/>
        <v>0.54893780534665426</v>
      </c>
      <c r="BV20" s="139">
        <v>1650.5</v>
      </c>
    </row>
    <row r="21" spans="1:74">
      <c r="B21" s="96">
        <v>4</v>
      </c>
      <c r="F21" s="96">
        <v>572</v>
      </c>
      <c r="G21" s="96"/>
      <c r="I21" s="96"/>
      <c r="M21" s="96">
        <v>2.6666666666666665</v>
      </c>
      <c r="N21" s="92">
        <v>266</v>
      </c>
      <c r="O21" s="92">
        <v>263</v>
      </c>
      <c r="P21" s="92">
        <v>267</v>
      </c>
      <c r="Q21" s="92">
        <v>267</v>
      </c>
      <c r="R21" s="96">
        <f t="shared" si="4"/>
        <v>265.75</v>
      </c>
      <c r="T21" s="107">
        <v>3</v>
      </c>
      <c r="V21" s="98">
        <v>165.2</v>
      </c>
      <c r="W21" s="98">
        <v>164.5</v>
      </c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80"/>
      <c r="AO21" s="81"/>
      <c r="AP21" s="81">
        <v>1.3333333333333333</v>
      </c>
      <c r="AQ21" s="81">
        <v>27107.87</v>
      </c>
      <c r="BL21" s="80">
        <v>20</v>
      </c>
      <c r="BM21" s="135">
        <f t="shared" si="6"/>
        <v>1.3144922773578707</v>
      </c>
      <c r="BN21" s="80">
        <v>3418.5</v>
      </c>
      <c r="BQ21" s="139">
        <v>15</v>
      </c>
      <c r="BR21" s="135">
        <f t="shared" si="7"/>
        <v>0.76452599388379205</v>
      </c>
      <c r="BS21" s="80">
        <v>1874</v>
      </c>
      <c r="BT21" s="139">
        <v>15</v>
      </c>
      <c r="BU21" s="135">
        <f t="shared" si="8"/>
        <v>0.82340670801998139</v>
      </c>
      <c r="BV21" s="139">
        <v>2476</v>
      </c>
    </row>
    <row r="22" spans="1:74">
      <c r="B22" s="96">
        <v>6</v>
      </c>
      <c r="F22" s="96">
        <v>643</v>
      </c>
      <c r="G22" s="96"/>
      <c r="I22" s="96"/>
      <c r="M22" s="108">
        <v>3.3333330000000001</v>
      </c>
      <c r="N22" s="108">
        <v>270</v>
      </c>
      <c r="O22" s="108">
        <v>267</v>
      </c>
      <c r="P22" s="108">
        <v>271</v>
      </c>
      <c r="Q22" s="108">
        <v>272</v>
      </c>
      <c r="R22" s="108">
        <v>270</v>
      </c>
      <c r="AK22" s="80"/>
      <c r="AL22" s="80"/>
      <c r="AM22" s="80"/>
      <c r="AO22" s="81"/>
      <c r="AP22" s="109">
        <v>1.6666666666666667</v>
      </c>
      <c r="AQ22" s="109">
        <v>58821.46</v>
      </c>
      <c r="BL22" s="80">
        <v>30</v>
      </c>
      <c r="BM22" s="135">
        <f t="shared" si="6"/>
        <v>1.9717384160368054</v>
      </c>
      <c r="BN22" s="80">
        <v>6674</v>
      </c>
      <c r="BQ22" s="139">
        <v>30</v>
      </c>
      <c r="BR22" s="135">
        <f t="shared" si="7"/>
        <v>1.5290519877675841</v>
      </c>
      <c r="BS22" s="80">
        <v>4113</v>
      </c>
      <c r="BU22" s="135"/>
    </row>
    <row r="23" spans="1:74">
      <c r="A23" s="110" t="s">
        <v>81</v>
      </c>
      <c r="B23" s="108">
        <v>8</v>
      </c>
      <c r="C23" s="110"/>
      <c r="D23" s="110"/>
      <c r="E23" s="110"/>
      <c r="F23" s="108">
        <v>622</v>
      </c>
      <c r="G23" s="96"/>
      <c r="M23" s="108">
        <v>4</v>
      </c>
      <c r="N23" s="111">
        <v>240</v>
      </c>
      <c r="O23" s="111">
        <v>237</v>
      </c>
      <c r="P23" s="111">
        <v>241</v>
      </c>
      <c r="Q23" s="111">
        <v>241</v>
      </c>
      <c r="R23" s="111">
        <v>239.75</v>
      </c>
      <c r="AK23" s="80"/>
      <c r="AL23" s="80"/>
      <c r="AM23" s="80"/>
      <c r="AO23" s="81"/>
      <c r="AP23" s="109">
        <v>2</v>
      </c>
      <c r="AQ23" s="109">
        <v>91164.65</v>
      </c>
    </row>
    <row r="24" spans="1:74">
      <c r="A24" s="110" t="s">
        <v>82</v>
      </c>
      <c r="B24" s="108">
        <v>10</v>
      </c>
      <c r="C24" s="110"/>
      <c r="D24" s="110"/>
      <c r="E24" s="110"/>
      <c r="F24" s="108">
        <v>557</v>
      </c>
      <c r="G24" s="96"/>
      <c r="AK24" s="80"/>
      <c r="AL24" s="80"/>
      <c r="AM24" s="80"/>
      <c r="AO24" s="81"/>
      <c r="AP24" s="81"/>
      <c r="AQ24" s="81"/>
    </row>
    <row r="25" spans="1:74">
      <c r="AK25" s="80"/>
      <c r="AL25" s="80"/>
      <c r="AM25" s="80"/>
      <c r="AO25" s="81"/>
      <c r="AP25" s="81"/>
      <c r="AQ25" s="81"/>
      <c r="BE25" s="80" t="s">
        <v>132</v>
      </c>
      <c r="BF25" s="80" t="s">
        <v>132</v>
      </c>
      <c r="BG25" s="80" t="s">
        <v>132</v>
      </c>
    </row>
    <row r="26" spans="1:74">
      <c r="B26" s="80" t="s">
        <v>58</v>
      </c>
      <c r="C26" s="80">
        <v>4.1000000000000003E-3</v>
      </c>
      <c r="D26" s="80">
        <v>4.1999999999999997E-3</v>
      </c>
      <c r="E26" s="80">
        <v>4.1000000000000003E-3</v>
      </c>
      <c r="F26" s="96">
        <v>4.1999999999999997E-3</v>
      </c>
      <c r="G26" s="112">
        <v>6.0000000000000002E-6</v>
      </c>
      <c r="I26" s="80" t="s">
        <v>58</v>
      </c>
      <c r="J26" s="80">
        <v>1.2200000000000001E-2</v>
      </c>
      <c r="K26" s="80">
        <v>1.2200000000000001E-2</v>
      </c>
      <c r="L26" s="81">
        <v>7.0000000000000001E-3</v>
      </c>
      <c r="M26" s="81"/>
      <c r="N26" s="113">
        <v>2.0000000000000002E-5</v>
      </c>
      <c r="O26" s="113">
        <v>2.0000000000000002E-5</v>
      </c>
      <c r="P26" s="113">
        <v>2.0000000000000002E-5</v>
      </c>
      <c r="Q26" s="113">
        <v>2.0000000000000002E-5</v>
      </c>
      <c r="R26" s="114">
        <v>2.0000000000000002E-5</v>
      </c>
      <c r="T26" s="80" t="s">
        <v>58</v>
      </c>
      <c r="U26" s="80">
        <v>1.21E-2</v>
      </c>
      <c r="V26" s="115">
        <v>6.0000000000000002E-5</v>
      </c>
      <c r="W26" s="116">
        <v>6.0000000000000002E-5</v>
      </c>
      <c r="X26" s="116"/>
      <c r="Y26" s="116" t="s">
        <v>115</v>
      </c>
      <c r="Z26" s="117">
        <v>2.0000000000000002E-5</v>
      </c>
      <c r="AA26" s="117">
        <v>6.9999999999999999E-6</v>
      </c>
      <c r="AB26" s="117">
        <v>6.9999999999999999E-6</v>
      </c>
      <c r="AC26" s="116" t="s">
        <v>115</v>
      </c>
      <c r="AD26" s="117">
        <v>4.0000000000000002E-4</v>
      </c>
      <c r="AE26" s="117">
        <v>6.0000000000000002E-5</v>
      </c>
      <c r="AF26" s="117"/>
      <c r="AG26" s="117">
        <v>4.0000000000000002E-4</v>
      </c>
      <c r="AH26" s="117"/>
      <c r="AI26" s="117">
        <v>1.9999999999999999E-6</v>
      </c>
      <c r="AJ26" s="117"/>
      <c r="AK26" s="115">
        <v>7.9999999999999996E-7</v>
      </c>
      <c r="AL26" s="117"/>
      <c r="AM26" s="80"/>
      <c r="AN26" s="80" t="s">
        <v>58</v>
      </c>
      <c r="AO26" s="118">
        <v>5.0000000000000002E-5</v>
      </c>
      <c r="AP26" s="118"/>
      <c r="AQ26" s="119">
        <v>5.0000000000000002E-5</v>
      </c>
      <c r="AR26" s="82"/>
      <c r="AS26" s="82">
        <v>5.0000000000000001E-4</v>
      </c>
      <c r="AU26" s="118">
        <v>6.0000000000000002E-5</v>
      </c>
      <c r="AV26" s="82">
        <v>4.0000000000000003E-5</v>
      </c>
      <c r="AY26" s="82">
        <v>8.0000000000000007E-5</v>
      </c>
      <c r="AZ26" s="119">
        <v>6.9999999999999994E-5</v>
      </c>
      <c r="BA26" s="82"/>
      <c r="BC26" s="82">
        <v>3.0000000000000001E-5</v>
      </c>
      <c r="BD26" s="119">
        <v>3.0000000000000001E-5</v>
      </c>
      <c r="BE26" s="82">
        <v>3.0000000000000001E-5</v>
      </c>
      <c r="BF26" s="82">
        <v>3.0000000000000001E-5</v>
      </c>
      <c r="BG26" s="82">
        <v>3.0000000000000001E-5</v>
      </c>
    </row>
    <row r="27" spans="1:74">
      <c r="B27" s="80" t="s">
        <v>59</v>
      </c>
      <c r="C27" s="80">
        <v>-1.5E-3</v>
      </c>
      <c r="D27" s="80">
        <v>-1.6000000000000001E-3</v>
      </c>
      <c r="E27" s="80">
        <f>+-0.0015</f>
        <v>-1.5E-3</v>
      </c>
      <c r="F27" s="96">
        <v>-1.2999999999999999E-3</v>
      </c>
      <c r="G27" s="120">
        <v>3.2000000000000002E-3</v>
      </c>
      <c r="I27" s="80" t="s">
        <v>59</v>
      </c>
      <c r="J27" s="80">
        <v>-2.7000000000000001E-3</v>
      </c>
      <c r="K27" s="80">
        <v>-1.5E-3</v>
      </c>
      <c r="L27" s="81">
        <v>-4.1999999999999997E-3</v>
      </c>
      <c r="M27" s="81"/>
      <c r="N27" s="121">
        <v>5.3E-3</v>
      </c>
      <c r="O27" s="121">
        <v>5.3E-3</v>
      </c>
      <c r="P27" s="121">
        <v>5.3E-3</v>
      </c>
      <c r="Q27" s="121">
        <v>5.1999999999999998E-3</v>
      </c>
      <c r="R27" s="122">
        <v>5.3E-3</v>
      </c>
      <c r="T27" s="80" t="s">
        <v>59</v>
      </c>
      <c r="U27" s="80">
        <v>-4.1000000000000003E-3</v>
      </c>
      <c r="V27" s="91">
        <v>8.5000000000000006E-3</v>
      </c>
      <c r="W27" s="92">
        <v>8.6999999999999994E-3</v>
      </c>
      <c r="X27" s="92"/>
      <c r="Y27" s="92" t="s">
        <v>116</v>
      </c>
      <c r="Z27" s="95">
        <v>9.2999999999999992E-3</v>
      </c>
      <c r="AA27" s="95">
        <v>5.3E-3</v>
      </c>
      <c r="AB27" s="95">
        <v>5.4000000000000003E-3</v>
      </c>
      <c r="AC27" s="92" t="s">
        <v>116</v>
      </c>
      <c r="AD27" s="95">
        <v>6.4999999999999997E-3</v>
      </c>
      <c r="AE27" s="95">
        <v>-5.9999999999999995E-4</v>
      </c>
      <c r="AF27" s="95"/>
      <c r="AG27" s="95">
        <v>6.4999999999999997E-3</v>
      </c>
      <c r="AH27" s="95"/>
      <c r="AI27" s="117">
        <v>-6.9999999999999994E-5</v>
      </c>
      <c r="AJ27" s="95"/>
      <c r="AK27" s="115">
        <v>-6.9999999999999994E-5</v>
      </c>
      <c r="AL27" s="95"/>
      <c r="AM27" s="80"/>
      <c r="AN27" s="80" t="s">
        <v>59</v>
      </c>
      <c r="AO27" s="123">
        <v>5.9999999999999995E-4</v>
      </c>
      <c r="AP27" s="123"/>
      <c r="AQ27" s="124">
        <v>-6.1999999999999998E-3</v>
      </c>
      <c r="AS27" s="80">
        <v>-1E-4</v>
      </c>
      <c r="AU27" s="81">
        <v>2.5000000000000001E-3</v>
      </c>
      <c r="AV27" s="80">
        <v>-3.3999999999999998E-3</v>
      </c>
      <c r="AY27" s="80">
        <v>-1E-4</v>
      </c>
      <c r="AZ27" s="94">
        <v>-8.9999999999999998E-4</v>
      </c>
      <c r="BC27" s="80">
        <v>-1.1000000000000001E-3</v>
      </c>
      <c r="BD27" s="94">
        <v>2.2000000000000001E-3</v>
      </c>
      <c r="BE27" s="82">
        <v>-600000</v>
      </c>
      <c r="BF27" s="82">
        <v>-6.0000000000000002E-5</v>
      </c>
      <c r="BG27" s="80">
        <v>2.0000000000000001E-4</v>
      </c>
    </row>
    <row r="28" spans="1:74">
      <c r="B28" s="80" t="s">
        <v>60</v>
      </c>
      <c r="G28" s="86">
        <v>1.0999999999999999E-2</v>
      </c>
      <c r="I28" s="80" t="s">
        <v>83</v>
      </c>
      <c r="N28" s="121">
        <v>3.5000000000000001E-3</v>
      </c>
      <c r="O28" s="121">
        <v>3.5000000000000001E-3</v>
      </c>
      <c r="P28" s="121">
        <v>3.3999999999999998E-3</v>
      </c>
      <c r="Q28" s="121">
        <v>3.7000000000000002E-3</v>
      </c>
      <c r="R28" s="122">
        <v>3.5000000000000001E-3</v>
      </c>
      <c r="T28" s="80" t="s">
        <v>83</v>
      </c>
      <c r="V28" s="91">
        <v>8.3000000000000001E-3</v>
      </c>
      <c r="W28" s="92">
        <v>7.4000000000000003E-3</v>
      </c>
      <c r="X28" s="92"/>
      <c r="Y28" s="92" t="s">
        <v>83</v>
      </c>
      <c r="Z28" s="95">
        <v>-2.2000000000000001E-3</v>
      </c>
      <c r="AA28" s="95">
        <v>-1.2999999999999999E-3</v>
      </c>
      <c r="AB28" s="95">
        <v>-1.6000000000000001E-3</v>
      </c>
      <c r="AC28" s="92" t="s">
        <v>83</v>
      </c>
      <c r="AD28" s="95">
        <v>8.0999999999999996E-3</v>
      </c>
      <c r="AE28" s="95">
        <v>0.21299999999999999</v>
      </c>
      <c r="AF28" s="95"/>
      <c r="AG28" s="95">
        <v>7.6E-3</v>
      </c>
      <c r="AH28" s="95"/>
      <c r="AI28" s="95">
        <v>8.6E-3</v>
      </c>
      <c r="AJ28" s="95"/>
      <c r="AK28" s="91">
        <v>7.7999999999999996E-3</v>
      </c>
      <c r="AL28" s="95"/>
      <c r="AM28" s="80"/>
      <c r="AN28" s="80" t="s">
        <v>60</v>
      </c>
      <c r="AO28" s="81"/>
      <c r="AP28" s="81"/>
      <c r="AQ28" s="81"/>
    </row>
    <row r="29" spans="1:74">
      <c r="F29" s="80" t="s">
        <v>84</v>
      </c>
      <c r="G29" s="80" t="s">
        <v>85</v>
      </c>
      <c r="AB29" s="81"/>
      <c r="AD29" s="81"/>
      <c r="AI29" s="80">
        <v>-2.0999999999999999E-3</v>
      </c>
      <c r="AK29" s="86">
        <v>-4.4999999999999999E-4</v>
      </c>
      <c r="AL29" s="80"/>
      <c r="AM29" s="80"/>
      <c r="AO29" s="81"/>
      <c r="AP29" s="81"/>
      <c r="AQ29" s="81"/>
    </row>
    <row r="30" spans="1:74">
      <c r="AG30" s="80" t="s">
        <v>126</v>
      </c>
      <c r="AI30" s="80" t="s">
        <v>126</v>
      </c>
      <c r="AK30" s="80" t="s">
        <v>126</v>
      </c>
      <c r="AL30" s="80"/>
      <c r="AN30" s="81"/>
      <c r="AO30" s="81"/>
    </row>
    <row r="31" spans="1:74">
      <c r="AG31" s="80" t="s">
        <v>133</v>
      </c>
      <c r="AI31" s="80" t="s">
        <v>134</v>
      </c>
      <c r="AK31" s="81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opLeftCell="A577" zoomScale="85" zoomScaleNormal="85" workbookViewId="0">
      <selection activeCell="R1036" sqref="R1036"/>
    </sheetView>
  </sheetViews>
  <sheetFormatPr defaultRowHeight="16.5"/>
  <cols>
    <col min="1" max="1" width="9" style="146"/>
    <col min="2" max="2" width="10.75" style="146" bestFit="1" customWidth="1"/>
    <col min="3" max="3" width="9" style="146"/>
    <col min="4" max="4" width="10" style="146" bestFit="1" customWidth="1"/>
    <col min="5" max="6" width="10.125" style="146" bestFit="1" customWidth="1"/>
    <col min="7" max="7" width="10.75" style="146" bestFit="1" customWidth="1"/>
    <col min="8" max="9" width="10.875" style="146" bestFit="1" customWidth="1"/>
    <col min="10" max="13" width="9" style="146"/>
    <col min="14" max="14" width="8.625" style="1"/>
    <col min="23" max="23" width="11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6" t="s">
        <v>25</v>
      </c>
      <c r="B1" s="146" t="s">
        <v>86</v>
      </c>
      <c r="C1" s="146" t="s">
        <v>87</v>
      </c>
      <c r="D1" s="146" t="s">
        <v>88</v>
      </c>
      <c r="E1" s="146" t="s">
        <v>89</v>
      </c>
      <c r="F1" s="146" t="s">
        <v>90</v>
      </c>
      <c r="G1" s="146" t="s">
        <v>91</v>
      </c>
      <c r="H1" s="146" t="s">
        <v>92</v>
      </c>
      <c r="I1" s="146" t="s">
        <v>93</v>
      </c>
      <c r="J1" s="146" t="s">
        <v>94</v>
      </c>
      <c r="K1" s="146" t="s">
        <v>95</v>
      </c>
      <c r="L1" s="146" t="s">
        <v>96</v>
      </c>
      <c r="M1" s="146" t="s">
        <v>194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6">
        <f>30/3600</f>
        <v>8.3333333333333332E-3</v>
      </c>
      <c r="B2" s="144">
        <v>44715</v>
      </c>
      <c r="C2" s="145">
        <v>0.38998842592592592</v>
      </c>
      <c r="D2" s="146">
        <v>117.9</v>
      </c>
      <c r="E2" s="146">
        <v>0</v>
      </c>
      <c r="F2" s="146">
        <v>0.7</v>
      </c>
      <c r="G2" s="146">
        <v>25.5</v>
      </c>
      <c r="H2" s="146">
        <v>25.6</v>
      </c>
      <c r="I2" s="146">
        <v>26.1</v>
      </c>
      <c r="J2" s="146">
        <v>30</v>
      </c>
      <c r="K2" s="146">
        <v>0.1</v>
      </c>
      <c r="L2" s="146">
        <v>0</v>
      </c>
      <c r="M2" s="146">
        <f>J2*K2</f>
        <v>3</v>
      </c>
      <c r="N2" s="1">
        <f>K2*10</f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6">
        <f>A2+30/3600</f>
        <v>1.6666666666666666E-2</v>
      </c>
      <c r="B3" s="144">
        <v>44715</v>
      </c>
      <c r="C3" s="145">
        <v>0.39033564814814814</v>
      </c>
      <c r="D3" s="146">
        <v>117.2</v>
      </c>
      <c r="E3" s="146">
        <v>0</v>
      </c>
      <c r="F3" s="146">
        <v>0.7</v>
      </c>
      <c r="G3" s="146">
        <v>25.5</v>
      </c>
      <c r="H3" s="146">
        <v>25.5</v>
      </c>
      <c r="I3" s="146">
        <v>26.1</v>
      </c>
      <c r="J3" s="146">
        <v>30</v>
      </c>
      <c r="K3" s="146">
        <v>0.1</v>
      </c>
      <c r="L3" s="146">
        <v>0</v>
      </c>
      <c r="M3" s="146">
        <f t="shared" ref="M3:M66" si="0">J3*K3</f>
        <v>3</v>
      </c>
      <c r="N3" s="1">
        <f>K3*10+N2</f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6">
        <f t="shared" ref="A4:A67" si="1">A3+30/3600</f>
        <v>2.5000000000000001E-2</v>
      </c>
      <c r="B4" s="144">
        <v>44715</v>
      </c>
      <c r="C4" s="145">
        <v>0.39068287037037036</v>
      </c>
      <c r="D4" s="146">
        <v>116.6</v>
      </c>
      <c r="E4" s="146">
        <v>0</v>
      </c>
      <c r="F4" s="146">
        <v>0.7</v>
      </c>
      <c r="G4" s="146">
        <v>25.5</v>
      </c>
      <c r="H4" s="146">
        <v>25.6</v>
      </c>
      <c r="I4" s="146">
        <v>26.2</v>
      </c>
      <c r="J4" s="146">
        <v>30</v>
      </c>
      <c r="K4" s="146">
        <v>0.1</v>
      </c>
      <c r="L4" s="146">
        <v>0</v>
      </c>
      <c r="M4" s="146">
        <f t="shared" si="0"/>
        <v>3</v>
      </c>
      <c r="N4" s="146">
        <f t="shared" ref="N4:N67" si="2">K4*10+N3</f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6">
        <f t="shared" si="1"/>
        <v>3.3333333333333333E-2</v>
      </c>
      <c r="B5" s="144">
        <v>44715</v>
      </c>
      <c r="C5" s="145">
        <v>0.39103009259259264</v>
      </c>
      <c r="D5" s="146">
        <v>116.6</v>
      </c>
      <c r="E5" s="146">
        <v>0</v>
      </c>
      <c r="F5" s="146">
        <v>0.7</v>
      </c>
      <c r="G5" s="146">
        <v>25.5</v>
      </c>
      <c r="H5" s="146">
        <v>25.3</v>
      </c>
      <c r="I5" s="146">
        <v>26.2</v>
      </c>
      <c r="J5" s="146">
        <v>30</v>
      </c>
      <c r="K5" s="146">
        <v>0.1</v>
      </c>
      <c r="L5" s="146">
        <v>0</v>
      </c>
      <c r="M5" s="146">
        <f t="shared" si="0"/>
        <v>3</v>
      </c>
      <c r="N5" s="146">
        <f t="shared" si="2"/>
        <v>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6">
        <f t="shared" si="1"/>
        <v>4.1666666666666664E-2</v>
      </c>
      <c r="B6" s="144">
        <v>44715</v>
      </c>
      <c r="C6" s="145">
        <v>0.3913773148148148</v>
      </c>
      <c r="D6" s="146">
        <v>116.6</v>
      </c>
      <c r="E6" s="146">
        <v>0</v>
      </c>
      <c r="F6" s="146">
        <v>1.3</v>
      </c>
      <c r="G6" s="146">
        <v>25.5</v>
      </c>
      <c r="H6" s="146">
        <v>25.6</v>
      </c>
      <c r="I6" s="146">
        <v>26.1</v>
      </c>
      <c r="J6" s="146">
        <v>30</v>
      </c>
      <c r="K6" s="146">
        <v>0.1</v>
      </c>
      <c r="L6" s="146">
        <v>0</v>
      </c>
      <c r="M6" s="146">
        <f t="shared" si="0"/>
        <v>3</v>
      </c>
      <c r="N6" s="146">
        <f t="shared" si="2"/>
        <v>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6">
        <f t="shared" si="1"/>
        <v>4.9999999999999996E-2</v>
      </c>
      <c r="B7" s="144">
        <v>44715</v>
      </c>
      <c r="C7" s="145">
        <v>0.39172453703703702</v>
      </c>
      <c r="D7" s="146">
        <v>116.6</v>
      </c>
      <c r="E7" s="146">
        <v>0</v>
      </c>
      <c r="F7" s="146">
        <v>0.7</v>
      </c>
      <c r="G7" s="146">
        <v>25.5</v>
      </c>
      <c r="H7" s="146">
        <v>25.5</v>
      </c>
      <c r="I7" s="146">
        <v>26.1</v>
      </c>
      <c r="J7" s="146">
        <v>30</v>
      </c>
      <c r="K7" s="146">
        <v>0.1</v>
      </c>
      <c r="L7" s="146">
        <v>0</v>
      </c>
      <c r="M7" s="146">
        <f t="shared" si="0"/>
        <v>3</v>
      </c>
      <c r="N7" s="146">
        <f t="shared" si="2"/>
        <v>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6">
        <f t="shared" si="1"/>
        <v>5.8333333333333327E-2</v>
      </c>
      <c r="B8" s="144">
        <v>44715</v>
      </c>
      <c r="C8" s="145">
        <v>0.39207175925925924</v>
      </c>
      <c r="D8" s="146">
        <v>116.6</v>
      </c>
      <c r="E8" s="146">
        <v>0</v>
      </c>
      <c r="F8" s="146">
        <v>1.3</v>
      </c>
      <c r="G8" s="146">
        <v>25.5</v>
      </c>
      <c r="H8" s="146">
        <v>25.6</v>
      </c>
      <c r="I8" s="146">
        <v>25.9</v>
      </c>
      <c r="J8" s="146">
        <v>30</v>
      </c>
      <c r="K8" s="146">
        <v>0.1</v>
      </c>
      <c r="L8" s="146">
        <v>1E-3</v>
      </c>
      <c r="M8" s="146">
        <f t="shared" si="0"/>
        <v>3</v>
      </c>
      <c r="N8" s="146">
        <f t="shared" si="2"/>
        <v>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6">
        <f t="shared" si="1"/>
        <v>6.6666666666666666E-2</v>
      </c>
      <c r="B9" s="144">
        <v>44715</v>
      </c>
      <c r="C9" s="145">
        <v>0.39241898148148152</v>
      </c>
      <c r="D9" s="146">
        <v>116.6</v>
      </c>
      <c r="E9" s="146">
        <v>0</v>
      </c>
      <c r="F9" s="146">
        <v>1.3</v>
      </c>
      <c r="G9" s="146">
        <v>25.6</v>
      </c>
      <c r="H9" s="146">
        <v>25.7</v>
      </c>
      <c r="I9" s="146">
        <v>26.2</v>
      </c>
      <c r="J9" s="146">
        <v>30</v>
      </c>
      <c r="K9" s="146">
        <v>0.1</v>
      </c>
      <c r="L9" s="146">
        <v>1E-3</v>
      </c>
      <c r="M9" s="146">
        <f t="shared" si="0"/>
        <v>3</v>
      </c>
      <c r="N9" s="146">
        <f t="shared" si="2"/>
        <v>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6">
        <f t="shared" si="1"/>
        <v>7.4999999999999997E-2</v>
      </c>
      <c r="B10" s="144">
        <v>44715</v>
      </c>
      <c r="C10" s="145">
        <v>0.39276620370370369</v>
      </c>
      <c r="D10" s="146">
        <v>116.6</v>
      </c>
      <c r="E10" s="146">
        <v>0</v>
      </c>
      <c r="F10" s="146">
        <v>1.3</v>
      </c>
      <c r="G10" s="146">
        <v>25.6</v>
      </c>
      <c r="H10" s="146">
        <v>25.8</v>
      </c>
      <c r="I10" s="146">
        <v>26.3</v>
      </c>
      <c r="J10" s="146">
        <v>30</v>
      </c>
      <c r="K10" s="146">
        <v>0.1</v>
      </c>
      <c r="L10" s="146">
        <v>1E-3</v>
      </c>
      <c r="M10" s="146">
        <f t="shared" si="0"/>
        <v>3</v>
      </c>
      <c r="N10" s="146">
        <f t="shared" si="2"/>
        <v>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6">
        <f t="shared" si="1"/>
        <v>8.3333333333333329E-2</v>
      </c>
      <c r="B11" s="144">
        <v>44715</v>
      </c>
      <c r="C11" s="145">
        <v>0.39311342592592591</v>
      </c>
      <c r="D11" s="146">
        <v>116.6</v>
      </c>
      <c r="E11" s="146">
        <v>0</v>
      </c>
      <c r="F11" s="146">
        <v>1.3</v>
      </c>
      <c r="G11" s="146">
        <v>25.6</v>
      </c>
      <c r="H11" s="146">
        <v>25.9</v>
      </c>
      <c r="I11" s="146">
        <v>26.4</v>
      </c>
      <c r="J11" s="146">
        <v>30</v>
      </c>
      <c r="K11" s="146">
        <v>0.2</v>
      </c>
      <c r="L11" s="146">
        <v>1E-3</v>
      </c>
      <c r="M11" s="146">
        <f t="shared" si="0"/>
        <v>6</v>
      </c>
      <c r="N11" s="146">
        <f t="shared" si="2"/>
        <v>11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6">
        <f t="shared" si="1"/>
        <v>9.166666666666666E-2</v>
      </c>
      <c r="B12" s="144">
        <v>44715</v>
      </c>
      <c r="C12" s="145">
        <v>0.39346064814814818</v>
      </c>
      <c r="D12" s="146">
        <v>116.6</v>
      </c>
      <c r="E12" s="146">
        <v>0</v>
      </c>
      <c r="F12" s="146">
        <v>1.3</v>
      </c>
      <c r="G12" s="146">
        <v>25.6</v>
      </c>
      <c r="H12" s="146">
        <v>25.7</v>
      </c>
      <c r="I12" s="146">
        <v>26.2</v>
      </c>
      <c r="J12" s="146">
        <v>30</v>
      </c>
      <c r="K12" s="146">
        <v>0.2</v>
      </c>
      <c r="L12" s="146">
        <v>1E-3</v>
      </c>
      <c r="M12" s="146">
        <f t="shared" si="0"/>
        <v>6</v>
      </c>
      <c r="N12" s="146">
        <f t="shared" si="2"/>
        <v>13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6">
        <f t="shared" si="1"/>
        <v>9.9999999999999992E-2</v>
      </c>
      <c r="B13" s="144">
        <v>44715</v>
      </c>
      <c r="C13" s="145">
        <v>0.39380787037037041</v>
      </c>
      <c r="D13" s="146">
        <v>116.6</v>
      </c>
      <c r="E13" s="146">
        <v>0</v>
      </c>
      <c r="F13" s="146">
        <v>1.3</v>
      </c>
      <c r="G13" s="146">
        <v>25.6</v>
      </c>
      <c r="H13" s="146">
        <v>25.8</v>
      </c>
      <c r="I13" s="146">
        <v>26.3</v>
      </c>
      <c r="J13" s="146">
        <v>30</v>
      </c>
      <c r="K13" s="146">
        <v>0.2</v>
      </c>
      <c r="L13" s="146">
        <v>1E-3</v>
      </c>
      <c r="M13" s="146">
        <f t="shared" si="0"/>
        <v>6</v>
      </c>
      <c r="N13" s="146">
        <f t="shared" si="2"/>
        <v>15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6">
        <f t="shared" si="1"/>
        <v>0.10833333333333332</v>
      </c>
      <c r="B14" s="144">
        <v>44715</v>
      </c>
      <c r="C14" s="145">
        <v>0.39415509259259257</v>
      </c>
      <c r="D14" s="146">
        <v>116.6</v>
      </c>
      <c r="E14" s="146">
        <v>0</v>
      </c>
      <c r="F14" s="146">
        <v>1.3</v>
      </c>
      <c r="G14" s="146">
        <v>25.6</v>
      </c>
      <c r="H14" s="146">
        <v>25.7</v>
      </c>
      <c r="I14" s="146">
        <v>26.3</v>
      </c>
      <c r="J14" s="146">
        <v>30</v>
      </c>
      <c r="K14" s="146">
        <v>0.2</v>
      </c>
      <c r="L14" s="146">
        <v>1E-3</v>
      </c>
      <c r="M14" s="146">
        <f t="shared" si="0"/>
        <v>6</v>
      </c>
      <c r="N14" s="146">
        <f t="shared" si="2"/>
        <v>17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6">
        <f t="shared" si="1"/>
        <v>0.11666666666666665</v>
      </c>
      <c r="B15" s="144">
        <v>44715</v>
      </c>
      <c r="C15" s="145">
        <v>0.39450231481481479</v>
      </c>
      <c r="D15" s="146">
        <v>115.9</v>
      </c>
      <c r="E15" s="146">
        <v>0</v>
      </c>
      <c r="F15" s="146">
        <v>1.3</v>
      </c>
      <c r="G15" s="146">
        <v>25.6</v>
      </c>
      <c r="H15" s="146">
        <v>25.8</v>
      </c>
      <c r="I15" s="146">
        <v>26.4</v>
      </c>
      <c r="J15" s="146">
        <v>30</v>
      </c>
      <c r="K15" s="146">
        <v>0.2</v>
      </c>
      <c r="L15" s="146">
        <v>1E-3</v>
      </c>
      <c r="M15" s="146">
        <f t="shared" si="0"/>
        <v>6</v>
      </c>
      <c r="N15" s="146">
        <f t="shared" si="2"/>
        <v>19</v>
      </c>
      <c r="O15" s="1"/>
      <c r="P15" s="1"/>
      <c r="Q15" s="1"/>
      <c r="R15" s="1"/>
      <c r="S15" s="1"/>
      <c r="T15" s="1"/>
      <c r="U15" s="1"/>
      <c r="V15" s="1"/>
      <c r="W15" s="132" t="s">
        <v>138</v>
      </c>
      <c r="X15" s="133" t="s">
        <v>137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6">
        <f t="shared" si="1"/>
        <v>0.12499999999999999</v>
      </c>
      <c r="B16" s="144">
        <v>44715</v>
      </c>
      <c r="C16" s="145">
        <v>0.39484953703703707</v>
      </c>
      <c r="D16" s="146">
        <v>115.9</v>
      </c>
      <c r="E16" s="146">
        <v>0</v>
      </c>
      <c r="F16" s="146">
        <v>1.3</v>
      </c>
      <c r="G16" s="146">
        <v>25.6</v>
      </c>
      <c r="H16" s="146">
        <v>25.8</v>
      </c>
      <c r="I16" s="146">
        <v>26.3</v>
      </c>
      <c r="J16" s="146">
        <v>30</v>
      </c>
      <c r="K16" s="146">
        <v>0.2</v>
      </c>
      <c r="L16" s="146">
        <v>2E-3</v>
      </c>
      <c r="M16" s="146">
        <f t="shared" si="0"/>
        <v>6</v>
      </c>
      <c r="N16" s="146">
        <f t="shared" si="2"/>
        <v>21</v>
      </c>
      <c r="O16" s="1"/>
      <c r="P16" s="1"/>
      <c r="Q16" s="1"/>
      <c r="R16" s="1"/>
      <c r="S16" s="1"/>
      <c r="T16" s="1"/>
      <c r="U16" s="1"/>
      <c r="V16" s="1"/>
      <c r="W16" s="206">
        <v>3</v>
      </c>
      <c r="X16" s="207">
        <v>9</v>
      </c>
      <c r="Y16" s="146">
        <f>30/3600*9</f>
        <v>7.4999999999999997E-2</v>
      </c>
      <c r="Z16" s="146">
        <f>X16*Y16</f>
        <v>0.67499999999999993</v>
      </c>
      <c r="AA16" s="146">
        <f>SUM(Z16:Z32)</f>
        <v>450.375</v>
      </c>
      <c r="AB16" s="146">
        <f>AA16/1000</f>
        <v>0.45037500000000003</v>
      </c>
    </row>
    <row r="17" spans="1:28">
      <c r="A17" s="146">
        <f t="shared" si="1"/>
        <v>0.13333333333333333</v>
      </c>
      <c r="B17" s="144">
        <v>44715</v>
      </c>
      <c r="C17" s="145">
        <v>0.39519675925925929</v>
      </c>
      <c r="D17" s="146">
        <v>115.9</v>
      </c>
      <c r="E17" s="146">
        <v>0</v>
      </c>
      <c r="F17" s="146">
        <v>1.3</v>
      </c>
      <c r="G17" s="146">
        <v>25.7</v>
      </c>
      <c r="H17" s="146">
        <v>26</v>
      </c>
      <c r="I17" s="146">
        <v>26.4</v>
      </c>
      <c r="J17" s="146">
        <v>30</v>
      </c>
      <c r="K17" s="146">
        <v>0.2</v>
      </c>
      <c r="L17" s="146">
        <v>2E-3</v>
      </c>
      <c r="M17" s="146">
        <f t="shared" si="0"/>
        <v>6</v>
      </c>
      <c r="N17" s="146">
        <f t="shared" si="2"/>
        <v>23</v>
      </c>
      <c r="O17" s="1"/>
      <c r="P17" s="1"/>
      <c r="Q17" s="1"/>
      <c r="R17" s="1"/>
      <c r="S17" s="1"/>
      <c r="T17" s="1"/>
      <c r="U17" s="1"/>
      <c r="V17" s="1"/>
      <c r="W17" s="208">
        <v>6</v>
      </c>
      <c r="X17" s="209">
        <v>208</v>
      </c>
      <c r="Y17" s="146">
        <f>30/3600*208</f>
        <v>1.7333333333333334</v>
      </c>
      <c r="Z17" s="146">
        <f t="shared" ref="Z17:Z32" si="3">X17*Y17</f>
        <v>360.53333333333336</v>
      </c>
      <c r="AA17" s="146"/>
      <c r="AB17" s="146"/>
    </row>
    <row r="18" spans="1:28">
      <c r="A18" s="146">
        <f t="shared" si="1"/>
        <v>0.14166666666666666</v>
      </c>
      <c r="B18" s="144">
        <v>44715</v>
      </c>
      <c r="C18" s="145">
        <v>0.39554398148148145</v>
      </c>
      <c r="D18" s="146">
        <v>115.9</v>
      </c>
      <c r="E18" s="146">
        <v>0</v>
      </c>
      <c r="F18" s="146">
        <v>1.3</v>
      </c>
      <c r="G18" s="146">
        <v>25.7</v>
      </c>
      <c r="H18" s="146">
        <v>25.5</v>
      </c>
      <c r="I18" s="146">
        <v>26.3</v>
      </c>
      <c r="J18" s="146">
        <v>30</v>
      </c>
      <c r="K18" s="146">
        <v>0.2</v>
      </c>
      <c r="L18" s="146">
        <v>2E-3</v>
      </c>
      <c r="M18" s="146">
        <f t="shared" si="0"/>
        <v>6</v>
      </c>
      <c r="N18" s="146">
        <f t="shared" si="2"/>
        <v>25</v>
      </c>
      <c r="O18" s="1"/>
      <c r="P18" s="1"/>
      <c r="Q18" s="1"/>
      <c r="R18" s="1"/>
      <c r="S18" s="1"/>
      <c r="T18" s="1"/>
      <c r="U18" s="1"/>
      <c r="V18" s="1"/>
      <c r="W18" s="208">
        <v>9</v>
      </c>
      <c r="X18" s="209">
        <v>27</v>
      </c>
      <c r="Y18" s="146">
        <f>30/3600*27</f>
        <v>0.22500000000000001</v>
      </c>
      <c r="Z18" s="146">
        <f t="shared" si="3"/>
        <v>6.0750000000000002</v>
      </c>
      <c r="AA18" s="146"/>
      <c r="AB18" s="146"/>
    </row>
    <row r="19" spans="1:28">
      <c r="A19" s="146">
        <f t="shared" si="1"/>
        <v>0.15</v>
      </c>
      <c r="B19" s="144">
        <v>44715</v>
      </c>
      <c r="C19" s="145">
        <v>0.39589120370370368</v>
      </c>
      <c r="D19" s="146">
        <v>115.9</v>
      </c>
      <c r="E19" s="146">
        <v>0</v>
      </c>
      <c r="F19" s="146">
        <v>2</v>
      </c>
      <c r="G19" s="146">
        <v>25.7</v>
      </c>
      <c r="H19" s="146">
        <v>26.2</v>
      </c>
      <c r="I19" s="146">
        <v>26.4</v>
      </c>
      <c r="J19" s="146">
        <v>30</v>
      </c>
      <c r="K19" s="146">
        <v>0.2</v>
      </c>
      <c r="L19" s="146">
        <v>2E-3</v>
      </c>
      <c r="M19" s="146">
        <f t="shared" si="0"/>
        <v>6</v>
      </c>
      <c r="N19" s="146">
        <f t="shared" si="2"/>
        <v>27</v>
      </c>
      <c r="O19" s="1"/>
      <c r="P19" s="1"/>
      <c r="Q19" s="1"/>
      <c r="R19" s="1"/>
      <c r="S19" s="1"/>
      <c r="T19" s="1"/>
      <c r="U19" s="1"/>
      <c r="V19" s="1"/>
      <c r="W19" s="208">
        <v>12</v>
      </c>
      <c r="X19" s="209">
        <v>27</v>
      </c>
      <c r="Y19" s="146">
        <f>30/3600*27</f>
        <v>0.22500000000000001</v>
      </c>
      <c r="Z19" s="146">
        <f t="shared" si="3"/>
        <v>6.0750000000000002</v>
      </c>
      <c r="AA19" s="146"/>
      <c r="AB19" s="146"/>
    </row>
    <row r="20" spans="1:28">
      <c r="A20" s="146">
        <f t="shared" si="1"/>
        <v>0.15833333333333333</v>
      </c>
      <c r="B20" s="144">
        <v>44715</v>
      </c>
      <c r="C20" s="145">
        <v>0.39623842592592595</v>
      </c>
      <c r="D20" s="146">
        <v>115.9</v>
      </c>
      <c r="E20" s="146">
        <v>0</v>
      </c>
      <c r="F20" s="146">
        <v>2</v>
      </c>
      <c r="G20" s="146">
        <v>25.7</v>
      </c>
      <c r="H20" s="146">
        <v>25.5</v>
      </c>
      <c r="I20" s="146">
        <v>26.1</v>
      </c>
      <c r="J20" s="146">
        <v>30</v>
      </c>
      <c r="K20" s="146">
        <v>0.2</v>
      </c>
      <c r="L20" s="146">
        <v>2E-3</v>
      </c>
      <c r="M20" s="146">
        <f t="shared" si="0"/>
        <v>6</v>
      </c>
      <c r="N20" s="146">
        <f t="shared" si="2"/>
        <v>29</v>
      </c>
      <c r="O20" s="1"/>
      <c r="P20" s="1"/>
      <c r="Q20" s="1"/>
      <c r="R20" s="1"/>
      <c r="S20" s="1"/>
      <c r="T20" s="1"/>
      <c r="U20" s="1"/>
      <c r="V20" s="1"/>
      <c r="W20" s="208">
        <v>15</v>
      </c>
      <c r="X20" s="209">
        <v>20</v>
      </c>
      <c r="Y20" s="146">
        <f>30/3600*20</f>
        <v>0.16666666666666666</v>
      </c>
      <c r="Z20" s="146">
        <f t="shared" si="3"/>
        <v>3.333333333333333</v>
      </c>
      <c r="AA20" s="146"/>
      <c r="AB20" s="146"/>
    </row>
    <row r="21" spans="1:28">
      <c r="A21" s="146">
        <f t="shared" si="1"/>
        <v>0.16666666666666666</v>
      </c>
      <c r="B21" s="144">
        <v>44715</v>
      </c>
      <c r="C21" s="145">
        <v>0.39658564814814817</v>
      </c>
      <c r="D21" s="146">
        <v>115.9</v>
      </c>
      <c r="E21" s="146">
        <v>0</v>
      </c>
      <c r="F21" s="146">
        <v>2</v>
      </c>
      <c r="G21" s="146">
        <v>25.7</v>
      </c>
      <c r="H21" s="146">
        <v>25.7</v>
      </c>
      <c r="I21" s="146">
        <v>26.3</v>
      </c>
      <c r="J21" s="146">
        <v>30</v>
      </c>
      <c r="K21" s="146">
        <v>0.2</v>
      </c>
      <c r="L21" s="146">
        <v>2E-3</v>
      </c>
      <c r="M21" s="146">
        <f t="shared" si="0"/>
        <v>6</v>
      </c>
      <c r="N21" s="146">
        <f t="shared" si="2"/>
        <v>31</v>
      </c>
      <c r="O21" s="1"/>
      <c r="P21" s="1"/>
      <c r="Q21" s="1"/>
      <c r="R21" s="1"/>
      <c r="S21" s="1"/>
      <c r="T21" s="1"/>
      <c r="U21" s="1"/>
      <c r="V21" s="1"/>
      <c r="W21" s="208">
        <v>18</v>
      </c>
      <c r="X21" s="209">
        <v>21</v>
      </c>
      <c r="Y21" s="146">
        <f>30/3600*21</f>
        <v>0.17499999999999999</v>
      </c>
      <c r="Z21" s="146">
        <f t="shared" si="3"/>
        <v>3.6749999999999998</v>
      </c>
      <c r="AA21" s="146"/>
      <c r="AB21" s="146"/>
    </row>
    <row r="22" spans="1:28">
      <c r="A22" s="146">
        <f t="shared" si="1"/>
        <v>0.17499999999999999</v>
      </c>
      <c r="B22" s="144">
        <v>44715</v>
      </c>
      <c r="C22" s="145">
        <v>0.39693287037037034</v>
      </c>
      <c r="D22" s="146">
        <v>116.6</v>
      </c>
      <c r="E22" s="146">
        <v>0</v>
      </c>
      <c r="F22" s="146">
        <v>2</v>
      </c>
      <c r="G22" s="146">
        <v>25.7</v>
      </c>
      <c r="H22" s="146">
        <v>25.5</v>
      </c>
      <c r="I22" s="146">
        <v>26.2</v>
      </c>
      <c r="J22" s="146">
        <v>30</v>
      </c>
      <c r="K22" s="146">
        <v>0.3</v>
      </c>
      <c r="L22" s="146">
        <v>3.0000000000000001E-3</v>
      </c>
      <c r="M22" s="146">
        <f t="shared" si="0"/>
        <v>9</v>
      </c>
      <c r="N22" s="146">
        <f t="shared" si="2"/>
        <v>34</v>
      </c>
      <c r="O22" s="1"/>
      <c r="P22" s="1"/>
      <c r="Q22" s="1"/>
      <c r="R22" s="1"/>
      <c r="S22" s="1"/>
      <c r="T22" s="1"/>
      <c r="U22" s="1"/>
      <c r="V22" s="1"/>
      <c r="W22" s="208">
        <v>21</v>
      </c>
      <c r="X22" s="209">
        <v>21</v>
      </c>
      <c r="Y22" s="146">
        <f>30/3600*21</f>
        <v>0.17499999999999999</v>
      </c>
      <c r="Z22" s="146">
        <f t="shared" si="3"/>
        <v>3.6749999999999998</v>
      </c>
      <c r="AA22" s="146"/>
      <c r="AB22" s="146"/>
    </row>
    <row r="23" spans="1:28">
      <c r="A23" s="146">
        <f t="shared" si="1"/>
        <v>0.18333333333333332</v>
      </c>
      <c r="B23" s="144">
        <v>44715</v>
      </c>
      <c r="C23" s="145">
        <v>0.39728009259259256</v>
      </c>
      <c r="D23" s="146">
        <v>115.9</v>
      </c>
      <c r="E23" s="146">
        <v>0</v>
      </c>
      <c r="F23" s="146">
        <v>2</v>
      </c>
      <c r="G23" s="146">
        <v>25.7</v>
      </c>
      <c r="H23" s="146">
        <v>25.8</v>
      </c>
      <c r="I23" s="146">
        <v>26.3</v>
      </c>
      <c r="J23" s="146">
        <v>30</v>
      </c>
      <c r="K23" s="146">
        <v>0.3</v>
      </c>
      <c r="L23" s="146">
        <v>3.0000000000000001E-3</v>
      </c>
      <c r="M23" s="146">
        <f t="shared" si="0"/>
        <v>9</v>
      </c>
      <c r="N23" s="146">
        <f t="shared" si="2"/>
        <v>37</v>
      </c>
      <c r="O23" s="1"/>
      <c r="P23" s="1"/>
      <c r="Q23" s="1"/>
      <c r="R23" s="1"/>
      <c r="S23" s="1"/>
      <c r="T23" s="1"/>
      <c r="U23" s="1"/>
      <c r="V23" s="1"/>
      <c r="W23" s="208">
        <v>24</v>
      </c>
      <c r="X23" s="209">
        <v>20</v>
      </c>
      <c r="Y23" s="146">
        <f>30/3600*20</f>
        <v>0.16666666666666666</v>
      </c>
      <c r="Z23" s="146">
        <f t="shared" si="3"/>
        <v>3.333333333333333</v>
      </c>
      <c r="AA23" s="146"/>
      <c r="AB23" s="146"/>
    </row>
    <row r="24" spans="1:28">
      <c r="A24" s="146">
        <f t="shared" si="1"/>
        <v>0.19166666666666665</v>
      </c>
      <c r="B24" s="144">
        <v>44715</v>
      </c>
      <c r="C24" s="145">
        <v>0.39762731481481484</v>
      </c>
      <c r="D24" s="146">
        <v>115.9</v>
      </c>
      <c r="E24" s="146">
        <v>0</v>
      </c>
      <c r="F24" s="146">
        <v>2</v>
      </c>
      <c r="G24" s="146">
        <v>25.8</v>
      </c>
      <c r="H24" s="146">
        <v>25.8</v>
      </c>
      <c r="I24" s="146">
        <v>26.3</v>
      </c>
      <c r="J24" s="146">
        <v>30</v>
      </c>
      <c r="K24" s="146">
        <v>0.3</v>
      </c>
      <c r="L24" s="146">
        <v>3.0000000000000001E-3</v>
      </c>
      <c r="M24" s="146">
        <f t="shared" si="0"/>
        <v>9</v>
      </c>
      <c r="N24" s="146">
        <f t="shared" si="2"/>
        <v>40</v>
      </c>
      <c r="O24" s="1"/>
      <c r="P24" s="1"/>
      <c r="Q24" s="1"/>
      <c r="R24" s="1"/>
      <c r="S24" s="1"/>
      <c r="T24" s="1"/>
      <c r="U24" s="1"/>
      <c r="V24" s="1"/>
      <c r="W24" s="208">
        <v>27</v>
      </c>
      <c r="X24" s="209">
        <v>21</v>
      </c>
      <c r="Y24" s="146">
        <f>30/3600*21</f>
        <v>0.17499999999999999</v>
      </c>
      <c r="Z24" s="146">
        <f t="shared" si="3"/>
        <v>3.6749999999999998</v>
      </c>
      <c r="AA24" s="146"/>
      <c r="AB24" s="146"/>
    </row>
    <row r="25" spans="1:28">
      <c r="A25" s="146">
        <f t="shared" si="1"/>
        <v>0.19999999999999998</v>
      </c>
      <c r="B25" s="144">
        <v>44715</v>
      </c>
      <c r="C25" s="145">
        <v>0.39797453703703706</v>
      </c>
      <c r="D25" s="146">
        <v>115.9</v>
      </c>
      <c r="E25" s="146">
        <v>0</v>
      </c>
      <c r="F25" s="146">
        <v>2</v>
      </c>
      <c r="G25" s="146">
        <v>25.7</v>
      </c>
      <c r="H25" s="146">
        <v>25.8</v>
      </c>
      <c r="I25" s="146">
        <v>26.3</v>
      </c>
      <c r="J25" s="146">
        <v>30</v>
      </c>
      <c r="K25" s="146">
        <v>0.3</v>
      </c>
      <c r="L25" s="146">
        <v>3.0000000000000001E-3</v>
      </c>
      <c r="M25" s="146">
        <f t="shared" si="0"/>
        <v>9</v>
      </c>
      <c r="N25" s="146">
        <f t="shared" si="2"/>
        <v>43</v>
      </c>
      <c r="O25" s="1"/>
      <c r="P25" s="1"/>
      <c r="Q25" s="1"/>
      <c r="R25" s="1"/>
      <c r="S25" s="1"/>
      <c r="T25" s="1"/>
      <c r="U25" s="1"/>
      <c r="V25" s="1"/>
      <c r="W25" s="208">
        <v>30</v>
      </c>
      <c r="X25" s="209">
        <v>21</v>
      </c>
      <c r="Y25" s="146">
        <f>30/3600*21</f>
        <v>0.17499999999999999</v>
      </c>
      <c r="Z25" s="146">
        <f t="shared" si="3"/>
        <v>3.6749999999999998</v>
      </c>
      <c r="AA25" s="146"/>
      <c r="AB25" s="146"/>
    </row>
    <row r="26" spans="1:28">
      <c r="A26" s="146">
        <f t="shared" si="1"/>
        <v>0.20833333333333331</v>
      </c>
      <c r="B26" s="144">
        <v>44715</v>
      </c>
      <c r="C26" s="145">
        <v>0.39832175925925922</v>
      </c>
      <c r="D26" s="146">
        <v>115.9</v>
      </c>
      <c r="E26" s="146">
        <v>0</v>
      </c>
      <c r="F26" s="146">
        <v>2.6</v>
      </c>
      <c r="G26" s="146">
        <v>25.7</v>
      </c>
      <c r="H26" s="146">
        <v>25.7</v>
      </c>
      <c r="I26" s="146">
        <v>26.3</v>
      </c>
      <c r="J26" s="146">
        <v>30</v>
      </c>
      <c r="K26" s="146">
        <v>0.3</v>
      </c>
      <c r="L26" s="146">
        <v>4.0000000000000001E-3</v>
      </c>
      <c r="M26" s="146">
        <f t="shared" si="0"/>
        <v>9</v>
      </c>
      <c r="N26" s="146">
        <f t="shared" si="2"/>
        <v>46</v>
      </c>
      <c r="O26" s="1"/>
      <c r="P26" s="1"/>
      <c r="Q26" s="1"/>
      <c r="R26" s="1"/>
      <c r="S26" s="1"/>
      <c r="T26" s="1"/>
      <c r="U26" s="1"/>
      <c r="V26" s="1"/>
      <c r="W26" s="208">
        <v>33</v>
      </c>
      <c r="X26" s="209">
        <v>21</v>
      </c>
      <c r="Y26" s="146">
        <f>30/3600*21</f>
        <v>0.17499999999999999</v>
      </c>
      <c r="Z26" s="146">
        <f t="shared" si="3"/>
        <v>3.6749999999999998</v>
      </c>
      <c r="AA26" s="146"/>
      <c r="AB26" s="146"/>
    </row>
    <row r="27" spans="1:28">
      <c r="A27" s="146">
        <f t="shared" si="1"/>
        <v>0.21666666666666665</v>
      </c>
      <c r="B27" s="144">
        <v>44715</v>
      </c>
      <c r="C27" s="145">
        <v>0.3986689814814815</v>
      </c>
      <c r="D27" s="146">
        <v>115.9</v>
      </c>
      <c r="E27" s="146">
        <v>0</v>
      </c>
      <c r="F27" s="146">
        <v>2.6</v>
      </c>
      <c r="G27" s="146">
        <v>25.7</v>
      </c>
      <c r="H27" s="146">
        <v>25.8</v>
      </c>
      <c r="I27" s="146">
        <v>26.3</v>
      </c>
      <c r="J27" s="146">
        <v>30</v>
      </c>
      <c r="K27" s="146">
        <v>0.3</v>
      </c>
      <c r="L27" s="146">
        <v>4.0000000000000001E-3</v>
      </c>
      <c r="M27" s="146">
        <f t="shared" si="0"/>
        <v>9</v>
      </c>
      <c r="N27" s="146">
        <f t="shared" si="2"/>
        <v>49</v>
      </c>
      <c r="O27" s="1"/>
      <c r="P27" s="1"/>
      <c r="Q27" s="1"/>
      <c r="R27" s="1"/>
      <c r="S27" s="1"/>
      <c r="T27" s="1"/>
      <c r="U27" s="1"/>
      <c r="V27" s="1"/>
      <c r="W27" s="208">
        <v>36</v>
      </c>
      <c r="X27" s="209">
        <v>23</v>
      </c>
      <c r="Y27" s="146">
        <f>30/3600*23</f>
        <v>0.19166666666666665</v>
      </c>
      <c r="Z27" s="146">
        <f t="shared" si="3"/>
        <v>4.4083333333333332</v>
      </c>
      <c r="AA27" s="146"/>
      <c r="AB27" s="146"/>
    </row>
    <row r="28" spans="1:28">
      <c r="A28" s="146">
        <f t="shared" si="1"/>
        <v>0.22499999999999998</v>
      </c>
      <c r="B28" s="144">
        <v>44715</v>
      </c>
      <c r="C28" s="145">
        <v>0.39901620370370372</v>
      </c>
      <c r="D28" s="146">
        <v>115.9</v>
      </c>
      <c r="E28" s="146">
        <v>0</v>
      </c>
      <c r="F28" s="146">
        <v>2.6</v>
      </c>
      <c r="G28" s="146">
        <v>25.7</v>
      </c>
      <c r="H28" s="146">
        <v>25.7</v>
      </c>
      <c r="I28" s="146">
        <v>26.4</v>
      </c>
      <c r="J28" s="146">
        <v>30</v>
      </c>
      <c r="K28" s="146">
        <v>0.3</v>
      </c>
      <c r="L28" s="146">
        <v>4.0000000000000001E-3</v>
      </c>
      <c r="M28" s="146">
        <f t="shared" si="0"/>
        <v>9</v>
      </c>
      <c r="N28" s="146">
        <f t="shared" si="2"/>
        <v>52</v>
      </c>
      <c r="O28" s="1"/>
      <c r="P28" s="1"/>
      <c r="Q28" s="1"/>
      <c r="R28" s="1"/>
      <c r="S28" s="1"/>
      <c r="T28" s="1"/>
      <c r="U28" s="1"/>
      <c r="V28" s="1"/>
      <c r="W28" s="208">
        <v>39</v>
      </c>
      <c r="X28" s="209">
        <v>25</v>
      </c>
      <c r="Y28" s="146">
        <f>30/3600*25</f>
        <v>0.20833333333333334</v>
      </c>
      <c r="Z28" s="146">
        <f t="shared" si="3"/>
        <v>5.2083333333333339</v>
      </c>
      <c r="AA28" s="146"/>
      <c r="AB28" s="146"/>
    </row>
    <row r="29" spans="1:28">
      <c r="A29" s="146">
        <f t="shared" si="1"/>
        <v>0.23333333333333331</v>
      </c>
      <c r="B29" s="144">
        <v>44715</v>
      </c>
      <c r="C29" s="145">
        <v>0.39936342592592594</v>
      </c>
      <c r="D29" s="146">
        <v>115.9</v>
      </c>
      <c r="E29" s="146">
        <v>0</v>
      </c>
      <c r="F29" s="146">
        <v>2.6</v>
      </c>
      <c r="G29" s="146">
        <v>25.7</v>
      </c>
      <c r="H29" s="146">
        <v>25.8</v>
      </c>
      <c r="I29" s="146">
        <v>26.2</v>
      </c>
      <c r="J29" s="146">
        <v>30</v>
      </c>
      <c r="K29" s="146">
        <v>0.3</v>
      </c>
      <c r="L29" s="146">
        <v>4.0000000000000001E-3</v>
      </c>
      <c r="M29" s="146">
        <f t="shared" si="0"/>
        <v>9</v>
      </c>
      <c r="N29" s="146">
        <f t="shared" si="2"/>
        <v>55</v>
      </c>
      <c r="O29" s="1"/>
      <c r="P29" s="1"/>
      <c r="Q29" s="1"/>
      <c r="R29" s="1"/>
      <c r="S29" s="1"/>
      <c r="T29" s="1"/>
      <c r="U29" s="1"/>
      <c r="V29" s="1"/>
      <c r="W29" s="208">
        <v>42</v>
      </c>
      <c r="X29" s="209">
        <v>29</v>
      </c>
      <c r="Y29" s="146">
        <f>30/3600*29</f>
        <v>0.24166666666666667</v>
      </c>
      <c r="Z29" s="146">
        <f t="shared" si="3"/>
        <v>7.0083333333333337</v>
      </c>
      <c r="AA29" s="146"/>
      <c r="AB29" s="146"/>
    </row>
    <row r="30" spans="1:28">
      <c r="A30" s="146">
        <f t="shared" si="1"/>
        <v>0.24166666666666664</v>
      </c>
      <c r="B30" s="144">
        <v>44715</v>
      </c>
      <c r="C30" s="145">
        <v>0.39971064814814811</v>
      </c>
      <c r="D30" s="146">
        <v>115.9</v>
      </c>
      <c r="E30" s="146">
        <v>0</v>
      </c>
      <c r="F30" s="146">
        <v>3.2</v>
      </c>
      <c r="G30" s="146">
        <v>25.7</v>
      </c>
      <c r="H30" s="146">
        <v>25.7</v>
      </c>
      <c r="I30" s="146">
        <v>26.3</v>
      </c>
      <c r="J30" s="146">
        <v>30</v>
      </c>
      <c r="K30" s="146">
        <v>0.3</v>
      </c>
      <c r="L30" s="146">
        <v>5.0000000000000001E-3</v>
      </c>
      <c r="M30" s="146">
        <f t="shared" si="0"/>
        <v>9</v>
      </c>
      <c r="N30" s="146">
        <f t="shared" si="2"/>
        <v>58</v>
      </c>
      <c r="O30" s="1"/>
      <c r="P30" s="1"/>
      <c r="Q30" s="1"/>
      <c r="R30" s="1"/>
      <c r="S30" s="1"/>
      <c r="T30" s="1"/>
      <c r="U30" s="1"/>
      <c r="V30" s="1"/>
      <c r="W30" s="208">
        <v>45</v>
      </c>
      <c r="X30" s="209">
        <v>42</v>
      </c>
      <c r="Y30" s="146">
        <f>30/3600*29</f>
        <v>0.24166666666666667</v>
      </c>
      <c r="Z30" s="146">
        <f t="shared" si="3"/>
        <v>10.15</v>
      </c>
      <c r="AA30" s="146"/>
      <c r="AB30" s="146"/>
    </row>
    <row r="31" spans="1:28">
      <c r="A31" s="146">
        <f t="shared" si="1"/>
        <v>0.24999999999999997</v>
      </c>
      <c r="B31" s="144">
        <v>44715</v>
      </c>
      <c r="C31" s="145">
        <v>0.40005787037037038</v>
      </c>
      <c r="D31" s="146">
        <v>115.9</v>
      </c>
      <c r="E31" s="146">
        <v>0</v>
      </c>
      <c r="F31" s="146">
        <v>3.2</v>
      </c>
      <c r="G31" s="146">
        <v>25.7</v>
      </c>
      <c r="H31" s="146">
        <v>25.7</v>
      </c>
      <c r="I31" s="146">
        <v>26.2</v>
      </c>
      <c r="J31" s="146">
        <v>30</v>
      </c>
      <c r="K31" s="146">
        <v>0.3</v>
      </c>
      <c r="L31" s="146">
        <v>5.0000000000000001E-3</v>
      </c>
      <c r="M31" s="146">
        <f t="shared" si="0"/>
        <v>9</v>
      </c>
      <c r="N31" s="146">
        <f t="shared" si="2"/>
        <v>61</v>
      </c>
      <c r="O31" s="1"/>
      <c r="P31" s="1"/>
      <c r="Q31" s="1"/>
      <c r="R31" s="1"/>
      <c r="S31" s="1"/>
      <c r="T31" s="1"/>
      <c r="U31" s="1"/>
      <c r="V31" s="1"/>
      <c r="W31" s="208">
        <v>48</v>
      </c>
      <c r="X31" s="209">
        <v>72</v>
      </c>
      <c r="Y31" s="146">
        <f>30/3600*42</f>
        <v>0.35</v>
      </c>
      <c r="Z31" s="146">
        <f t="shared" si="3"/>
        <v>25.2</v>
      </c>
      <c r="AA31" s="146"/>
      <c r="AB31" s="146"/>
    </row>
    <row r="32" spans="1:28">
      <c r="A32" s="146">
        <f t="shared" si="1"/>
        <v>0.2583333333333333</v>
      </c>
      <c r="B32" s="144">
        <v>44715</v>
      </c>
      <c r="C32" s="145">
        <v>0.4004050925925926</v>
      </c>
      <c r="D32" s="146">
        <v>115.9</v>
      </c>
      <c r="E32" s="146">
        <v>0</v>
      </c>
      <c r="F32" s="146">
        <v>3.2</v>
      </c>
      <c r="G32" s="146">
        <v>25.7</v>
      </c>
      <c r="H32" s="146">
        <v>25.8</v>
      </c>
      <c r="I32" s="146">
        <v>26.3</v>
      </c>
      <c r="J32" s="146">
        <v>30</v>
      </c>
      <c r="K32" s="146">
        <v>0.3</v>
      </c>
      <c r="L32" s="146">
        <v>5.0000000000000001E-3</v>
      </c>
      <c r="M32" s="146">
        <f t="shared" si="0"/>
        <v>9</v>
      </c>
      <c r="N32" s="146">
        <f t="shared" si="2"/>
        <v>64</v>
      </c>
      <c r="O32" s="1"/>
      <c r="P32" s="1"/>
      <c r="Q32" s="1"/>
      <c r="R32" s="1"/>
      <c r="S32" s="1"/>
      <c r="T32" s="1"/>
      <c r="U32" s="1"/>
      <c r="V32" s="1"/>
      <c r="W32" s="210" t="s">
        <v>136</v>
      </c>
      <c r="X32" s="211"/>
      <c r="Y32" s="146">
        <f>30/3600*72</f>
        <v>0.6</v>
      </c>
      <c r="Z32" s="146">
        <f t="shared" si="3"/>
        <v>0</v>
      </c>
      <c r="AA32" s="146"/>
      <c r="AB32" s="146"/>
    </row>
    <row r="33" spans="1:26">
      <c r="A33" s="146">
        <f t="shared" si="1"/>
        <v>0.26666666666666666</v>
      </c>
      <c r="B33" s="144">
        <v>44715</v>
      </c>
      <c r="C33" s="145">
        <v>0.40075231481481483</v>
      </c>
      <c r="D33" s="146">
        <v>115.9</v>
      </c>
      <c r="E33" s="146">
        <v>0</v>
      </c>
      <c r="F33" s="146">
        <v>3.2</v>
      </c>
      <c r="G33" s="146">
        <v>25.7</v>
      </c>
      <c r="H33" s="146">
        <v>25.8</v>
      </c>
      <c r="I33" s="146">
        <v>26.3</v>
      </c>
      <c r="J33" s="146">
        <v>30</v>
      </c>
      <c r="K33" s="146">
        <v>0.3</v>
      </c>
      <c r="L33" s="146">
        <v>5.0000000000000001E-3</v>
      </c>
      <c r="M33" s="146">
        <f t="shared" si="0"/>
        <v>9</v>
      </c>
      <c r="N33" s="146">
        <f t="shared" si="2"/>
        <v>67</v>
      </c>
      <c r="O33" s="1"/>
      <c r="P33" s="1"/>
      <c r="Q33" s="1"/>
      <c r="R33" s="1"/>
      <c r="S33" s="1"/>
      <c r="T33" s="1"/>
      <c r="U33" s="1"/>
      <c r="V33" s="1"/>
      <c r="Y33" s="146"/>
      <c r="Z33" s="1"/>
    </row>
    <row r="34" spans="1:26">
      <c r="A34" s="146">
        <f t="shared" si="1"/>
        <v>0.27500000000000002</v>
      </c>
      <c r="B34" s="144">
        <v>44715</v>
      </c>
      <c r="C34" s="145">
        <v>0.40109953703703699</v>
      </c>
      <c r="D34" s="146">
        <v>115.9</v>
      </c>
      <c r="E34" s="146">
        <v>0</v>
      </c>
      <c r="F34" s="146">
        <v>3.9</v>
      </c>
      <c r="G34" s="146">
        <v>25.6</v>
      </c>
      <c r="H34" s="146">
        <v>25.7</v>
      </c>
      <c r="I34" s="146">
        <v>26.2</v>
      </c>
      <c r="J34" s="146">
        <v>30</v>
      </c>
      <c r="K34" s="146">
        <v>0.4</v>
      </c>
      <c r="L34" s="146">
        <v>6.0000000000000001E-3</v>
      </c>
      <c r="M34" s="146">
        <f t="shared" si="0"/>
        <v>12</v>
      </c>
      <c r="N34" s="146">
        <f t="shared" si="2"/>
        <v>71</v>
      </c>
      <c r="O34" s="1"/>
      <c r="P34" s="1"/>
      <c r="Q34" s="1"/>
      <c r="R34" s="1"/>
      <c r="S34" s="1"/>
      <c r="T34" s="1"/>
      <c r="U34" s="1"/>
      <c r="V34" s="1"/>
      <c r="Y34" s="146"/>
      <c r="Z34" s="1"/>
    </row>
    <row r="35" spans="1:26">
      <c r="A35" s="146">
        <f t="shared" si="1"/>
        <v>0.28333333333333338</v>
      </c>
      <c r="B35" s="144">
        <v>44715</v>
      </c>
      <c r="C35" s="145">
        <v>0.40144675925925927</v>
      </c>
      <c r="D35" s="146">
        <v>115.9</v>
      </c>
      <c r="E35" s="146">
        <v>0</v>
      </c>
      <c r="F35" s="146">
        <v>3.9</v>
      </c>
      <c r="G35" s="146">
        <v>25.7</v>
      </c>
      <c r="H35" s="146">
        <v>25.8</v>
      </c>
      <c r="I35" s="146">
        <v>26.2</v>
      </c>
      <c r="J35" s="146">
        <v>30</v>
      </c>
      <c r="K35" s="146">
        <v>0.4</v>
      </c>
      <c r="L35" s="146">
        <v>6.0000000000000001E-3</v>
      </c>
      <c r="M35" s="146">
        <f t="shared" si="0"/>
        <v>12</v>
      </c>
      <c r="N35" s="146">
        <f t="shared" si="2"/>
        <v>75</v>
      </c>
      <c r="O35" s="1"/>
      <c r="P35" s="1"/>
      <c r="Q35" s="1"/>
      <c r="R35" s="1"/>
      <c r="S35" s="1"/>
      <c r="T35" s="1"/>
      <c r="U35" s="1"/>
      <c r="V35" s="1"/>
      <c r="Y35" s="146"/>
      <c r="Z35" s="1"/>
    </row>
    <row r="36" spans="1:26">
      <c r="A36" s="146">
        <f t="shared" si="1"/>
        <v>0.29166666666666674</v>
      </c>
      <c r="B36" s="144">
        <v>44715</v>
      </c>
      <c r="C36" s="145">
        <v>0.40179398148148149</v>
      </c>
      <c r="D36" s="146">
        <v>115.9</v>
      </c>
      <c r="E36" s="146">
        <v>0</v>
      </c>
      <c r="F36" s="146">
        <v>3.9</v>
      </c>
      <c r="G36" s="146">
        <v>25.7</v>
      </c>
      <c r="H36" s="146">
        <v>25.7</v>
      </c>
      <c r="I36" s="146">
        <v>26.2</v>
      </c>
      <c r="J36" s="146">
        <v>30</v>
      </c>
      <c r="K36" s="146">
        <v>0.4</v>
      </c>
      <c r="L36" s="146">
        <v>6.0000000000000001E-3</v>
      </c>
      <c r="M36" s="146">
        <f t="shared" si="0"/>
        <v>12</v>
      </c>
      <c r="N36" s="146">
        <f t="shared" si="2"/>
        <v>79</v>
      </c>
      <c r="O36" s="1"/>
      <c r="P36" s="1"/>
      <c r="Q36" s="1"/>
      <c r="R36" s="1"/>
      <c r="S36" s="1"/>
      <c r="T36" s="1"/>
      <c r="U36" s="1"/>
      <c r="V36" s="1"/>
      <c r="Y36" s="146"/>
      <c r="Z36" s="1"/>
    </row>
    <row r="37" spans="1:26">
      <c r="A37" s="146">
        <f t="shared" si="1"/>
        <v>0.3000000000000001</v>
      </c>
      <c r="B37" s="144">
        <v>44715</v>
      </c>
      <c r="C37" s="145">
        <v>0.40214120370370371</v>
      </c>
      <c r="D37" s="146">
        <v>115.9</v>
      </c>
      <c r="E37" s="146">
        <v>0</v>
      </c>
      <c r="F37" s="146">
        <v>3.9</v>
      </c>
      <c r="G37" s="146">
        <v>25.6</v>
      </c>
      <c r="H37" s="146">
        <v>25.7</v>
      </c>
      <c r="I37" s="146">
        <v>26.3</v>
      </c>
      <c r="J37" s="146">
        <v>30</v>
      </c>
      <c r="K37" s="146">
        <v>0.4</v>
      </c>
      <c r="L37" s="146">
        <v>7.0000000000000001E-3</v>
      </c>
      <c r="M37" s="146">
        <f t="shared" si="0"/>
        <v>12</v>
      </c>
      <c r="N37" s="146">
        <f t="shared" si="2"/>
        <v>83</v>
      </c>
      <c r="O37" s="1"/>
      <c r="P37" s="1"/>
      <c r="Q37" s="1"/>
      <c r="R37" s="1"/>
      <c r="S37" s="1"/>
      <c r="T37" s="1"/>
      <c r="U37" s="1"/>
      <c r="V37" s="1"/>
      <c r="Y37" s="146"/>
      <c r="Z37" s="1"/>
    </row>
    <row r="38" spans="1:26">
      <c r="A38" s="146">
        <f t="shared" si="1"/>
        <v>0.30833333333333346</v>
      </c>
      <c r="B38" s="144">
        <v>44715</v>
      </c>
      <c r="C38" s="145">
        <v>0.40248842592592587</v>
      </c>
      <c r="D38" s="146">
        <v>115.2</v>
      </c>
      <c r="E38" s="146">
        <v>0</v>
      </c>
      <c r="F38" s="146">
        <v>4.5</v>
      </c>
      <c r="G38" s="146">
        <v>25.6</v>
      </c>
      <c r="H38" s="146">
        <v>25.8</v>
      </c>
      <c r="I38" s="146">
        <v>26.2</v>
      </c>
      <c r="J38" s="146">
        <v>30</v>
      </c>
      <c r="K38" s="146">
        <v>0.4</v>
      </c>
      <c r="L38" s="146">
        <v>7.0000000000000001E-3</v>
      </c>
      <c r="M38" s="146">
        <f t="shared" si="0"/>
        <v>12</v>
      </c>
      <c r="N38" s="146">
        <f t="shared" si="2"/>
        <v>87</v>
      </c>
      <c r="O38" s="1"/>
      <c r="P38" s="1"/>
      <c r="Q38" s="1"/>
      <c r="R38" s="1"/>
      <c r="S38" s="1"/>
      <c r="T38" s="1"/>
      <c r="U38" s="1"/>
      <c r="V38" s="1"/>
      <c r="Y38" s="146"/>
      <c r="Z38" s="1"/>
    </row>
    <row r="39" spans="1:26">
      <c r="A39" s="146">
        <f t="shared" si="1"/>
        <v>0.31666666666666682</v>
      </c>
      <c r="B39" s="144">
        <v>44715</v>
      </c>
      <c r="C39" s="145">
        <v>0.40283564814814815</v>
      </c>
      <c r="D39" s="146">
        <v>115.2</v>
      </c>
      <c r="E39" s="146">
        <v>0</v>
      </c>
      <c r="F39" s="146">
        <v>4.5</v>
      </c>
      <c r="G39" s="146">
        <v>25.7</v>
      </c>
      <c r="H39" s="146">
        <v>25.7</v>
      </c>
      <c r="I39" s="146">
        <v>26.2</v>
      </c>
      <c r="J39" s="146">
        <v>30</v>
      </c>
      <c r="K39" s="146">
        <v>0.4</v>
      </c>
      <c r="L39" s="146">
        <v>7.0000000000000001E-3</v>
      </c>
      <c r="M39" s="146">
        <f t="shared" si="0"/>
        <v>12</v>
      </c>
      <c r="N39" s="146">
        <f t="shared" si="2"/>
        <v>91</v>
      </c>
      <c r="O39" s="1"/>
      <c r="P39" s="1"/>
      <c r="Q39" s="1"/>
      <c r="R39" s="1"/>
      <c r="S39" s="1"/>
      <c r="T39" s="1"/>
      <c r="U39" s="1"/>
      <c r="V39" s="1"/>
      <c r="Y39" s="146"/>
      <c r="Z39" s="1"/>
    </row>
    <row r="40" spans="1:26">
      <c r="A40" s="146">
        <f t="shared" si="1"/>
        <v>0.32500000000000018</v>
      </c>
      <c r="B40" s="144">
        <v>44715</v>
      </c>
      <c r="C40" s="145">
        <v>0.40318287037037037</v>
      </c>
      <c r="D40" s="146">
        <v>115.2</v>
      </c>
      <c r="E40" s="146">
        <v>0</v>
      </c>
      <c r="F40" s="146">
        <v>4.5</v>
      </c>
      <c r="G40" s="146">
        <v>25.6</v>
      </c>
      <c r="H40" s="146">
        <v>25.7</v>
      </c>
      <c r="I40" s="146">
        <v>26.2</v>
      </c>
      <c r="J40" s="146">
        <v>30</v>
      </c>
      <c r="K40" s="146">
        <v>0.4</v>
      </c>
      <c r="L40" s="146">
        <v>8.0000000000000002E-3</v>
      </c>
      <c r="M40" s="146">
        <f t="shared" si="0"/>
        <v>12</v>
      </c>
      <c r="N40" s="146">
        <f t="shared" si="2"/>
        <v>95</v>
      </c>
      <c r="O40" s="1"/>
      <c r="P40" s="1"/>
      <c r="Q40" s="1"/>
      <c r="R40" s="1"/>
      <c r="S40" s="1"/>
      <c r="T40" s="1"/>
      <c r="U40" s="1"/>
      <c r="V40" s="1"/>
      <c r="Y40" s="146"/>
      <c r="Z40" s="1"/>
    </row>
    <row r="41" spans="1:26">
      <c r="A41" s="146">
        <f t="shared" si="1"/>
        <v>0.33333333333333354</v>
      </c>
      <c r="B41" s="144">
        <v>44715</v>
      </c>
      <c r="C41" s="145">
        <v>0.40353009259259259</v>
      </c>
      <c r="D41" s="146">
        <v>115.2</v>
      </c>
      <c r="E41" s="146">
        <v>0</v>
      </c>
      <c r="F41" s="146">
        <v>4.5</v>
      </c>
      <c r="G41" s="146">
        <v>25.7</v>
      </c>
      <c r="H41" s="146">
        <v>25.7</v>
      </c>
      <c r="I41" s="146">
        <v>26.2</v>
      </c>
      <c r="J41" s="146">
        <v>30</v>
      </c>
      <c r="K41" s="146">
        <v>0.4</v>
      </c>
      <c r="L41" s="146">
        <v>8.0000000000000002E-3</v>
      </c>
      <c r="M41" s="146">
        <f t="shared" si="0"/>
        <v>12</v>
      </c>
      <c r="N41" s="146">
        <f t="shared" si="2"/>
        <v>99</v>
      </c>
      <c r="O41" s="1"/>
      <c r="P41" s="1"/>
      <c r="Q41" s="1"/>
      <c r="R41" s="1"/>
      <c r="S41" s="1"/>
      <c r="T41" s="1"/>
      <c r="U41" s="1"/>
      <c r="V41" s="1"/>
      <c r="Y41" s="146"/>
      <c r="Z41" s="1"/>
    </row>
    <row r="42" spans="1:26">
      <c r="A42" s="146">
        <f t="shared" si="1"/>
        <v>0.3416666666666669</v>
      </c>
      <c r="B42" s="144">
        <v>44715</v>
      </c>
      <c r="C42" s="145">
        <v>0.40387731481481487</v>
      </c>
      <c r="D42" s="146">
        <v>115.2</v>
      </c>
      <c r="E42" s="146">
        <v>0</v>
      </c>
      <c r="F42" s="146">
        <v>5.0999999999999996</v>
      </c>
      <c r="G42" s="146">
        <v>25.7</v>
      </c>
      <c r="H42" s="146">
        <v>25.7</v>
      </c>
      <c r="I42" s="146">
        <v>26.2</v>
      </c>
      <c r="J42" s="146">
        <v>30</v>
      </c>
      <c r="K42" s="146">
        <v>0.4</v>
      </c>
      <c r="L42" s="146">
        <v>8.0000000000000002E-3</v>
      </c>
      <c r="M42" s="146">
        <f t="shared" si="0"/>
        <v>12</v>
      </c>
      <c r="N42" s="146">
        <f t="shared" si="2"/>
        <v>103</v>
      </c>
      <c r="O42" s="1"/>
      <c r="P42" s="1"/>
      <c r="Q42" s="1"/>
      <c r="R42" s="1"/>
      <c r="S42" s="1"/>
      <c r="T42" s="1"/>
      <c r="U42" s="1"/>
      <c r="V42" s="1"/>
      <c r="Y42" s="146"/>
      <c r="Z42" s="1"/>
    </row>
    <row r="43" spans="1:26">
      <c r="A43" s="146">
        <f t="shared" si="1"/>
        <v>0.35000000000000026</v>
      </c>
      <c r="B43" s="144">
        <v>44715</v>
      </c>
      <c r="C43" s="145">
        <v>0.40422453703703703</v>
      </c>
      <c r="D43" s="146">
        <v>115.2</v>
      </c>
      <c r="E43" s="146">
        <v>0</v>
      </c>
      <c r="F43" s="146">
        <v>5.0999999999999996</v>
      </c>
      <c r="G43" s="146">
        <v>25.7</v>
      </c>
      <c r="H43" s="146">
        <v>25.7</v>
      </c>
      <c r="I43" s="146">
        <v>26.2</v>
      </c>
      <c r="J43" s="146">
        <v>30</v>
      </c>
      <c r="K43" s="146">
        <v>0.4</v>
      </c>
      <c r="L43" s="146">
        <v>8.9999999999999993E-3</v>
      </c>
      <c r="M43" s="146">
        <f t="shared" si="0"/>
        <v>12</v>
      </c>
      <c r="N43" s="146">
        <f t="shared" si="2"/>
        <v>107</v>
      </c>
      <c r="O43" s="1"/>
      <c r="P43" s="1"/>
      <c r="Q43" s="1"/>
      <c r="R43" s="1"/>
      <c r="S43" s="1"/>
      <c r="T43" s="1"/>
      <c r="U43" s="1"/>
      <c r="V43" s="1"/>
      <c r="Y43" s="146"/>
      <c r="Z43" s="1"/>
    </row>
    <row r="44" spans="1:26">
      <c r="A44" s="146">
        <f t="shared" si="1"/>
        <v>0.35833333333333361</v>
      </c>
      <c r="B44" s="144">
        <v>44715</v>
      </c>
      <c r="C44" s="145">
        <v>0.40458333333333335</v>
      </c>
      <c r="D44" s="146">
        <v>114.5</v>
      </c>
      <c r="E44" s="146">
        <v>0</v>
      </c>
      <c r="F44" s="146">
        <v>5.0999999999999996</v>
      </c>
      <c r="G44" s="146">
        <v>25.7</v>
      </c>
      <c r="H44" s="146">
        <v>25.7</v>
      </c>
      <c r="I44" s="146">
        <v>26.2</v>
      </c>
      <c r="J44" s="146">
        <v>30</v>
      </c>
      <c r="K44" s="146">
        <v>0.4</v>
      </c>
      <c r="L44" s="146">
        <v>8.9999999999999993E-3</v>
      </c>
      <c r="M44" s="146">
        <f t="shared" si="0"/>
        <v>12</v>
      </c>
      <c r="N44" s="146">
        <f t="shared" si="2"/>
        <v>111</v>
      </c>
      <c r="O44" s="1"/>
      <c r="P44" s="1"/>
      <c r="Q44" s="1"/>
      <c r="R44" s="1"/>
      <c r="S44" s="1"/>
      <c r="T44" s="1"/>
      <c r="U44" s="1"/>
      <c r="V44" s="1"/>
      <c r="Y44" s="146"/>
      <c r="Z44" s="1"/>
    </row>
    <row r="45" spans="1:26">
      <c r="A45" s="146">
        <f t="shared" si="1"/>
        <v>0.36666666666666697</v>
      </c>
      <c r="B45" s="144">
        <v>44715</v>
      </c>
      <c r="C45" s="145">
        <v>0.40493055555555557</v>
      </c>
      <c r="D45" s="146">
        <v>115.2</v>
      </c>
      <c r="E45" s="146">
        <v>0</v>
      </c>
      <c r="F45" s="146">
        <v>5.0999999999999996</v>
      </c>
      <c r="G45" s="146">
        <v>25.7</v>
      </c>
      <c r="H45" s="146">
        <v>25.7</v>
      </c>
      <c r="I45" s="146">
        <v>26.1</v>
      </c>
      <c r="J45" s="146">
        <v>30</v>
      </c>
      <c r="K45" s="146">
        <v>0.4</v>
      </c>
      <c r="L45" s="146">
        <v>8.9999999999999993E-3</v>
      </c>
      <c r="M45" s="146">
        <f t="shared" si="0"/>
        <v>12</v>
      </c>
      <c r="N45" s="146">
        <f t="shared" si="2"/>
        <v>115</v>
      </c>
      <c r="O45" s="1"/>
      <c r="P45" s="1"/>
      <c r="Q45" s="1"/>
      <c r="R45" s="1"/>
      <c r="S45" s="1"/>
      <c r="T45" s="1"/>
      <c r="U45" s="1"/>
      <c r="V45" s="1"/>
      <c r="Y45" s="146"/>
      <c r="Z45" s="1"/>
    </row>
    <row r="46" spans="1:26">
      <c r="A46" s="146">
        <f t="shared" si="1"/>
        <v>0.37500000000000033</v>
      </c>
      <c r="B46" s="144">
        <v>44715</v>
      </c>
      <c r="C46" s="145">
        <v>0.40527777777777779</v>
      </c>
      <c r="D46" s="146">
        <v>114.5</v>
      </c>
      <c r="E46" s="146">
        <v>0</v>
      </c>
      <c r="F46" s="146">
        <v>5.8</v>
      </c>
      <c r="G46" s="146">
        <v>25.6</v>
      </c>
      <c r="H46" s="146">
        <v>25.7</v>
      </c>
      <c r="I46" s="146">
        <v>26.2</v>
      </c>
      <c r="J46" s="146">
        <v>30</v>
      </c>
      <c r="K46" s="146">
        <v>0.4</v>
      </c>
      <c r="L46" s="146">
        <v>0.01</v>
      </c>
      <c r="M46" s="146">
        <f t="shared" si="0"/>
        <v>12</v>
      </c>
      <c r="N46" s="146">
        <f t="shared" si="2"/>
        <v>119</v>
      </c>
      <c r="O46" s="1"/>
      <c r="P46" s="1"/>
      <c r="Q46" s="1"/>
      <c r="R46" s="1"/>
      <c r="S46" s="1"/>
      <c r="T46" s="1"/>
      <c r="U46" s="1"/>
      <c r="V46" s="1"/>
      <c r="Y46" s="146"/>
      <c r="Z46" s="1"/>
    </row>
    <row r="47" spans="1:26">
      <c r="A47" s="146">
        <f t="shared" si="1"/>
        <v>0.38333333333333369</v>
      </c>
      <c r="B47" s="144">
        <v>44715</v>
      </c>
      <c r="C47" s="145">
        <v>0.40562499999999996</v>
      </c>
      <c r="D47" s="146">
        <v>114.5</v>
      </c>
      <c r="E47" s="146">
        <v>0</v>
      </c>
      <c r="F47" s="146">
        <v>5.8</v>
      </c>
      <c r="G47" s="146">
        <v>25.7</v>
      </c>
      <c r="H47" s="146">
        <v>25.7</v>
      </c>
      <c r="I47" s="146">
        <v>26.1</v>
      </c>
      <c r="J47" s="146">
        <v>30</v>
      </c>
      <c r="K47" s="146">
        <v>0.4</v>
      </c>
      <c r="L47" s="146">
        <v>0.01</v>
      </c>
      <c r="M47" s="146">
        <f t="shared" si="0"/>
        <v>12</v>
      </c>
      <c r="N47" s="146">
        <f t="shared" si="2"/>
        <v>123</v>
      </c>
      <c r="O47" s="1"/>
      <c r="P47" s="1"/>
      <c r="Q47" s="1"/>
      <c r="R47" s="1"/>
      <c r="S47" s="1"/>
      <c r="T47" s="1"/>
      <c r="U47" s="1"/>
      <c r="V47" s="1"/>
      <c r="Y47" s="146"/>
      <c r="Z47" s="1"/>
    </row>
    <row r="48" spans="1:26">
      <c r="A48" s="146">
        <f t="shared" si="1"/>
        <v>0.39166666666666705</v>
      </c>
      <c r="B48" s="144">
        <v>44715</v>
      </c>
      <c r="C48" s="145">
        <v>0.40597222222222223</v>
      </c>
      <c r="D48" s="146">
        <v>114.5</v>
      </c>
      <c r="E48" s="146">
        <v>0</v>
      </c>
      <c r="F48" s="146">
        <v>5.8</v>
      </c>
      <c r="G48" s="146">
        <v>25.6</v>
      </c>
      <c r="H48" s="146">
        <v>25.7</v>
      </c>
      <c r="I48" s="146">
        <v>26.2</v>
      </c>
      <c r="J48" s="146">
        <v>30</v>
      </c>
      <c r="K48" s="146">
        <v>0.4</v>
      </c>
      <c r="L48" s="146">
        <v>0.01</v>
      </c>
      <c r="M48" s="146">
        <f t="shared" si="0"/>
        <v>12</v>
      </c>
      <c r="N48" s="146">
        <f t="shared" si="2"/>
        <v>127</v>
      </c>
      <c r="O48" s="1"/>
      <c r="P48" s="146"/>
      <c r="Q48" s="1"/>
      <c r="R48" s="1"/>
      <c r="S48" s="1"/>
      <c r="T48" s="1"/>
      <c r="U48" s="1"/>
      <c r="V48" s="1"/>
      <c r="Y48" s="146"/>
      <c r="Z48" s="1"/>
    </row>
    <row r="49" spans="1:26">
      <c r="A49" s="146">
        <f t="shared" si="1"/>
        <v>0.40000000000000041</v>
      </c>
      <c r="B49" s="144">
        <v>44715</v>
      </c>
      <c r="C49" s="145">
        <v>0.40631944444444446</v>
      </c>
      <c r="D49" s="146">
        <v>114.5</v>
      </c>
      <c r="E49" s="146">
        <v>0</v>
      </c>
      <c r="F49" s="146">
        <v>6.4</v>
      </c>
      <c r="G49" s="146">
        <v>25.6</v>
      </c>
      <c r="H49" s="146">
        <v>25.6</v>
      </c>
      <c r="I49" s="146">
        <v>26.2</v>
      </c>
      <c r="J49" s="146">
        <v>30</v>
      </c>
      <c r="K49" s="146">
        <v>0.4</v>
      </c>
      <c r="L49" s="146">
        <v>1.0999999999999999E-2</v>
      </c>
      <c r="M49" s="146">
        <f t="shared" si="0"/>
        <v>12</v>
      </c>
      <c r="N49" s="146">
        <f t="shared" si="2"/>
        <v>131</v>
      </c>
      <c r="Y49" s="146"/>
      <c r="Z49" s="1"/>
    </row>
    <row r="50" spans="1:26">
      <c r="A50" s="146">
        <f t="shared" si="1"/>
        <v>0.40833333333333377</v>
      </c>
      <c r="B50" s="144">
        <v>44715</v>
      </c>
      <c r="C50" s="145">
        <v>0.40666666666666668</v>
      </c>
      <c r="D50" s="146">
        <v>114.5</v>
      </c>
      <c r="E50" s="146">
        <v>0</v>
      </c>
      <c r="F50" s="146">
        <v>6.4</v>
      </c>
      <c r="G50" s="146">
        <v>25.6</v>
      </c>
      <c r="H50" s="146">
        <v>25.6</v>
      </c>
      <c r="I50" s="146">
        <v>26.1</v>
      </c>
      <c r="J50" s="146">
        <v>30</v>
      </c>
      <c r="K50" s="146">
        <v>0.4</v>
      </c>
      <c r="L50" s="146">
        <v>1.0999999999999999E-2</v>
      </c>
      <c r="M50" s="146">
        <f t="shared" si="0"/>
        <v>12</v>
      </c>
      <c r="N50" s="146">
        <f t="shared" si="2"/>
        <v>135</v>
      </c>
      <c r="Y50" s="146"/>
      <c r="Z50" s="1"/>
    </row>
    <row r="51" spans="1:26">
      <c r="A51" s="146">
        <f t="shared" si="1"/>
        <v>0.41666666666666713</v>
      </c>
      <c r="B51" s="144">
        <v>44715</v>
      </c>
      <c r="C51" s="145">
        <v>0.40701388888888884</v>
      </c>
      <c r="D51" s="146">
        <v>113.9</v>
      </c>
      <c r="E51" s="146">
        <v>0</v>
      </c>
      <c r="F51" s="146">
        <v>6.4</v>
      </c>
      <c r="G51" s="146">
        <v>25.6</v>
      </c>
      <c r="H51" s="146">
        <v>25.6</v>
      </c>
      <c r="I51" s="146">
        <v>26.1</v>
      </c>
      <c r="J51" s="146">
        <v>30</v>
      </c>
      <c r="K51" s="146">
        <v>0.4</v>
      </c>
      <c r="L51" s="146">
        <v>1.0999999999999999E-2</v>
      </c>
      <c r="M51" s="146">
        <f t="shared" si="0"/>
        <v>12</v>
      </c>
      <c r="N51" s="146">
        <f t="shared" si="2"/>
        <v>139</v>
      </c>
      <c r="Y51" s="146"/>
      <c r="Z51" s="1"/>
    </row>
    <row r="52" spans="1:26">
      <c r="A52" s="146">
        <f t="shared" si="1"/>
        <v>0.42500000000000049</v>
      </c>
      <c r="B52" s="144">
        <v>44715</v>
      </c>
      <c r="C52" s="145">
        <v>0.40736111111111112</v>
      </c>
      <c r="D52" s="146">
        <v>113.9</v>
      </c>
      <c r="E52" s="146">
        <v>0</v>
      </c>
      <c r="F52" s="146">
        <v>7</v>
      </c>
      <c r="G52" s="146">
        <v>25.6</v>
      </c>
      <c r="H52" s="146">
        <v>25.6</v>
      </c>
      <c r="I52" s="146">
        <v>26.1</v>
      </c>
      <c r="J52" s="146">
        <v>30</v>
      </c>
      <c r="K52" s="146">
        <v>0.4</v>
      </c>
      <c r="L52" s="146">
        <v>1.2E-2</v>
      </c>
      <c r="M52" s="146">
        <f t="shared" si="0"/>
        <v>12</v>
      </c>
      <c r="N52" s="146">
        <f t="shared" si="2"/>
        <v>143</v>
      </c>
      <c r="Y52" s="146"/>
      <c r="Z52" s="1"/>
    </row>
    <row r="53" spans="1:26">
      <c r="A53" s="146">
        <f t="shared" si="1"/>
        <v>0.43333333333333385</v>
      </c>
      <c r="B53" s="144">
        <v>44715</v>
      </c>
      <c r="C53" s="145">
        <v>0.40770833333333334</v>
      </c>
      <c r="D53" s="146">
        <v>113.9</v>
      </c>
      <c r="E53" s="146">
        <v>0</v>
      </c>
      <c r="F53" s="146">
        <v>7</v>
      </c>
      <c r="G53" s="146">
        <v>25.5</v>
      </c>
      <c r="H53" s="146">
        <v>25.6</v>
      </c>
      <c r="I53" s="146">
        <v>26.2</v>
      </c>
      <c r="J53" s="146">
        <v>30</v>
      </c>
      <c r="K53" s="146">
        <v>0.4</v>
      </c>
      <c r="L53" s="146">
        <v>1.2E-2</v>
      </c>
      <c r="M53" s="146">
        <f t="shared" si="0"/>
        <v>12</v>
      </c>
      <c r="N53" s="146">
        <f t="shared" si="2"/>
        <v>147</v>
      </c>
      <c r="Y53" s="1"/>
      <c r="Z53" s="1"/>
    </row>
    <row r="54" spans="1:26">
      <c r="A54" s="146">
        <f t="shared" si="1"/>
        <v>0.44166666666666721</v>
      </c>
      <c r="B54" s="144">
        <v>44715</v>
      </c>
      <c r="C54" s="145">
        <v>0.40805555555555556</v>
      </c>
      <c r="D54" s="146">
        <v>113.9</v>
      </c>
      <c r="E54" s="146">
        <v>0</v>
      </c>
      <c r="F54" s="146">
        <v>7</v>
      </c>
      <c r="G54" s="146">
        <v>25.5</v>
      </c>
      <c r="H54" s="146">
        <v>25.6</v>
      </c>
      <c r="I54" s="146">
        <v>26.1</v>
      </c>
      <c r="J54" s="146">
        <v>30</v>
      </c>
      <c r="K54" s="146">
        <v>0.4</v>
      </c>
      <c r="L54" s="146">
        <v>1.2E-2</v>
      </c>
      <c r="M54" s="146">
        <f t="shared" si="0"/>
        <v>12</v>
      </c>
      <c r="N54" s="146">
        <f t="shared" si="2"/>
        <v>151</v>
      </c>
      <c r="Y54" s="1"/>
      <c r="Z54" s="1"/>
    </row>
    <row r="55" spans="1:26">
      <c r="A55" s="146">
        <f t="shared" si="1"/>
        <v>0.45000000000000057</v>
      </c>
      <c r="B55" s="144">
        <v>44715</v>
      </c>
      <c r="C55" s="145">
        <v>0.40840277777777773</v>
      </c>
      <c r="D55" s="146">
        <v>113.9</v>
      </c>
      <c r="E55" s="146">
        <v>0</v>
      </c>
      <c r="F55" s="146">
        <v>7.7</v>
      </c>
      <c r="G55" s="146">
        <v>25.5</v>
      </c>
      <c r="H55" s="146">
        <v>25.6</v>
      </c>
      <c r="I55" s="146">
        <v>26.1</v>
      </c>
      <c r="J55" s="146">
        <v>30</v>
      </c>
      <c r="K55" s="146">
        <v>0.5</v>
      </c>
      <c r="L55" s="146">
        <v>1.2999999999999999E-2</v>
      </c>
      <c r="M55" s="146">
        <f t="shared" si="0"/>
        <v>15</v>
      </c>
      <c r="N55" s="146">
        <f t="shared" si="2"/>
        <v>156</v>
      </c>
      <c r="Y55" s="1"/>
      <c r="Z55" s="1"/>
    </row>
    <row r="56" spans="1:26">
      <c r="A56" s="146">
        <f t="shared" si="1"/>
        <v>0.45833333333333393</v>
      </c>
      <c r="B56" s="144">
        <v>44715</v>
      </c>
      <c r="C56" s="145">
        <v>0.40875</v>
      </c>
      <c r="D56" s="146">
        <v>113.2</v>
      </c>
      <c r="E56" s="146">
        <v>0</v>
      </c>
      <c r="F56" s="146">
        <v>7.7</v>
      </c>
      <c r="G56" s="146">
        <v>25.5</v>
      </c>
      <c r="H56" s="146">
        <v>25.6</v>
      </c>
      <c r="I56" s="146">
        <v>26.1</v>
      </c>
      <c r="J56" s="146">
        <v>30</v>
      </c>
      <c r="K56" s="146">
        <v>0.5</v>
      </c>
      <c r="L56" s="146">
        <v>1.2999999999999999E-2</v>
      </c>
      <c r="M56" s="146">
        <f t="shared" si="0"/>
        <v>15</v>
      </c>
      <c r="N56" s="146">
        <f t="shared" si="2"/>
        <v>161</v>
      </c>
    </row>
    <row r="57" spans="1:26">
      <c r="A57" s="146">
        <f t="shared" si="1"/>
        <v>0.46666666666666728</v>
      </c>
      <c r="B57" s="144">
        <v>44715</v>
      </c>
      <c r="C57" s="145">
        <v>0.40909722222222222</v>
      </c>
      <c r="D57" s="146">
        <v>113.2</v>
      </c>
      <c r="E57" s="146">
        <v>0</v>
      </c>
      <c r="F57" s="146">
        <v>7.7</v>
      </c>
      <c r="G57" s="146">
        <v>25.5</v>
      </c>
      <c r="H57" s="146">
        <v>25.6</v>
      </c>
      <c r="I57" s="146">
        <v>26.1</v>
      </c>
      <c r="J57" s="146">
        <v>30</v>
      </c>
      <c r="K57" s="146">
        <v>0.5</v>
      </c>
      <c r="L57" s="146">
        <v>1.4E-2</v>
      </c>
      <c r="M57" s="146">
        <f t="shared" si="0"/>
        <v>15</v>
      </c>
      <c r="N57" s="146">
        <f t="shared" si="2"/>
        <v>166</v>
      </c>
    </row>
    <row r="58" spans="1:26">
      <c r="A58" s="146">
        <f t="shared" si="1"/>
        <v>0.47500000000000064</v>
      </c>
      <c r="B58" s="144">
        <v>44715</v>
      </c>
      <c r="C58" s="145">
        <v>0.40944444444444444</v>
      </c>
      <c r="D58" s="146">
        <v>113.2</v>
      </c>
      <c r="E58" s="146">
        <v>0</v>
      </c>
      <c r="F58" s="146">
        <v>8.3000000000000007</v>
      </c>
      <c r="G58" s="146">
        <v>25.5</v>
      </c>
      <c r="H58" s="146">
        <v>25.6</v>
      </c>
      <c r="I58" s="146">
        <v>26.1</v>
      </c>
      <c r="J58" s="146">
        <v>30</v>
      </c>
      <c r="K58" s="146">
        <v>0.5</v>
      </c>
      <c r="L58" s="146">
        <v>1.4E-2</v>
      </c>
      <c r="M58" s="146">
        <f t="shared" si="0"/>
        <v>15</v>
      </c>
      <c r="N58" s="146">
        <f t="shared" si="2"/>
        <v>171</v>
      </c>
    </row>
    <row r="59" spans="1:26">
      <c r="A59" s="146">
        <f t="shared" si="1"/>
        <v>0.483333333333334</v>
      </c>
      <c r="B59" s="144">
        <v>44715</v>
      </c>
      <c r="C59" s="145">
        <v>0.40979166666666672</v>
      </c>
      <c r="D59" s="146">
        <v>113.2</v>
      </c>
      <c r="E59" s="146">
        <v>0</v>
      </c>
      <c r="F59" s="146">
        <v>8.3000000000000007</v>
      </c>
      <c r="G59" s="146">
        <v>25.4</v>
      </c>
      <c r="H59" s="146">
        <v>25.5</v>
      </c>
      <c r="I59" s="146">
        <v>26</v>
      </c>
      <c r="J59" s="146">
        <v>30</v>
      </c>
      <c r="K59" s="146">
        <v>0.5</v>
      </c>
      <c r="L59" s="146">
        <v>1.4E-2</v>
      </c>
      <c r="M59" s="146">
        <f t="shared" si="0"/>
        <v>15</v>
      </c>
      <c r="N59" s="146">
        <f t="shared" si="2"/>
        <v>176</v>
      </c>
    </row>
    <row r="60" spans="1:26">
      <c r="A60" s="146">
        <f t="shared" si="1"/>
        <v>0.49166666666666736</v>
      </c>
      <c r="B60" s="144">
        <v>44715</v>
      </c>
      <c r="C60" s="145">
        <v>0.41013888888888889</v>
      </c>
      <c r="D60" s="146">
        <v>113.2</v>
      </c>
      <c r="E60" s="146">
        <v>0</v>
      </c>
      <c r="F60" s="146">
        <v>8.3000000000000007</v>
      </c>
      <c r="G60" s="146">
        <v>25.4</v>
      </c>
      <c r="H60" s="146">
        <v>25.5</v>
      </c>
      <c r="I60" s="146">
        <v>26.1</v>
      </c>
      <c r="J60" s="146">
        <v>30</v>
      </c>
      <c r="K60" s="146">
        <v>0.5</v>
      </c>
      <c r="L60" s="146">
        <v>1.4999999999999999E-2</v>
      </c>
      <c r="M60" s="146">
        <f t="shared" si="0"/>
        <v>15</v>
      </c>
      <c r="N60" s="146">
        <f t="shared" si="2"/>
        <v>181</v>
      </c>
    </row>
    <row r="61" spans="1:26">
      <c r="A61" s="146">
        <f t="shared" si="1"/>
        <v>0.50000000000000067</v>
      </c>
      <c r="B61" s="144">
        <v>44715</v>
      </c>
      <c r="C61" s="145">
        <v>0.4104976851851852</v>
      </c>
      <c r="D61" s="146">
        <v>113.2</v>
      </c>
      <c r="E61" s="146">
        <v>0</v>
      </c>
      <c r="F61" s="146">
        <v>8.9</v>
      </c>
      <c r="G61" s="146">
        <v>25.3</v>
      </c>
      <c r="H61" s="146">
        <v>25.5</v>
      </c>
      <c r="I61" s="146">
        <v>26.1</v>
      </c>
      <c r="J61" s="146">
        <v>30</v>
      </c>
      <c r="K61" s="146">
        <v>0.5</v>
      </c>
      <c r="L61" s="146">
        <v>1.4999999999999999E-2</v>
      </c>
      <c r="M61" s="146">
        <f t="shared" si="0"/>
        <v>15</v>
      </c>
      <c r="N61" s="146">
        <f t="shared" si="2"/>
        <v>186</v>
      </c>
    </row>
    <row r="62" spans="1:26">
      <c r="A62" s="146">
        <f t="shared" si="1"/>
        <v>0.50833333333333397</v>
      </c>
      <c r="B62" s="144">
        <v>44715</v>
      </c>
      <c r="C62" s="145">
        <v>0.41084490740740742</v>
      </c>
      <c r="D62" s="146">
        <v>113.2</v>
      </c>
      <c r="E62" s="146">
        <v>0</v>
      </c>
      <c r="F62" s="146">
        <v>8.9</v>
      </c>
      <c r="G62" s="146">
        <v>25.3</v>
      </c>
      <c r="H62" s="146">
        <v>25.6</v>
      </c>
      <c r="I62" s="146">
        <v>26</v>
      </c>
      <c r="J62" s="146">
        <v>30</v>
      </c>
      <c r="K62" s="146">
        <v>0.5</v>
      </c>
      <c r="L62" s="146">
        <v>1.6E-2</v>
      </c>
      <c r="M62" s="146">
        <f t="shared" si="0"/>
        <v>15</v>
      </c>
      <c r="N62" s="146">
        <f t="shared" si="2"/>
        <v>191</v>
      </c>
    </row>
    <row r="63" spans="1:26">
      <c r="A63" s="146">
        <f t="shared" si="1"/>
        <v>0.51666666666666727</v>
      </c>
      <c r="B63" s="144">
        <v>44715</v>
      </c>
      <c r="C63" s="145">
        <v>0.41119212962962964</v>
      </c>
      <c r="D63" s="146">
        <v>112.5</v>
      </c>
      <c r="E63" s="146">
        <v>0</v>
      </c>
      <c r="F63" s="146">
        <v>8.9</v>
      </c>
      <c r="G63" s="146">
        <v>25.3</v>
      </c>
      <c r="H63" s="146">
        <v>25.5</v>
      </c>
      <c r="I63" s="146">
        <v>26</v>
      </c>
      <c r="J63" s="146">
        <v>30</v>
      </c>
      <c r="K63" s="146">
        <v>0.5</v>
      </c>
      <c r="L63" s="146">
        <v>1.6E-2</v>
      </c>
      <c r="M63" s="146">
        <f t="shared" si="0"/>
        <v>15</v>
      </c>
      <c r="N63" s="146">
        <f t="shared" si="2"/>
        <v>196</v>
      </c>
    </row>
    <row r="64" spans="1:26">
      <c r="A64" s="146">
        <f t="shared" si="1"/>
        <v>0.52500000000000058</v>
      </c>
      <c r="B64" s="144">
        <v>44715</v>
      </c>
      <c r="C64" s="145">
        <v>0.41153935185185181</v>
      </c>
      <c r="D64" s="146">
        <v>112.5</v>
      </c>
      <c r="E64" s="146">
        <v>0</v>
      </c>
      <c r="F64" s="146">
        <v>9.6</v>
      </c>
      <c r="G64" s="146">
        <v>25.2</v>
      </c>
      <c r="H64" s="146">
        <v>25.5</v>
      </c>
      <c r="I64" s="146">
        <v>26</v>
      </c>
      <c r="J64" s="146">
        <v>30</v>
      </c>
      <c r="K64" s="146">
        <v>0.5</v>
      </c>
      <c r="L64" s="146">
        <v>1.7000000000000001E-2</v>
      </c>
      <c r="M64" s="146">
        <f t="shared" si="0"/>
        <v>15</v>
      </c>
      <c r="N64" s="146">
        <f t="shared" si="2"/>
        <v>201</v>
      </c>
    </row>
    <row r="65" spans="1:14">
      <c r="A65" s="146">
        <f t="shared" si="1"/>
        <v>0.53333333333333388</v>
      </c>
      <c r="B65" s="144">
        <v>44715</v>
      </c>
      <c r="C65" s="145">
        <v>0.41188657407407409</v>
      </c>
      <c r="D65" s="146">
        <v>112.5</v>
      </c>
      <c r="E65" s="146">
        <v>0</v>
      </c>
      <c r="F65" s="146">
        <v>9.6</v>
      </c>
      <c r="G65" s="146">
        <v>25.3</v>
      </c>
      <c r="H65" s="146">
        <v>25.5</v>
      </c>
      <c r="I65" s="146">
        <v>26</v>
      </c>
      <c r="J65" s="146">
        <v>30</v>
      </c>
      <c r="K65" s="146">
        <v>0.5</v>
      </c>
      <c r="L65" s="146">
        <v>1.7000000000000001E-2</v>
      </c>
      <c r="M65" s="146">
        <f t="shared" si="0"/>
        <v>15</v>
      </c>
      <c r="N65" s="146">
        <f t="shared" si="2"/>
        <v>206</v>
      </c>
    </row>
    <row r="66" spans="1:14">
      <c r="A66" s="146">
        <f t="shared" si="1"/>
        <v>0.54166666666666718</v>
      </c>
      <c r="B66" s="144">
        <v>44715</v>
      </c>
      <c r="C66" s="145">
        <v>0.41223379629629631</v>
      </c>
      <c r="D66" s="146">
        <v>111.8</v>
      </c>
      <c r="E66" s="146">
        <v>0</v>
      </c>
      <c r="F66" s="146">
        <v>10.199999999999999</v>
      </c>
      <c r="G66" s="146">
        <v>25.3</v>
      </c>
      <c r="H66" s="146">
        <v>25.5</v>
      </c>
      <c r="I66" s="146">
        <v>26</v>
      </c>
      <c r="J66" s="146">
        <v>30</v>
      </c>
      <c r="K66" s="146">
        <v>0.5</v>
      </c>
      <c r="L66" s="146">
        <v>1.7000000000000001E-2</v>
      </c>
      <c r="M66" s="146">
        <f t="shared" si="0"/>
        <v>15</v>
      </c>
      <c r="N66" s="146">
        <f t="shared" si="2"/>
        <v>211</v>
      </c>
    </row>
    <row r="67" spans="1:14">
      <c r="A67" s="146">
        <f t="shared" si="1"/>
        <v>0.55000000000000049</v>
      </c>
      <c r="B67" s="144">
        <v>44715</v>
      </c>
      <c r="C67" s="145">
        <v>0.41258101851851853</v>
      </c>
      <c r="D67" s="146">
        <v>111.8</v>
      </c>
      <c r="E67" s="146">
        <v>0</v>
      </c>
      <c r="F67" s="146">
        <v>10.199999999999999</v>
      </c>
      <c r="G67" s="146">
        <v>25.3</v>
      </c>
      <c r="H67" s="146">
        <v>25.5</v>
      </c>
      <c r="I67" s="146">
        <v>25.9</v>
      </c>
      <c r="J67" s="146">
        <v>30</v>
      </c>
      <c r="K67" s="146">
        <v>0.5</v>
      </c>
      <c r="L67" s="146">
        <v>1.7999999999999999E-2</v>
      </c>
      <c r="M67" s="146">
        <f t="shared" ref="M67:M130" si="4">J67*K67</f>
        <v>15</v>
      </c>
      <c r="N67" s="146">
        <f t="shared" si="2"/>
        <v>216</v>
      </c>
    </row>
    <row r="68" spans="1:14">
      <c r="A68" s="146">
        <f t="shared" ref="A68:A131" si="5">A67+30/3600</f>
        <v>0.55833333333333379</v>
      </c>
      <c r="B68" s="144">
        <v>44715</v>
      </c>
      <c r="C68" s="145">
        <v>0.41292824074074069</v>
      </c>
      <c r="D68" s="146">
        <v>111.8</v>
      </c>
      <c r="E68" s="146">
        <v>0</v>
      </c>
      <c r="F68" s="146">
        <v>10.8</v>
      </c>
      <c r="G68" s="146">
        <v>25.2</v>
      </c>
      <c r="H68" s="146">
        <v>25.5</v>
      </c>
      <c r="I68" s="146">
        <v>25.9</v>
      </c>
      <c r="J68" s="146">
        <v>30</v>
      </c>
      <c r="K68" s="146">
        <v>0.5</v>
      </c>
      <c r="L68" s="146">
        <v>1.7999999999999999E-2</v>
      </c>
      <c r="M68" s="146">
        <f t="shared" si="4"/>
        <v>15</v>
      </c>
      <c r="N68" s="146">
        <f t="shared" ref="N68:N131" si="6">K68*10+N67</f>
        <v>221</v>
      </c>
    </row>
    <row r="69" spans="1:14">
      <c r="A69" s="146">
        <f t="shared" si="5"/>
        <v>0.5666666666666671</v>
      </c>
      <c r="B69" s="144">
        <v>44715</v>
      </c>
      <c r="C69" s="145">
        <v>0.41327546296296297</v>
      </c>
      <c r="D69" s="146">
        <v>111.8</v>
      </c>
      <c r="E69" s="146">
        <v>0</v>
      </c>
      <c r="F69" s="146">
        <v>10.8</v>
      </c>
      <c r="G69" s="146">
        <v>25.3</v>
      </c>
      <c r="H69" s="146">
        <v>25.5</v>
      </c>
      <c r="I69" s="146">
        <v>26</v>
      </c>
      <c r="J69" s="146">
        <v>30</v>
      </c>
      <c r="K69" s="146">
        <v>0.5</v>
      </c>
      <c r="L69" s="146">
        <v>1.9E-2</v>
      </c>
      <c r="M69" s="146">
        <f t="shared" si="4"/>
        <v>15</v>
      </c>
      <c r="N69" s="146">
        <f t="shared" si="6"/>
        <v>226</v>
      </c>
    </row>
    <row r="70" spans="1:14">
      <c r="A70" s="146">
        <f t="shared" si="5"/>
        <v>0.5750000000000004</v>
      </c>
      <c r="B70" s="144">
        <v>44715</v>
      </c>
      <c r="C70" s="145">
        <v>0.41362268518518519</v>
      </c>
      <c r="D70" s="146">
        <v>111.8</v>
      </c>
      <c r="E70" s="146">
        <v>0</v>
      </c>
      <c r="F70" s="146">
        <v>10.8</v>
      </c>
      <c r="G70" s="146">
        <v>25.2</v>
      </c>
      <c r="H70" s="146">
        <v>25.4</v>
      </c>
      <c r="I70" s="146">
        <v>25.9</v>
      </c>
      <c r="J70" s="146">
        <v>30</v>
      </c>
      <c r="K70" s="146">
        <v>0.5</v>
      </c>
      <c r="L70" s="146">
        <v>1.9E-2</v>
      </c>
      <c r="M70" s="146">
        <f t="shared" si="4"/>
        <v>15</v>
      </c>
      <c r="N70" s="146">
        <f t="shared" si="6"/>
        <v>231</v>
      </c>
    </row>
    <row r="71" spans="1:14">
      <c r="A71" s="146">
        <f t="shared" si="5"/>
        <v>0.5833333333333337</v>
      </c>
      <c r="B71" s="144">
        <v>44715</v>
      </c>
      <c r="C71" s="145">
        <v>0.41396990740740741</v>
      </c>
      <c r="D71" s="146">
        <v>111.2</v>
      </c>
      <c r="E71" s="146">
        <v>0</v>
      </c>
      <c r="F71" s="146">
        <v>11.5</v>
      </c>
      <c r="G71" s="146">
        <v>25.2</v>
      </c>
      <c r="H71" s="146">
        <v>25.4</v>
      </c>
      <c r="I71" s="146">
        <v>25.9</v>
      </c>
      <c r="J71" s="146">
        <v>30</v>
      </c>
      <c r="K71" s="146">
        <v>0.5</v>
      </c>
      <c r="L71" s="146">
        <v>1.9E-2</v>
      </c>
      <c r="M71" s="146">
        <f t="shared" si="4"/>
        <v>15</v>
      </c>
      <c r="N71" s="146">
        <f t="shared" si="6"/>
        <v>236</v>
      </c>
    </row>
    <row r="72" spans="1:14">
      <c r="A72" s="146">
        <f t="shared" si="5"/>
        <v>0.59166666666666701</v>
      </c>
      <c r="B72" s="144">
        <v>44715</v>
      </c>
      <c r="C72" s="145">
        <v>0.41431712962962958</v>
      </c>
      <c r="D72" s="146">
        <v>111.2</v>
      </c>
      <c r="E72" s="146">
        <v>0</v>
      </c>
      <c r="F72" s="146">
        <v>11.5</v>
      </c>
      <c r="G72" s="146">
        <v>25.2</v>
      </c>
      <c r="H72" s="146">
        <v>25.3</v>
      </c>
      <c r="I72" s="146">
        <v>25.9</v>
      </c>
      <c r="J72" s="146">
        <v>30</v>
      </c>
      <c r="K72" s="146">
        <v>0.6</v>
      </c>
      <c r="L72" s="146">
        <v>0.02</v>
      </c>
      <c r="M72" s="146">
        <f t="shared" si="4"/>
        <v>18</v>
      </c>
      <c r="N72" s="146">
        <f t="shared" si="6"/>
        <v>242</v>
      </c>
    </row>
    <row r="73" spans="1:14">
      <c r="A73" s="146">
        <f t="shared" si="5"/>
        <v>0.60000000000000031</v>
      </c>
      <c r="B73" s="144">
        <v>44715</v>
      </c>
      <c r="C73" s="145">
        <v>0.41466435185185185</v>
      </c>
      <c r="D73" s="146">
        <v>111.2</v>
      </c>
      <c r="E73" s="146">
        <v>0</v>
      </c>
      <c r="F73" s="146">
        <v>12.1</v>
      </c>
      <c r="G73" s="146">
        <v>25.2</v>
      </c>
      <c r="H73" s="146">
        <v>25.4</v>
      </c>
      <c r="I73" s="146">
        <v>25.8</v>
      </c>
      <c r="J73" s="146">
        <v>30</v>
      </c>
      <c r="K73" s="146">
        <v>0.6</v>
      </c>
      <c r="L73" s="146">
        <v>0.02</v>
      </c>
      <c r="M73" s="146">
        <f t="shared" si="4"/>
        <v>18</v>
      </c>
      <c r="N73" s="146">
        <f t="shared" si="6"/>
        <v>248</v>
      </c>
    </row>
    <row r="74" spans="1:14">
      <c r="A74" s="146">
        <f t="shared" si="5"/>
        <v>0.60833333333333361</v>
      </c>
      <c r="B74" s="144">
        <v>44715</v>
      </c>
      <c r="C74" s="145">
        <v>0.41501157407407407</v>
      </c>
      <c r="D74" s="146">
        <v>110.5</v>
      </c>
      <c r="E74" s="146">
        <v>0</v>
      </c>
      <c r="F74" s="146">
        <v>12.1</v>
      </c>
      <c r="G74" s="146">
        <v>25.2</v>
      </c>
      <c r="H74" s="146">
        <v>25.3</v>
      </c>
      <c r="I74" s="146">
        <v>25.8</v>
      </c>
      <c r="J74" s="146">
        <v>30</v>
      </c>
      <c r="K74" s="146">
        <v>0.6</v>
      </c>
      <c r="L74" s="146">
        <v>2.1000000000000001E-2</v>
      </c>
      <c r="M74" s="146">
        <f t="shared" si="4"/>
        <v>18</v>
      </c>
      <c r="N74" s="146">
        <f t="shared" si="6"/>
        <v>254</v>
      </c>
    </row>
    <row r="75" spans="1:14">
      <c r="A75" s="146">
        <f t="shared" si="5"/>
        <v>0.61666666666666692</v>
      </c>
      <c r="B75" s="144">
        <v>44715</v>
      </c>
      <c r="C75" s="145">
        <v>0.4153587962962963</v>
      </c>
      <c r="D75" s="146">
        <v>110.5</v>
      </c>
      <c r="E75" s="146">
        <v>0</v>
      </c>
      <c r="F75" s="146">
        <v>12.8</v>
      </c>
      <c r="G75" s="146">
        <v>25.2</v>
      </c>
      <c r="H75" s="146">
        <v>25.3</v>
      </c>
      <c r="I75" s="146">
        <v>25.7</v>
      </c>
      <c r="J75" s="146">
        <v>30</v>
      </c>
      <c r="K75" s="146">
        <v>0.6</v>
      </c>
      <c r="L75" s="146">
        <v>2.1000000000000001E-2</v>
      </c>
      <c r="M75" s="146">
        <f t="shared" si="4"/>
        <v>18</v>
      </c>
      <c r="N75" s="146">
        <f t="shared" si="6"/>
        <v>260</v>
      </c>
    </row>
    <row r="76" spans="1:14">
      <c r="A76" s="146">
        <f t="shared" si="5"/>
        <v>0.62500000000000022</v>
      </c>
      <c r="B76" s="144">
        <v>44715</v>
      </c>
      <c r="C76" s="145">
        <v>0.41570601851851857</v>
      </c>
      <c r="D76" s="146">
        <v>110.5</v>
      </c>
      <c r="E76" s="146">
        <v>0</v>
      </c>
      <c r="F76" s="146">
        <v>12.8</v>
      </c>
      <c r="G76" s="146">
        <v>25.2</v>
      </c>
      <c r="H76" s="146">
        <v>25.3</v>
      </c>
      <c r="I76" s="146">
        <v>25.8</v>
      </c>
      <c r="J76" s="146">
        <v>30</v>
      </c>
      <c r="K76" s="146">
        <v>0.6</v>
      </c>
      <c r="L76" s="146">
        <v>2.1999999999999999E-2</v>
      </c>
      <c r="M76" s="146">
        <f t="shared" si="4"/>
        <v>18</v>
      </c>
      <c r="N76" s="146">
        <f t="shared" si="6"/>
        <v>266</v>
      </c>
    </row>
    <row r="77" spans="1:14">
      <c r="A77" s="146">
        <f t="shared" si="5"/>
        <v>0.63333333333333353</v>
      </c>
      <c r="B77" s="144">
        <v>44715</v>
      </c>
      <c r="C77" s="145">
        <v>0.41605324074074074</v>
      </c>
      <c r="D77" s="146">
        <v>110.5</v>
      </c>
      <c r="E77" s="146">
        <v>0</v>
      </c>
      <c r="F77" s="146">
        <v>12.8</v>
      </c>
      <c r="G77" s="146">
        <v>25.1</v>
      </c>
      <c r="H77" s="146">
        <v>25.3</v>
      </c>
      <c r="I77" s="146">
        <v>25.7</v>
      </c>
      <c r="J77" s="146">
        <v>30</v>
      </c>
      <c r="K77" s="146">
        <v>0.6</v>
      </c>
      <c r="L77" s="146">
        <v>2.1999999999999999E-2</v>
      </c>
      <c r="M77" s="146">
        <f t="shared" si="4"/>
        <v>18</v>
      </c>
      <c r="N77" s="146">
        <f t="shared" si="6"/>
        <v>272</v>
      </c>
    </row>
    <row r="78" spans="1:14">
      <c r="A78" s="146">
        <f t="shared" si="5"/>
        <v>0.64166666666666683</v>
      </c>
      <c r="B78" s="144">
        <v>44715</v>
      </c>
      <c r="C78" s="145">
        <v>0.41641203703703705</v>
      </c>
      <c r="D78" s="146">
        <v>109.8</v>
      </c>
      <c r="E78" s="146">
        <v>0</v>
      </c>
      <c r="F78" s="146">
        <v>13.4</v>
      </c>
      <c r="G78" s="146">
        <v>25.1</v>
      </c>
      <c r="H78" s="146">
        <v>25.2</v>
      </c>
      <c r="I78" s="146">
        <v>25.7</v>
      </c>
      <c r="J78" s="146">
        <v>30</v>
      </c>
      <c r="K78" s="146">
        <v>0.6</v>
      </c>
      <c r="L78" s="146">
        <v>2.3E-2</v>
      </c>
      <c r="M78" s="146">
        <f t="shared" si="4"/>
        <v>18</v>
      </c>
      <c r="N78" s="146">
        <f t="shared" si="6"/>
        <v>278</v>
      </c>
    </row>
    <row r="79" spans="1:14">
      <c r="A79" s="146">
        <f t="shared" si="5"/>
        <v>0.65000000000000013</v>
      </c>
      <c r="B79" s="144">
        <v>44715</v>
      </c>
      <c r="C79" s="145">
        <v>0.41675925925925927</v>
      </c>
      <c r="D79" s="146">
        <v>109.8</v>
      </c>
      <c r="E79" s="146">
        <v>0</v>
      </c>
      <c r="F79" s="146">
        <v>13.4</v>
      </c>
      <c r="G79" s="146">
        <v>25.2</v>
      </c>
      <c r="H79" s="146">
        <v>25.3</v>
      </c>
      <c r="I79" s="146">
        <v>25.7</v>
      </c>
      <c r="J79" s="146">
        <v>30</v>
      </c>
      <c r="K79" s="146">
        <v>0.6</v>
      </c>
      <c r="L79" s="146">
        <v>2.3E-2</v>
      </c>
      <c r="M79" s="146">
        <f t="shared" si="4"/>
        <v>18</v>
      </c>
      <c r="N79" s="146">
        <f t="shared" si="6"/>
        <v>284</v>
      </c>
    </row>
    <row r="80" spans="1:14">
      <c r="A80" s="146">
        <f t="shared" si="5"/>
        <v>0.65833333333333344</v>
      </c>
      <c r="B80" s="144">
        <v>44715</v>
      </c>
      <c r="C80" s="145">
        <v>0.41710648148148149</v>
      </c>
      <c r="D80" s="146">
        <v>109.8</v>
      </c>
      <c r="E80" s="146">
        <v>0</v>
      </c>
      <c r="F80" s="146">
        <v>14</v>
      </c>
      <c r="G80" s="146">
        <v>25</v>
      </c>
      <c r="H80" s="146">
        <v>25.3</v>
      </c>
      <c r="I80" s="146">
        <v>25.7</v>
      </c>
      <c r="J80" s="146">
        <v>30</v>
      </c>
      <c r="K80" s="146">
        <v>0.6</v>
      </c>
      <c r="L80" s="146">
        <v>2.4E-2</v>
      </c>
      <c r="M80" s="146">
        <f t="shared" si="4"/>
        <v>18</v>
      </c>
      <c r="N80" s="146">
        <f t="shared" si="6"/>
        <v>290</v>
      </c>
    </row>
    <row r="81" spans="1:14">
      <c r="A81" s="146">
        <f t="shared" si="5"/>
        <v>0.66666666666666674</v>
      </c>
      <c r="B81" s="144">
        <v>44715</v>
      </c>
      <c r="C81" s="145">
        <v>0.41745370370370366</v>
      </c>
      <c r="D81" s="146">
        <v>109.8</v>
      </c>
      <c r="E81" s="146">
        <v>0</v>
      </c>
      <c r="F81" s="146">
        <v>14</v>
      </c>
      <c r="G81" s="146">
        <v>25.1</v>
      </c>
      <c r="H81" s="146">
        <v>25.3</v>
      </c>
      <c r="I81" s="146">
        <v>25.8</v>
      </c>
      <c r="J81" s="146">
        <v>30</v>
      </c>
      <c r="K81" s="146">
        <v>0.6</v>
      </c>
      <c r="L81" s="146">
        <v>2.4E-2</v>
      </c>
      <c r="M81" s="146">
        <f t="shared" si="4"/>
        <v>18</v>
      </c>
      <c r="N81" s="146">
        <f t="shared" si="6"/>
        <v>296</v>
      </c>
    </row>
    <row r="82" spans="1:14">
      <c r="A82" s="146">
        <f t="shared" si="5"/>
        <v>0.67500000000000004</v>
      </c>
      <c r="B82" s="144">
        <v>44715</v>
      </c>
      <c r="C82" s="145">
        <v>0.41780092592592594</v>
      </c>
      <c r="D82" s="146">
        <v>109.8</v>
      </c>
      <c r="E82" s="146">
        <v>0</v>
      </c>
      <c r="F82" s="146">
        <v>14.7</v>
      </c>
      <c r="G82" s="146">
        <v>25</v>
      </c>
      <c r="H82" s="146">
        <v>25.2</v>
      </c>
      <c r="I82" s="146">
        <v>25.7</v>
      </c>
      <c r="J82" s="146">
        <v>30</v>
      </c>
      <c r="K82" s="146">
        <v>0.6</v>
      </c>
      <c r="L82" s="146">
        <v>2.5000000000000001E-2</v>
      </c>
      <c r="M82" s="146">
        <f t="shared" si="4"/>
        <v>18</v>
      </c>
      <c r="N82" s="146">
        <f t="shared" si="6"/>
        <v>302</v>
      </c>
    </row>
    <row r="83" spans="1:14">
      <c r="A83" s="146">
        <f t="shared" si="5"/>
        <v>0.68333333333333335</v>
      </c>
      <c r="B83" s="144">
        <v>44715</v>
      </c>
      <c r="C83" s="145">
        <v>0.41814814814814816</v>
      </c>
      <c r="D83" s="146">
        <v>109.1</v>
      </c>
      <c r="E83" s="146">
        <v>0</v>
      </c>
      <c r="F83" s="146">
        <v>14.7</v>
      </c>
      <c r="G83" s="146">
        <v>25.1</v>
      </c>
      <c r="H83" s="146">
        <v>25.3</v>
      </c>
      <c r="I83" s="146">
        <v>25.7</v>
      </c>
      <c r="J83" s="146">
        <v>30</v>
      </c>
      <c r="K83" s="146">
        <v>0.6</v>
      </c>
      <c r="L83" s="146">
        <v>2.5000000000000001E-2</v>
      </c>
      <c r="M83" s="146">
        <f t="shared" si="4"/>
        <v>18</v>
      </c>
      <c r="N83" s="146">
        <f t="shared" si="6"/>
        <v>308</v>
      </c>
    </row>
    <row r="84" spans="1:14">
      <c r="A84" s="146">
        <f t="shared" si="5"/>
        <v>0.69166666666666665</v>
      </c>
      <c r="B84" s="144">
        <v>44715</v>
      </c>
      <c r="C84" s="145">
        <v>0.41849537037037038</v>
      </c>
      <c r="D84" s="146">
        <v>108.5</v>
      </c>
      <c r="E84" s="146">
        <v>0</v>
      </c>
      <c r="F84" s="146">
        <v>15.3</v>
      </c>
      <c r="G84" s="146">
        <v>25.1</v>
      </c>
      <c r="H84" s="146">
        <v>25.2</v>
      </c>
      <c r="I84" s="146">
        <v>25.6</v>
      </c>
      <c r="J84" s="146">
        <v>30</v>
      </c>
      <c r="K84" s="146">
        <v>0.6</v>
      </c>
      <c r="L84" s="146">
        <v>2.5999999999999999E-2</v>
      </c>
      <c r="M84" s="146">
        <f t="shared" si="4"/>
        <v>18</v>
      </c>
      <c r="N84" s="146">
        <f t="shared" si="6"/>
        <v>314</v>
      </c>
    </row>
    <row r="85" spans="1:14">
      <c r="A85" s="146">
        <f t="shared" si="5"/>
        <v>0.7</v>
      </c>
      <c r="B85" s="144">
        <v>44715</v>
      </c>
      <c r="C85" s="145">
        <v>0.41884259259259254</v>
      </c>
      <c r="D85" s="146">
        <v>108.5</v>
      </c>
      <c r="E85" s="146">
        <v>0</v>
      </c>
      <c r="F85" s="146">
        <v>15.3</v>
      </c>
      <c r="G85" s="146">
        <v>25</v>
      </c>
      <c r="H85" s="146">
        <v>25.3</v>
      </c>
      <c r="I85" s="146">
        <v>25.7</v>
      </c>
      <c r="J85" s="146">
        <v>30</v>
      </c>
      <c r="K85" s="146">
        <v>0.6</v>
      </c>
      <c r="L85" s="146">
        <v>2.5999999999999999E-2</v>
      </c>
      <c r="M85" s="146">
        <f t="shared" si="4"/>
        <v>18</v>
      </c>
      <c r="N85" s="146">
        <f t="shared" si="6"/>
        <v>320</v>
      </c>
    </row>
    <row r="86" spans="1:14">
      <c r="A86" s="146">
        <f t="shared" si="5"/>
        <v>0.70833333333333326</v>
      </c>
      <c r="B86" s="144">
        <v>44715</v>
      </c>
      <c r="C86" s="145">
        <v>0.41918981481481482</v>
      </c>
      <c r="D86" s="146">
        <v>108.5</v>
      </c>
      <c r="E86" s="146">
        <v>0</v>
      </c>
      <c r="F86" s="146">
        <v>15.9</v>
      </c>
      <c r="G86" s="146">
        <v>25.1</v>
      </c>
      <c r="H86" s="146">
        <v>25.2</v>
      </c>
      <c r="I86" s="146">
        <v>25.7</v>
      </c>
      <c r="J86" s="146">
        <v>30</v>
      </c>
      <c r="K86" s="146">
        <v>0.6</v>
      </c>
      <c r="L86" s="146">
        <v>2.7E-2</v>
      </c>
      <c r="M86" s="146">
        <f t="shared" si="4"/>
        <v>18</v>
      </c>
      <c r="N86" s="146">
        <f t="shared" si="6"/>
        <v>326</v>
      </c>
    </row>
    <row r="87" spans="1:14">
      <c r="A87" s="146">
        <f t="shared" si="5"/>
        <v>0.71666666666666656</v>
      </c>
      <c r="B87" s="144">
        <v>44715</v>
      </c>
      <c r="C87" s="145">
        <v>0.41953703703703704</v>
      </c>
      <c r="D87" s="146">
        <v>108.5</v>
      </c>
      <c r="E87" s="146">
        <v>0</v>
      </c>
      <c r="F87" s="146">
        <v>15.9</v>
      </c>
      <c r="G87" s="146">
        <v>25</v>
      </c>
      <c r="H87" s="146">
        <v>25.1</v>
      </c>
      <c r="I87" s="146">
        <v>25.7</v>
      </c>
      <c r="J87" s="146">
        <v>30</v>
      </c>
      <c r="K87" s="146">
        <v>0.6</v>
      </c>
      <c r="L87" s="146">
        <v>2.7E-2</v>
      </c>
      <c r="M87" s="146">
        <f t="shared" si="4"/>
        <v>18</v>
      </c>
      <c r="N87" s="146">
        <f t="shared" si="6"/>
        <v>332</v>
      </c>
    </row>
    <row r="88" spans="1:14">
      <c r="A88" s="146">
        <f t="shared" si="5"/>
        <v>0.72499999999999987</v>
      </c>
      <c r="B88" s="144">
        <v>44715</v>
      </c>
      <c r="C88" s="145">
        <v>0.41988425925925926</v>
      </c>
      <c r="D88" s="146">
        <v>107.8</v>
      </c>
      <c r="E88" s="146">
        <v>0</v>
      </c>
      <c r="F88" s="146">
        <v>16.600000000000001</v>
      </c>
      <c r="G88" s="146">
        <v>25</v>
      </c>
      <c r="H88" s="146">
        <v>25.2</v>
      </c>
      <c r="I88" s="146">
        <v>25.6</v>
      </c>
      <c r="J88" s="146">
        <v>30</v>
      </c>
      <c r="K88" s="146">
        <v>0.6</v>
      </c>
      <c r="L88" s="146">
        <v>2.8000000000000001E-2</v>
      </c>
      <c r="M88" s="146">
        <f t="shared" si="4"/>
        <v>18</v>
      </c>
      <c r="N88" s="146">
        <f t="shared" si="6"/>
        <v>338</v>
      </c>
    </row>
    <row r="89" spans="1:14">
      <c r="A89" s="146">
        <f t="shared" si="5"/>
        <v>0.73333333333333317</v>
      </c>
      <c r="B89" s="144">
        <v>44715</v>
      </c>
      <c r="C89" s="145">
        <v>0.42023148148148143</v>
      </c>
      <c r="D89" s="146">
        <v>107.8</v>
      </c>
      <c r="E89" s="146">
        <v>0</v>
      </c>
      <c r="F89" s="146">
        <v>16.600000000000001</v>
      </c>
      <c r="G89" s="146">
        <v>25</v>
      </c>
      <c r="H89" s="146">
        <v>25.1</v>
      </c>
      <c r="I89" s="146">
        <v>25.6</v>
      </c>
      <c r="J89" s="146">
        <v>30</v>
      </c>
      <c r="K89" s="146">
        <v>0.6</v>
      </c>
      <c r="L89" s="146">
        <v>2.8000000000000001E-2</v>
      </c>
      <c r="M89" s="146">
        <f t="shared" si="4"/>
        <v>18</v>
      </c>
      <c r="N89" s="146">
        <f t="shared" si="6"/>
        <v>344</v>
      </c>
    </row>
    <row r="90" spans="1:14">
      <c r="A90" s="146">
        <f t="shared" si="5"/>
        <v>0.74166666666666647</v>
      </c>
      <c r="B90" s="144">
        <v>44715</v>
      </c>
      <c r="C90" s="145">
        <v>0.4205787037037037</v>
      </c>
      <c r="D90" s="146">
        <v>107.8</v>
      </c>
      <c r="E90" s="146">
        <v>0</v>
      </c>
      <c r="F90" s="146">
        <v>17.2</v>
      </c>
      <c r="G90" s="146">
        <v>25</v>
      </c>
      <c r="H90" s="146">
        <v>25.2</v>
      </c>
      <c r="I90" s="146">
        <v>25.6</v>
      </c>
      <c r="J90" s="146">
        <v>30</v>
      </c>
      <c r="K90" s="146">
        <v>0.7</v>
      </c>
      <c r="L90" s="146">
        <v>2.9000000000000001E-2</v>
      </c>
      <c r="M90" s="146">
        <f t="shared" si="4"/>
        <v>21</v>
      </c>
      <c r="N90" s="146">
        <f t="shared" si="6"/>
        <v>351</v>
      </c>
    </row>
    <row r="91" spans="1:14">
      <c r="A91" s="146">
        <f t="shared" si="5"/>
        <v>0.74999999999999978</v>
      </c>
      <c r="B91" s="144">
        <v>44715</v>
      </c>
      <c r="C91" s="145">
        <v>0.42092592592592593</v>
      </c>
      <c r="D91" s="146">
        <v>107.8</v>
      </c>
      <c r="E91" s="146">
        <v>0</v>
      </c>
      <c r="F91" s="146">
        <v>17.2</v>
      </c>
      <c r="G91" s="146">
        <v>24.9</v>
      </c>
      <c r="H91" s="146">
        <v>25.1</v>
      </c>
      <c r="I91" s="146">
        <v>25.7</v>
      </c>
      <c r="J91" s="146">
        <v>30</v>
      </c>
      <c r="K91" s="146">
        <v>0.7</v>
      </c>
      <c r="L91" s="146">
        <v>2.9000000000000001E-2</v>
      </c>
      <c r="M91" s="146">
        <f t="shared" si="4"/>
        <v>21</v>
      </c>
      <c r="N91" s="146">
        <f t="shared" si="6"/>
        <v>358</v>
      </c>
    </row>
    <row r="92" spans="1:14">
      <c r="A92" s="146">
        <f t="shared" si="5"/>
        <v>0.75833333333333308</v>
      </c>
      <c r="B92" s="144">
        <v>44715</v>
      </c>
      <c r="C92" s="145">
        <v>0.42127314814814815</v>
      </c>
      <c r="D92" s="146">
        <v>107.1</v>
      </c>
      <c r="E92" s="146">
        <v>0</v>
      </c>
      <c r="F92" s="146">
        <v>17.8</v>
      </c>
      <c r="G92" s="146">
        <v>25</v>
      </c>
      <c r="H92" s="146">
        <v>25.2</v>
      </c>
      <c r="I92" s="146">
        <v>25.7</v>
      </c>
      <c r="J92" s="146">
        <v>30</v>
      </c>
      <c r="K92" s="146">
        <v>0.7</v>
      </c>
      <c r="L92" s="146">
        <v>0.03</v>
      </c>
      <c r="M92" s="146">
        <f t="shared" si="4"/>
        <v>21</v>
      </c>
      <c r="N92" s="146">
        <f t="shared" si="6"/>
        <v>365</v>
      </c>
    </row>
    <row r="93" spans="1:14">
      <c r="A93" s="146">
        <f t="shared" si="5"/>
        <v>0.76666666666666639</v>
      </c>
      <c r="B93" s="144">
        <v>44715</v>
      </c>
      <c r="C93" s="145">
        <v>0.42162037037037042</v>
      </c>
      <c r="D93" s="146">
        <v>107.1</v>
      </c>
      <c r="E93" s="146">
        <v>0</v>
      </c>
      <c r="F93" s="146">
        <v>17.8</v>
      </c>
      <c r="G93" s="146">
        <v>24.9</v>
      </c>
      <c r="H93" s="146">
        <v>25.1</v>
      </c>
      <c r="I93" s="146">
        <v>25.6</v>
      </c>
      <c r="J93" s="146">
        <v>30</v>
      </c>
      <c r="K93" s="146">
        <v>0.7</v>
      </c>
      <c r="L93" s="146">
        <v>3.1E-2</v>
      </c>
      <c r="M93" s="146">
        <f t="shared" si="4"/>
        <v>21</v>
      </c>
      <c r="N93" s="146">
        <f t="shared" si="6"/>
        <v>372</v>
      </c>
    </row>
    <row r="94" spans="1:14">
      <c r="A94" s="146">
        <f t="shared" si="5"/>
        <v>0.77499999999999969</v>
      </c>
      <c r="B94" s="144">
        <v>44715</v>
      </c>
      <c r="C94" s="145">
        <v>0.42196759259259259</v>
      </c>
      <c r="D94" s="146">
        <v>107.1</v>
      </c>
      <c r="E94" s="146">
        <v>0</v>
      </c>
      <c r="F94" s="146">
        <v>18.5</v>
      </c>
      <c r="G94" s="146">
        <v>24.9</v>
      </c>
      <c r="H94" s="146">
        <v>25.1</v>
      </c>
      <c r="I94" s="146">
        <v>25.6</v>
      </c>
      <c r="J94" s="146">
        <v>30</v>
      </c>
      <c r="K94" s="146">
        <v>0.7</v>
      </c>
      <c r="L94" s="146">
        <v>3.1E-2</v>
      </c>
      <c r="M94" s="146">
        <f t="shared" si="4"/>
        <v>21</v>
      </c>
      <c r="N94" s="146">
        <f t="shared" si="6"/>
        <v>379</v>
      </c>
    </row>
    <row r="95" spans="1:14">
      <c r="A95" s="146">
        <f t="shared" si="5"/>
        <v>0.78333333333333299</v>
      </c>
      <c r="B95" s="144">
        <v>44715</v>
      </c>
      <c r="C95" s="145">
        <v>0.42231481481481481</v>
      </c>
      <c r="D95" s="146">
        <v>106.4</v>
      </c>
      <c r="E95" s="146">
        <v>0</v>
      </c>
      <c r="F95" s="146">
        <v>18.5</v>
      </c>
      <c r="G95" s="146">
        <v>24.9</v>
      </c>
      <c r="H95" s="146">
        <v>25.2</v>
      </c>
      <c r="I95" s="146">
        <v>25.6</v>
      </c>
      <c r="J95" s="146">
        <v>30</v>
      </c>
      <c r="K95" s="146">
        <v>0.7</v>
      </c>
      <c r="L95" s="146">
        <v>3.2000000000000001E-2</v>
      </c>
      <c r="M95" s="146">
        <f t="shared" si="4"/>
        <v>21</v>
      </c>
      <c r="N95" s="146">
        <f t="shared" si="6"/>
        <v>386</v>
      </c>
    </row>
    <row r="96" spans="1:14">
      <c r="A96" s="146">
        <f t="shared" si="5"/>
        <v>0.7916666666666663</v>
      </c>
      <c r="B96" s="144">
        <v>44715</v>
      </c>
      <c r="C96" s="145">
        <v>0.42266203703703703</v>
      </c>
      <c r="D96" s="146">
        <v>106.4</v>
      </c>
      <c r="E96" s="146">
        <v>0</v>
      </c>
      <c r="F96" s="146">
        <v>19.100000000000001</v>
      </c>
      <c r="G96" s="146">
        <v>24.9</v>
      </c>
      <c r="H96" s="146">
        <v>25</v>
      </c>
      <c r="I96" s="146">
        <v>25.6</v>
      </c>
      <c r="J96" s="146">
        <v>30</v>
      </c>
      <c r="K96" s="146">
        <v>0.7</v>
      </c>
      <c r="L96" s="146">
        <v>3.2000000000000001E-2</v>
      </c>
      <c r="M96" s="146">
        <f t="shared" si="4"/>
        <v>21</v>
      </c>
      <c r="N96" s="146">
        <f t="shared" si="6"/>
        <v>393</v>
      </c>
    </row>
    <row r="97" spans="1:14">
      <c r="A97" s="146">
        <f t="shared" si="5"/>
        <v>0.7999999999999996</v>
      </c>
      <c r="B97" s="144">
        <v>44715</v>
      </c>
      <c r="C97" s="145">
        <v>0.42300925925925931</v>
      </c>
      <c r="D97" s="146">
        <v>106.4</v>
      </c>
      <c r="E97" s="146">
        <v>0</v>
      </c>
      <c r="F97" s="146">
        <v>19.100000000000001</v>
      </c>
      <c r="G97" s="146">
        <v>25</v>
      </c>
      <c r="H97" s="146">
        <v>25.1</v>
      </c>
      <c r="I97" s="146">
        <v>25.7</v>
      </c>
      <c r="J97" s="146">
        <v>30</v>
      </c>
      <c r="K97" s="146">
        <v>0.7</v>
      </c>
      <c r="L97" s="146">
        <v>3.3000000000000002E-2</v>
      </c>
      <c r="M97" s="146">
        <f t="shared" si="4"/>
        <v>21</v>
      </c>
      <c r="N97" s="146">
        <f t="shared" si="6"/>
        <v>400</v>
      </c>
    </row>
    <row r="98" spans="1:14">
      <c r="A98" s="146">
        <f t="shared" si="5"/>
        <v>0.8083333333333329</v>
      </c>
      <c r="B98" s="144">
        <v>44715</v>
      </c>
      <c r="C98" s="145">
        <v>0.42335648148148147</v>
      </c>
      <c r="D98" s="146">
        <v>106.4</v>
      </c>
      <c r="E98" s="146">
        <v>0</v>
      </c>
      <c r="F98" s="146">
        <v>19.7</v>
      </c>
      <c r="G98" s="146">
        <v>24.8</v>
      </c>
      <c r="H98" s="146">
        <v>25</v>
      </c>
      <c r="I98" s="146">
        <v>25.7</v>
      </c>
      <c r="J98" s="146">
        <v>30</v>
      </c>
      <c r="K98" s="146">
        <v>0.7</v>
      </c>
      <c r="L98" s="146">
        <v>3.4000000000000002E-2</v>
      </c>
      <c r="M98" s="146">
        <f t="shared" si="4"/>
        <v>21</v>
      </c>
      <c r="N98" s="146">
        <f t="shared" si="6"/>
        <v>407</v>
      </c>
    </row>
    <row r="99" spans="1:14">
      <c r="A99" s="146">
        <f t="shared" si="5"/>
        <v>0.81666666666666621</v>
      </c>
      <c r="B99" s="144">
        <v>44715</v>
      </c>
      <c r="C99" s="145">
        <v>0.42370370370370369</v>
      </c>
      <c r="D99" s="146">
        <v>105.8</v>
      </c>
      <c r="E99" s="146">
        <v>0</v>
      </c>
      <c r="F99" s="146">
        <v>19.7</v>
      </c>
      <c r="G99" s="146">
        <v>24.9</v>
      </c>
      <c r="H99" s="146">
        <v>25.1</v>
      </c>
      <c r="I99" s="146">
        <v>25.6</v>
      </c>
      <c r="J99" s="146">
        <v>30</v>
      </c>
      <c r="K99" s="146">
        <v>0.7</v>
      </c>
      <c r="L99" s="146">
        <v>3.4000000000000002E-2</v>
      </c>
      <c r="M99" s="146">
        <f t="shared" si="4"/>
        <v>21</v>
      </c>
      <c r="N99" s="146">
        <f t="shared" si="6"/>
        <v>414</v>
      </c>
    </row>
    <row r="100" spans="1:14">
      <c r="A100" s="146">
        <f t="shared" si="5"/>
        <v>0.82499999999999951</v>
      </c>
      <c r="B100" s="144">
        <v>44715</v>
      </c>
      <c r="C100" s="145">
        <v>0.42405092592592591</v>
      </c>
      <c r="D100" s="146">
        <v>105.8</v>
      </c>
      <c r="E100" s="146">
        <v>0</v>
      </c>
      <c r="F100" s="146">
        <v>20.399999999999999</v>
      </c>
      <c r="G100" s="146">
        <v>24.9</v>
      </c>
      <c r="H100" s="146">
        <v>25.1</v>
      </c>
      <c r="I100" s="146">
        <v>25.5</v>
      </c>
      <c r="J100" s="146">
        <v>30</v>
      </c>
      <c r="K100" s="146">
        <v>0.7</v>
      </c>
      <c r="L100" s="146">
        <v>3.5000000000000003E-2</v>
      </c>
      <c r="M100" s="146">
        <f t="shared" si="4"/>
        <v>21</v>
      </c>
      <c r="N100" s="146">
        <f t="shared" si="6"/>
        <v>421</v>
      </c>
    </row>
    <row r="101" spans="1:14">
      <c r="A101" s="146">
        <f t="shared" si="5"/>
        <v>0.83333333333333282</v>
      </c>
      <c r="B101" s="144">
        <v>44715</v>
      </c>
      <c r="C101" s="145">
        <v>0.42439814814814819</v>
      </c>
      <c r="D101" s="146">
        <v>105.1</v>
      </c>
      <c r="E101" s="146">
        <v>0</v>
      </c>
      <c r="F101" s="146">
        <v>21</v>
      </c>
      <c r="G101" s="146">
        <v>24.9</v>
      </c>
      <c r="H101" s="146">
        <v>25.1</v>
      </c>
      <c r="I101" s="146">
        <v>25.6</v>
      </c>
      <c r="J101" s="146">
        <v>30</v>
      </c>
      <c r="K101" s="146">
        <v>0.7</v>
      </c>
      <c r="L101" s="146">
        <v>3.5000000000000003E-2</v>
      </c>
      <c r="M101" s="146">
        <f t="shared" si="4"/>
        <v>21</v>
      </c>
      <c r="N101" s="146">
        <f t="shared" si="6"/>
        <v>428</v>
      </c>
    </row>
    <row r="102" spans="1:14">
      <c r="A102" s="146">
        <f t="shared" si="5"/>
        <v>0.84166666666666612</v>
      </c>
      <c r="B102" s="144">
        <v>44715</v>
      </c>
      <c r="C102" s="145">
        <v>0.42474537037037036</v>
      </c>
      <c r="D102" s="146">
        <v>105.1</v>
      </c>
      <c r="E102" s="146">
        <v>0</v>
      </c>
      <c r="F102" s="146">
        <v>21</v>
      </c>
      <c r="G102" s="146">
        <v>24.9</v>
      </c>
      <c r="H102" s="146">
        <v>25</v>
      </c>
      <c r="I102" s="146">
        <v>25.6</v>
      </c>
      <c r="J102" s="146">
        <v>30</v>
      </c>
      <c r="K102" s="146">
        <v>0.7</v>
      </c>
      <c r="L102" s="146">
        <v>3.5999999999999997E-2</v>
      </c>
      <c r="M102" s="146">
        <f t="shared" si="4"/>
        <v>21</v>
      </c>
      <c r="N102" s="146">
        <f t="shared" si="6"/>
        <v>435</v>
      </c>
    </row>
    <row r="103" spans="1:14">
      <c r="A103" s="146">
        <f t="shared" si="5"/>
        <v>0.84999999999999942</v>
      </c>
      <c r="B103" s="144">
        <v>44715</v>
      </c>
      <c r="C103" s="145">
        <v>0.42509259259259258</v>
      </c>
      <c r="D103" s="146">
        <v>105.1</v>
      </c>
      <c r="E103" s="146">
        <v>0</v>
      </c>
      <c r="F103" s="146">
        <v>21.6</v>
      </c>
      <c r="G103" s="146">
        <v>24.9</v>
      </c>
      <c r="H103" s="146">
        <v>25.1</v>
      </c>
      <c r="I103" s="146">
        <v>25.7</v>
      </c>
      <c r="J103" s="146">
        <v>30</v>
      </c>
      <c r="K103" s="146">
        <v>0.7</v>
      </c>
      <c r="L103" s="146">
        <v>3.5999999999999997E-2</v>
      </c>
      <c r="M103" s="146">
        <f t="shared" si="4"/>
        <v>21</v>
      </c>
      <c r="N103" s="146">
        <f t="shared" si="6"/>
        <v>442</v>
      </c>
    </row>
    <row r="104" spans="1:14">
      <c r="A104" s="146">
        <f t="shared" si="5"/>
        <v>0.85833333333333273</v>
      </c>
      <c r="B104" s="144">
        <v>44715</v>
      </c>
      <c r="C104" s="145">
        <v>0.4254398148148148</v>
      </c>
      <c r="D104" s="146">
        <v>104.4</v>
      </c>
      <c r="E104" s="146">
        <v>0</v>
      </c>
      <c r="F104" s="146">
        <v>21.6</v>
      </c>
      <c r="G104" s="146">
        <v>24.9</v>
      </c>
      <c r="H104" s="146">
        <v>25.3</v>
      </c>
      <c r="I104" s="146">
        <v>25.6</v>
      </c>
      <c r="J104" s="146">
        <v>30</v>
      </c>
      <c r="K104" s="146">
        <v>0.7</v>
      </c>
      <c r="L104" s="146">
        <v>3.6999999999999998E-2</v>
      </c>
      <c r="M104" s="146">
        <f t="shared" si="4"/>
        <v>21</v>
      </c>
      <c r="N104" s="146">
        <f t="shared" si="6"/>
        <v>449</v>
      </c>
    </row>
    <row r="105" spans="1:14">
      <c r="A105" s="146">
        <f t="shared" si="5"/>
        <v>0.86666666666666603</v>
      </c>
      <c r="B105" s="144">
        <v>44715</v>
      </c>
      <c r="C105" s="145">
        <v>0.42579861111111111</v>
      </c>
      <c r="D105" s="146">
        <v>104.4</v>
      </c>
      <c r="E105" s="146">
        <v>0</v>
      </c>
      <c r="F105" s="146">
        <v>22.3</v>
      </c>
      <c r="G105" s="146">
        <v>24.9</v>
      </c>
      <c r="H105" s="146">
        <v>25.1</v>
      </c>
      <c r="I105" s="146">
        <v>25.6</v>
      </c>
      <c r="J105" s="146">
        <v>30</v>
      </c>
      <c r="K105" s="146">
        <v>0.7</v>
      </c>
      <c r="L105" s="146">
        <v>3.7999999999999999E-2</v>
      </c>
      <c r="M105" s="146">
        <f t="shared" si="4"/>
        <v>21</v>
      </c>
      <c r="N105" s="146">
        <f t="shared" si="6"/>
        <v>456</v>
      </c>
    </row>
    <row r="106" spans="1:14">
      <c r="A106" s="146">
        <f t="shared" si="5"/>
        <v>0.87499999999999933</v>
      </c>
      <c r="B106" s="144">
        <v>44715</v>
      </c>
      <c r="C106" s="145">
        <v>0.42614583333333328</v>
      </c>
      <c r="D106" s="146">
        <v>104.4</v>
      </c>
      <c r="E106" s="146">
        <v>0</v>
      </c>
      <c r="F106" s="146">
        <v>22.9</v>
      </c>
      <c r="G106" s="146">
        <v>24.8</v>
      </c>
      <c r="H106" s="146">
        <v>25.1</v>
      </c>
      <c r="I106" s="146">
        <v>25.7</v>
      </c>
      <c r="J106" s="146">
        <v>30</v>
      </c>
      <c r="K106" s="146">
        <v>0.7</v>
      </c>
      <c r="L106" s="146">
        <v>3.7999999999999999E-2</v>
      </c>
      <c r="M106" s="146">
        <f t="shared" si="4"/>
        <v>21</v>
      </c>
      <c r="N106" s="146">
        <f t="shared" si="6"/>
        <v>463</v>
      </c>
    </row>
    <row r="107" spans="1:14">
      <c r="A107" s="146">
        <f t="shared" si="5"/>
        <v>0.88333333333333264</v>
      </c>
      <c r="B107" s="144">
        <v>44715</v>
      </c>
      <c r="C107" s="145">
        <v>0.42649305555555556</v>
      </c>
      <c r="D107" s="146">
        <v>104.4</v>
      </c>
      <c r="E107" s="146">
        <v>0</v>
      </c>
      <c r="F107" s="146">
        <v>22.9</v>
      </c>
      <c r="G107" s="146">
        <v>24.9</v>
      </c>
      <c r="H107" s="146">
        <v>25.2</v>
      </c>
      <c r="I107" s="146">
        <v>25.6</v>
      </c>
      <c r="J107" s="146">
        <v>30</v>
      </c>
      <c r="K107" s="146">
        <v>0.7</v>
      </c>
      <c r="L107" s="146">
        <v>3.9E-2</v>
      </c>
      <c r="M107" s="146">
        <f t="shared" si="4"/>
        <v>21</v>
      </c>
      <c r="N107" s="146">
        <f t="shared" si="6"/>
        <v>470</v>
      </c>
    </row>
    <row r="108" spans="1:14">
      <c r="A108" s="146">
        <f t="shared" si="5"/>
        <v>0.89166666666666594</v>
      </c>
      <c r="B108" s="144">
        <v>44715</v>
      </c>
      <c r="C108" s="145">
        <v>0.42684027777777778</v>
      </c>
      <c r="D108" s="146">
        <v>103.7</v>
      </c>
      <c r="E108" s="146">
        <v>0</v>
      </c>
      <c r="F108" s="146">
        <v>23.5</v>
      </c>
      <c r="G108" s="146">
        <v>24.8</v>
      </c>
      <c r="H108" s="146">
        <v>25.1</v>
      </c>
      <c r="I108" s="146">
        <v>25.6</v>
      </c>
      <c r="J108" s="146">
        <v>30</v>
      </c>
      <c r="K108" s="146">
        <v>0.8</v>
      </c>
      <c r="L108" s="146">
        <v>3.9E-2</v>
      </c>
      <c r="M108" s="146">
        <f t="shared" si="4"/>
        <v>24</v>
      </c>
      <c r="N108" s="146">
        <f t="shared" si="6"/>
        <v>478</v>
      </c>
    </row>
    <row r="109" spans="1:14">
      <c r="A109" s="146">
        <f t="shared" si="5"/>
        <v>0.89999999999999925</v>
      </c>
      <c r="B109" s="144">
        <v>44715</v>
      </c>
      <c r="C109" s="145">
        <v>0.4271875</v>
      </c>
      <c r="D109" s="146">
        <v>103.7</v>
      </c>
      <c r="E109" s="146">
        <v>0</v>
      </c>
      <c r="F109" s="146">
        <v>23.5</v>
      </c>
      <c r="G109" s="146">
        <v>24.8</v>
      </c>
      <c r="H109" s="146">
        <v>25.1</v>
      </c>
      <c r="I109" s="146">
        <v>25.5</v>
      </c>
      <c r="J109" s="146">
        <v>30</v>
      </c>
      <c r="K109" s="146">
        <v>0.8</v>
      </c>
      <c r="L109" s="146">
        <v>0.04</v>
      </c>
      <c r="M109" s="146">
        <f t="shared" si="4"/>
        <v>24</v>
      </c>
      <c r="N109" s="146">
        <f t="shared" si="6"/>
        <v>486</v>
      </c>
    </row>
    <row r="110" spans="1:14">
      <c r="A110" s="146">
        <f t="shared" si="5"/>
        <v>0.90833333333333255</v>
      </c>
      <c r="B110" s="144">
        <v>44715</v>
      </c>
      <c r="C110" s="145">
        <v>0.42753472222222227</v>
      </c>
      <c r="D110" s="146">
        <v>103.1</v>
      </c>
      <c r="E110" s="146">
        <v>0</v>
      </c>
      <c r="F110" s="146">
        <v>24.2</v>
      </c>
      <c r="G110" s="146">
        <v>24.8</v>
      </c>
      <c r="H110" s="146">
        <v>25.1</v>
      </c>
      <c r="I110" s="146">
        <v>25.6</v>
      </c>
      <c r="J110" s="146">
        <v>30</v>
      </c>
      <c r="K110" s="146">
        <v>0.8</v>
      </c>
      <c r="L110" s="146">
        <v>4.1000000000000002E-2</v>
      </c>
      <c r="M110" s="146">
        <f t="shared" si="4"/>
        <v>24</v>
      </c>
      <c r="N110" s="146">
        <f t="shared" si="6"/>
        <v>494</v>
      </c>
    </row>
    <row r="111" spans="1:14">
      <c r="A111" s="146">
        <f t="shared" si="5"/>
        <v>0.91666666666666585</v>
      </c>
      <c r="B111" s="144">
        <v>44715</v>
      </c>
      <c r="C111" s="145">
        <v>0.42788194444444444</v>
      </c>
      <c r="D111" s="146">
        <v>103.1</v>
      </c>
      <c r="E111" s="146">
        <v>0</v>
      </c>
      <c r="F111" s="146">
        <v>24.8</v>
      </c>
      <c r="G111" s="146">
        <v>24.8</v>
      </c>
      <c r="H111" s="146">
        <v>25.1</v>
      </c>
      <c r="I111" s="146">
        <v>25.5</v>
      </c>
      <c r="J111" s="146">
        <v>30</v>
      </c>
      <c r="K111" s="146">
        <v>0.8</v>
      </c>
      <c r="L111" s="146">
        <v>4.1000000000000002E-2</v>
      </c>
      <c r="M111" s="146">
        <f t="shared" si="4"/>
        <v>24</v>
      </c>
      <c r="N111" s="146">
        <f t="shared" si="6"/>
        <v>502</v>
      </c>
    </row>
    <row r="112" spans="1:14">
      <c r="A112" s="146">
        <f t="shared" si="5"/>
        <v>0.92499999999999916</v>
      </c>
      <c r="B112" s="144">
        <v>44715</v>
      </c>
      <c r="C112" s="145">
        <v>0.42822916666666666</v>
      </c>
      <c r="D112" s="146">
        <v>102.4</v>
      </c>
      <c r="E112" s="146">
        <v>0</v>
      </c>
      <c r="F112" s="146">
        <v>24.8</v>
      </c>
      <c r="G112" s="146">
        <v>24.9</v>
      </c>
      <c r="H112" s="146">
        <v>25</v>
      </c>
      <c r="I112" s="146">
        <v>25.6</v>
      </c>
      <c r="J112" s="146">
        <v>30</v>
      </c>
      <c r="K112" s="146">
        <v>0.8</v>
      </c>
      <c r="L112" s="146">
        <v>4.2000000000000003E-2</v>
      </c>
      <c r="M112" s="146">
        <f t="shared" si="4"/>
        <v>24</v>
      </c>
      <c r="N112" s="146">
        <f t="shared" si="6"/>
        <v>510</v>
      </c>
    </row>
    <row r="113" spans="1:14">
      <c r="A113" s="146">
        <f t="shared" si="5"/>
        <v>0.93333333333333246</v>
      </c>
      <c r="B113" s="144">
        <v>44715</v>
      </c>
      <c r="C113" s="145">
        <v>0.42857638888888888</v>
      </c>
      <c r="D113" s="146">
        <v>102.4</v>
      </c>
      <c r="E113" s="146">
        <v>0</v>
      </c>
      <c r="F113" s="146">
        <v>25.5</v>
      </c>
      <c r="G113" s="146">
        <v>24.8</v>
      </c>
      <c r="H113" s="146">
        <v>25.1</v>
      </c>
      <c r="I113" s="146">
        <v>25.5</v>
      </c>
      <c r="J113" s="146">
        <v>30</v>
      </c>
      <c r="K113" s="146">
        <v>0.8</v>
      </c>
      <c r="L113" s="146">
        <v>4.2999999999999997E-2</v>
      </c>
      <c r="M113" s="146">
        <f t="shared" si="4"/>
        <v>24</v>
      </c>
      <c r="N113" s="146">
        <f t="shared" si="6"/>
        <v>518</v>
      </c>
    </row>
    <row r="114" spans="1:14">
      <c r="A114" s="146">
        <f t="shared" si="5"/>
        <v>0.94166666666666576</v>
      </c>
      <c r="B114" s="144">
        <v>44715</v>
      </c>
      <c r="C114" s="145">
        <v>0.42892361111111116</v>
      </c>
      <c r="D114" s="146">
        <v>101.7</v>
      </c>
      <c r="E114" s="146">
        <v>0</v>
      </c>
      <c r="F114" s="146">
        <v>25.5</v>
      </c>
      <c r="G114" s="146">
        <v>24.8</v>
      </c>
      <c r="H114" s="146">
        <v>25.1</v>
      </c>
      <c r="I114" s="146">
        <v>25.6</v>
      </c>
      <c r="J114" s="146">
        <v>30</v>
      </c>
      <c r="K114" s="146">
        <v>0.8</v>
      </c>
      <c r="L114" s="146">
        <v>4.2999999999999997E-2</v>
      </c>
      <c r="M114" s="146">
        <f t="shared" si="4"/>
        <v>24</v>
      </c>
      <c r="N114" s="146">
        <f t="shared" si="6"/>
        <v>526</v>
      </c>
    </row>
    <row r="115" spans="1:14">
      <c r="A115" s="146">
        <f t="shared" si="5"/>
        <v>0.94999999999999907</v>
      </c>
      <c r="B115" s="144">
        <v>44715</v>
      </c>
      <c r="C115" s="145">
        <v>0.42927083333333332</v>
      </c>
      <c r="D115" s="146">
        <v>101.7</v>
      </c>
      <c r="E115" s="146">
        <v>0</v>
      </c>
      <c r="F115" s="146">
        <v>26.1</v>
      </c>
      <c r="G115" s="146">
        <v>24.8</v>
      </c>
      <c r="H115" s="146">
        <v>25</v>
      </c>
      <c r="I115" s="146">
        <v>25.6</v>
      </c>
      <c r="J115" s="146">
        <v>30</v>
      </c>
      <c r="K115" s="146">
        <v>0.8</v>
      </c>
      <c r="L115" s="146">
        <v>4.3999999999999997E-2</v>
      </c>
      <c r="M115" s="146">
        <f t="shared" si="4"/>
        <v>24</v>
      </c>
      <c r="N115" s="146">
        <f t="shared" si="6"/>
        <v>534</v>
      </c>
    </row>
    <row r="116" spans="1:14">
      <c r="A116" s="146">
        <f t="shared" si="5"/>
        <v>0.95833333333333237</v>
      </c>
      <c r="B116" s="144">
        <v>44715</v>
      </c>
      <c r="C116" s="145">
        <v>0.42961805555555554</v>
      </c>
      <c r="D116" s="146">
        <v>101.7</v>
      </c>
      <c r="E116" s="146">
        <v>0</v>
      </c>
      <c r="F116" s="146">
        <v>26.7</v>
      </c>
      <c r="G116" s="146">
        <v>24.9</v>
      </c>
      <c r="H116" s="146">
        <v>25</v>
      </c>
      <c r="I116" s="146">
        <v>25.6</v>
      </c>
      <c r="J116" s="146">
        <v>30</v>
      </c>
      <c r="K116" s="146">
        <v>0.8</v>
      </c>
      <c r="L116" s="146">
        <v>4.4999999999999998E-2</v>
      </c>
      <c r="M116" s="146">
        <f t="shared" si="4"/>
        <v>24</v>
      </c>
      <c r="N116" s="146">
        <f t="shared" si="6"/>
        <v>542</v>
      </c>
    </row>
    <row r="117" spans="1:14">
      <c r="A117" s="146">
        <f t="shared" si="5"/>
        <v>0.96666666666666567</v>
      </c>
      <c r="B117" s="144">
        <v>44715</v>
      </c>
      <c r="C117" s="145">
        <v>0.42996527777777777</v>
      </c>
      <c r="D117" s="146">
        <v>101.7</v>
      </c>
      <c r="E117" s="146">
        <v>0</v>
      </c>
      <c r="F117" s="146">
        <v>26.7</v>
      </c>
      <c r="G117" s="146">
        <v>24.9</v>
      </c>
      <c r="H117" s="146">
        <v>25.1</v>
      </c>
      <c r="I117" s="146">
        <v>25.5</v>
      </c>
      <c r="J117" s="146">
        <v>30</v>
      </c>
      <c r="K117" s="146">
        <v>0.8</v>
      </c>
      <c r="L117" s="146">
        <v>4.4999999999999998E-2</v>
      </c>
      <c r="M117" s="146">
        <f t="shared" si="4"/>
        <v>24</v>
      </c>
      <c r="N117" s="146">
        <f t="shared" si="6"/>
        <v>550</v>
      </c>
    </row>
    <row r="118" spans="1:14">
      <c r="A118" s="146">
        <f t="shared" si="5"/>
        <v>0.97499999999999898</v>
      </c>
      <c r="B118" s="144">
        <v>44715</v>
      </c>
      <c r="C118" s="145">
        <v>0.43031250000000004</v>
      </c>
      <c r="D118" s="146">
        <v>101</v>
      </c>
      <c r="E118" s="146">
        <v>0</v>
      </c>
      <c r="F118" s="146">
        <v>27.4</v>
      </c>
      <c r="G118" s="146">
        <v>24.9</v>
      </c>
      <c r="H118" s="146">
        <v>25.1</v>
      </c>
      <c r="I118" s="146">
        <v>25.6</v>
      </c>
      <c r="J118" s="146">
        <v>30</v>
      </c>
      <c r="K118" s="146">
        <v>0.8</v>
      </c>
      <c r="L118" s="146">
        <v>4.5999999999999999E-2</v>
      </c>
      <c r="M118" s="146">
        <f t="shared" si="4"/>
        <v>24</v>
      </c>
      <c r="N118" s="146">
        <f t="shared" si="6"/>
        <v>558</v>
      </c>
    </row>
    <row r="119" spans="1:14">
      <c r="A119" s="146">
        <f t="shared" si="5"/>
        <v>0.98333333333333228</v>
      </c>
      <c r="B119" s="144">
        <v>44715</v>
      </c>
      <c r="C119" s="145">
        <v>0.43065972222222221</v>
      </c>
      <c r="D119" s="146">
        <v>101</v>
      </c>
      <c r="E119" s="146">
        <v>0</v>
      </c>
      <c r="F119" s="146">
        <v>28</v>
      </c>
      <c r="G119" s="146">
        <v>24.8</v>
      </c>
      <c r="H119" s="146">
        <v>25</v>
      </c>
      <c r="I119" s="146">
        <v>25.6</v>
      </c>
      <c r="J119" s="146">
        <v>30</v>
      </c>
      <c r="K119" s="146">
        <v>0.8</v>
      </c>
      <c r="L119" s="146">
        <v>4.7E-2</v>
      </c>
      <c r="M119" s="146">
        <f t="shared" si="4"/>
        <v>24</v>
      </c>
      <c r="N119" s="146">
        <f t="shared" si="6"/>
        <v>566</v>
      </c>
    </row>
    <row r="120" spans="1:14">
      <c r="A120" s="146">
        <f t="shared" si="5"/>
        <v>0.99166666666666559</v>
      </c>
      <c r="B120" s="144">
        <v>44715</v>
      </c>
      <c r="C120" s="145">
        <v>0.43100694444444443</v>
      </c>
      <c r="D120" s="146">
        <v>100.4</v>
      </c>
      <c r="E120" s="146">
        <v>0</v>
      </c>
      <c r="F120" s="146">
        <v>28</v>
      </c>
      <c r="G120" s="146">
        <v>24.8</v>
      </c>
      <c r="H120" s="146">
        <v>25</v>
      </c>
      <c r="I120" s="146">
        <v>25.6</v>
      </c>
      <c r="J120" s="146">
        <v>30</v>
      </c>
      <c r="K120" s="146">
        <v>0.8</v>
      </c>
      <c r="L120" s="146">
        <v>4.7E-2</v>
      </c>
      <c r="M120" s="146">
        <f t="shared" si="4"/>
        <v>24</v>
      </c>
      <c r="N120" s="146">
        <f t="shared" si="6"/>
        <v>574</v>
      </c>
    </row>
    <row r="121" spans="1:14">
      <c r="A121" s="146">
        <f t="shared" si="5"/>
        <v>0.99999999999999889</v>
      </c>
      <c r="B121" s="144">
        <v>44715</v>
      </c>
      <c r="C121" s="145">
        <v>0.43135416666666665</v>
      </c>
      <c r="D121" s="146">
        <v>100.4</v>
      </c>
      <c r="E121" s="146">
        <v>0</v>
      </c>
      <c r="F121" s="146">
        <v>28.6</v>
      </c>
      <c r="G121" s="146">
        <v>24.8</v>
      </c>
      <c r="H121" s="146">
        <v>25.1</v>
      </c>
      <c r="I121" s="146">
        <v>25.6</v>
      </c>
      <c r="J121" s="146">
        <v>30</v>
      </c>
      <c r="K121" s="146">
        <v>0.8</v>
      </c>
      <c r="L121" s="146">
        <v>4.8000000000000001E-2</v>
      </c>
      <c r="M121" s="146">
        <f t="shared" si="4"/>
        <v>24</v>
      </c>
      <c r="N121" s="146">
        <f t="shared" si="6"/>
        <v>582</v>
      </c>
    </row>
    <row r="122" spans="1:14">
      <c r="A122" s="146">
        <f t="shared" si="5"/>
        <v>1.0083333333333322</v>
      </c>
      <c r="B122" s="144">
        <v>44715</v>
      </c>
      <c r="C122" s="145">
        <v>0.43170138888888893</v>
      </c>
      <c r="D122" s="146">
        <v>100.4</v>
      </c>
      <c r="E122" s="146">
        <v>0</v>
      </c>
      <c r="F122" s="146">
        <v>29.3</v>
      </c>
      <c r="G122" s="146">
        <v>24.9</v>
      </c>
      <c r="H122" s="146">
        <v>25.1</v>
      </c>
      <c r="I122" s="146">
        <v>25.6</v>
      </c>
      <c r="J122" s="146">
        <v>30</v>
      </c>
      <c r="K122" s="146">
        <v>0.8</v>
      </c>
      <c r="L122" s="146">
        <v>4.9000000000000002E-2</v>
      </c>
      <c r="M122" s="146">
        <f t="shared" si="4"/>
        <v>24</v>
      </c>
      <c r="N122" s="146">
        <f t="shared" si="6"/>
        <v>590</v>
      </c>
    </row>
    <row r="123" spans="1:14">
      <c r="A123" s="146">
        <f t="shared" si="5"/>
        <v>1.0166666666666655</v>
      </c>
      <c r="B123" s="144">
        <v>44715</v>
      </c>
      <c r="C123" s="145">
        <v>0.43204861111111109</v>
      </c>
      <c r="D123" s="146">
        <v>99.7</v>
      </c>
      <c r="E123" s="146">
        <v>0</v>
      </c>
      <c r="F123" s="146">
        <v>29.3</v>
      </c>
      <c r="G123" s="146">
        <v>24.9</v>
      </c>
      <c r="H123" s="146">
        <v>25</v>
      </c>
      <c r="I123" s="146">
        <v>25.5</v>
      </c>
      <c r="J123" s="146">
        <v>30</v>
      </c>
      <c r="K123" s="146">
        <v>0.8</v>
      </c>
      <c r="L123" s="146">
        <v>4.9000000000000002E-2</v>
      </c>
      <c r="M123" s="146">
        <f t="shared" si="4"/>
        <v>24</v>
      </c>
      <c r="N123" s="146">
        <f t="shared" si="6"/>
        <v>598</v>
      </c>
    </row>
    <row r="124" spans="1:14">
      <c r="A124" s="146">
        <f t="shared" si="5"/>
        <v>1.0249999999999988</v>
      </c>
      <c r="B124" s="144">
        <v>44715</v>
      </c>
      <c r="C124" s="145">
        <v>0.43239583333333331</v>
      </c>
      <c r="D124" s="146">
        <v>99.7</v>
      </c>
      <c r="E124" s="146">
        <v>0</v>
      </c>
      <c r="F124" s="146">
        <v>29.9</v>
      </c>
      <c r="G124" s="146">
        <v>24.8</v>
      </c>
      <c r="H124" s="146">
        <v>25</v>
      </c>
      <c r="I124" s="146">
        <v>25.6</v>
      </c>
      <c r="J124" s="146">
        <v>30</v>
      </c>
      <c r="K124" s="146">
        <v>0.8</v>
      </c>
      <c r="L124" s="146">
        <v>0.05</v>
      </c>
      <c r="M124" s="146">
        <f t="shared" si="4"/>
        <v>24</v>
      </c>
      <c r="N124" s="146">
        <f t="shared" si="6"/>
        <v>606</v>
      </c>
    </row>
    <row r="125" spans="1:14">
      <c r="A125" s="146">
        <f t="shared" si="5"/>
        <v>1.0333333333333321</v>
      </c>
      <c r="B125" s="144">
        <v>44715</v>
      </c>
      <c r="C125" s="145">
        <v>0.43274305555555559</v>
      </c>
      <c r="D125" s="146">
        <v>99</v>
      </c>
      <c r="E125" s="146">
        <v>0</v>
      </c>
      <c r="F125" s="146">
        <v>29.9</v>
      </c>
      <c r="G125" s="146">
        <v>24.8</v>
      </c>
      <c r="H125" s="146">
        <v>25</v>
      </c>
      <c r="I125" s="146">
        <v>25.5</v>
      </c>
      <c r="J125" s="146">
        <v>30</v>
      </c>
      <c r="K125" s="146">
        <v>0.8</v>
      </c>
      <c r="L125" s="146">
        <v>5.0999999999999997E-2</v>
      </c>
      <c r="M125" s="146">
        <f t="shared" si="4"/>
        <v>24</v>
      </c>
      <c r="N125" s="146">
        <f t="shared" si="6"/>
        <v>614</v>
      </c>
    </row>
    <row r="126" spans="1:14">
      <c r="A126" s="146">
        <f t="shared" si="5"/>
        <v>1.0416666666666654</v>
      </c>
      <c r="B126" s="144">
        <v>44715</v>
      </c>
      <c r="C126" s="145">
        <v>0.43310185185185185</v>
      </c>
      <c r="D126" s="146">
        <v>99</v>
      </c>
      <c r="E126" s="146">
        <v>0</v>
      </c>
      <c r="F126" s="146">
        <v>30.5</v>
      </c>
      <c r="G126" s="146">
        <v>24.9</v>
      </c>
      <c r="H126" s="146">
        <v>25.1</v>
      </c>
      <c r="I126" s="146">
        <v>25.5</v>
      </c>
      <c r="J126" s="146">
        <v>30</v>
      </c>
      <c r="K126" s="146">
        <v>0.9</v>
      </c>
      <c r="L126" s="146">
        <v>5.0999999999999997E-2</v>
      </c>
      <c r="M126" s="146">
        <f t="shared" si="4"/>
        <v>27</v>
      </c>
      <c r="N126" s="146">
        <f t="shared" si="6"/>
        <v>623</v>
      </c>
    </row>
    <row r="127" spans="1:14">
      <c r="A127" s="146">
        <f t="shared" si="5"/>
        <v>1.0499999999999987</v>
      </c>
      <c r="B127" s="144">
        <v>44715</v>
      </c>
      <c r="C127" s="145">
        <v>0.43344907407407413</v>
      </c>
      <c r="D127" s="146">
        <v>98.3</v>
      </c>
      <c r="E127" s="146">
        <v>0</v>
      </c>
      <c r="F127" s="146">
        <v>31.2</v>
      </c>
      <c r="G127" s="146">
        <v>24.9</v>
      </c>
      <c r="H127" s="146">
        <v>25</v>
      </c>
      <c r="I127" s="146">
        <v>25.6</v>
      </c>
      <c r="J127" s="146">
        <v>30</v>
      </c>
      <c r="K127" s="146">
        <v>0.9</v>
      </c>
      <c r="L127" s="146">
        <v>5.1999999999999998E-2</v>
      </c>
      <c r="M127" s="146">
        <f t="shared" si="4"/>
        <v>27</v>
      </c>
      <c r="N127" s="146">
        <f t="shared" si="6"/>
        <v>632</v>
      </c>
    </row>
    <row r="128" spans="1:14">
      <c r="A128" s="146">
        <f t="shared" si="5"/>
        <v>1.058333333333332</v>
      </c>
      <c r="B128" s="144">
        <v>44715</v>
      </c>
      <c r="C128" s="145">
        <v>0.43379629629629629</v>
      </c>
      <c r="D128" s="146">
        <v>98.3</v>
      </c>
      <c r="E128" s="146">
        <v>0</v>
      </c>
      <c r="F128" s="146">
        <v>31.8</v>
      </c>
      <c r="G128" s="146">
        <v>24.9</v>
      </c>
      <c r="H128" s="146">
        <v>25</v>
      </c>
      <c r="I128" s="146">
        <v>25.6</v>
      </c>
      <c r="J128" s="146">
        <v>30</v>
      </c>
      <c r="K128" s="146">
        <v>0.9</v>
      </c>
      <c r="L128" s="146">
        <v>5.2999999999999999E-2</v>
      </c>
      <c r="M128" s="146">
        <f t="shared" si="4"/>
        <v>27</v>
      </c>
      <c r="N128" s="146">
        <f t="shared" si="6"/>
        <v>641</v>
      </c>
    </row>
    <row r="129" spans="1:14">
      <c r="A129" s="146">
        <f t="shared" si="5"/>
        <v>1.0666666666666653</v>
      </c>
      <c r="B129" s="144">
        <v>44715</v>
      </c>
      <c r="C129" s="145">
        <v>0.43414351851851851</v>
      </c>
      <c r="D129" s="146">
        <v>97.6</v>
      </c>
      <c r="E129" s="146">
        <v>0</v>
      </c>
      <c r="F129" s="146">
        <v>31.8</v>
      </c>
      <c r="G129" s="146">
        <v>24.9</v>
      </c>
      <c r="H129" s="146">
        <v>25</v>
      </c>
      <c r="I129" s="146">
        <v>25.5</v>
      </c>
      <c r="J129" s="146">
        <v>30</v>
      </c>
      <c r="K129" s="146">
        <v>0.9</v>
      </c>
      <c r="L129" s="146">
        <v>5.3999999999999999E-2</v>
      </c>
      <c r="M129" s="146">
        <f t="shared" si="4"/>
        <v>27</v>
      </c>
      <c r="N129" s="146">
        <f t="shared" si="6"/>
        <v>650</v>
      </c>
    </row>
    <row r="130" spans="1:14">
      <c r="A130" s="146">
        <f t="shared" si="5"/>
        <v>1.0749999999999986</v>
      </c>
      <c r="B130" s="144">
        <v>44715</v>
      </c>
      <c r="C130" s="145">
        <v>0.43449074074074073</v>
      </c>
      <c r="D130" s="146">
        <v>97.6</v>
      </c>
      <c r="E130" s="146">
        <v>0</v>
      </c>
      <c r="F130" s="146">
        <v>32.4</v>
      </c>
      <c r="G130" s="146">
        <v>24.9</v>
      </c>
      <c r="H130" s="146">
        <v>25</v>
      </c>
      <c r="I130" s="146">
        <v>25.6</v>
      </c>
      <c r="J130" s="146">
        <v>30</v>
      </c>
      <c r="K130" s="146">
        <v>0.9</v>
      </c>
      <c r="L130" s="146">
        <v>5.3999999999999999E-2</v>
      </c>
      <c r="M130" s="146">
        <f t="shared" si="4"/>
        <v>27</v>
      </c>
      <c r="N130" s="146">
        <f t="shared" si="6"/>
        <v>659</v>
      </c>
    </row>
    <row r="131" spans="1:14">
      <c r="A131" s="146">
        <f t="shared" si="5"/>
        <v>1.0833333333333319</v>
      </c>
      <c r="B131" s="144">
        <v>44715</v>
      </c>
      <c r="C131" s="145">
        <v>0.43483796296296301</v>
      </c>
      <c r="D131" s="146">
        <v>97.6</v>
      </c>
      <c r="E131" s="146">
        <v>0</v>
      </c>
      <c r="F131" s="146">
        <v>33.1</v>
      </c>
      <c r="G131" s="146">
        <v>24.9</v>
      </c>
      <c r="H131" s="146">
        <v>25</v>
      </c>
      <c r="I131" s="146">
        <v>25.6</v>
      </c>
      <c r="J131" s="146">
        <v>30</v>
      </c>
      <c r="K131" s="146">
        <v>0.9</v>
      </c>
      <c r="L131" s="146">
        <v>5.5E-2</v>
      </c>
      <c r="M131" s="146">
        <f t="shared" ref="M131:M194" si="7">J131*K131</f>
        <v>27</v>
      </c>
      <c r="N131" s="146">
        <f t="shared" si="6"/>
        <v>668</v>
      </c>
    </row>
    <row r="132" spans="1:14">
      <c r="A132" s="146">
        <f t="shared" ref="A132:A195" si="8">A131+30/3600</f>
        <v>1.0916666666666652</v>
      </c>
      <c r="B132" s="144">
        <v>44715</v>
      </c>
      <c r="C132" s="145">
        <v>0.43518518518518517</v>
      </c>
      <c r="D132" s="146">
        <v>97</v>
      </c>
      <c r="E132" s="146">
        <v>0</v>
      </c>
      <c r="F132" s="146">
        <v>33.700000000000003</v>
      </c>
      <c r="G132" s="146">
        <v>24.8</v>
      </c>
      <c r="H132" s="146">
        <v>25.1</v>
      </c>
      <c r="I132" s="146">
        <v>25.6</v>
      </c>
      <c r="J132" s="146">
        <v>30</v>
      </c>
      <c r="K132" s="146">
        <v>0.9</v>
      </c>
      <c r="L132" s="146">
        <v>5.6000000000000001E-2</v>
      </c>
      <c r="M132" s="146">
        <f t="shared" si="7"/>
        <v>27</v>
      </c>
      <c r="N132" s="146">
        <f t="shared" ref="N132:N195" si="9">K132*10+N131</f>
        <v>677</v>
      </c>
    </row>
    <row r="133" spans="1:14">
      <c r="A133" s="146">
        <f t="shared" si="8"/>
        <v>1.0999999999999985</v>
      </c>
      <c r="B133" s="144">
        <v>44715</v>
      </c>
      <c r="C133" s="145">
        <v>0.4355324074074074</v>
      </c>
      <c r="D133" s="146">
        <v>97</v>
      </c>
      <c r="E133" s="146">
        <v>0</v>
      </c>
      <c r="F133" s="146">
        <v>33.700000000000003</v>
      </c>
      <c r="G133" s="146">
        <v>24.8</v>
      </c>
      <c r="H133" s="146">
        <v>25.1</v>
      </c>
      <c r="I133" s="146">
        <v>25.6</v>
      </c>
      <c r="J133" s="146">
        <v>30</v>
      </c>
      <c r="K133" s="146">
        <v>0.9</v>
      </c>
      <c r="L133" s="146">
        <v>5.7000000000000002E-2</v>
      </c>
      <c r="M133" s="146">
        <f t="shared" si="7"/>
        <v>27</v>
      </c>
      <c r="N133" s="146">
        <f t="shared" si="9"/>
        <v>686</v>
      </c>
    </row>
    <row r="134" spans="1:14">
      <c r="A134" s="146">
        <f t="shared" si="8"/>
        <v>1.1083333333333318</v>
      </c>
      <c r="B134" s="144">
        <v>44715</v>
      </c>
      <c r="C134" s="145">
        <v>0.43587962962962962</v>
      </c>
      <c r="D134" s="146">
        <v>96.3</v>
      </c>
      <c r="E134" s="146">
        <v>0</v>
      </c>
      <c r="F134" s="146">
        <v>34.299999999999997</v>
      </c>
      <c r="G134" s="146">
        <v>24.9</v>
      </c>
      <c r="H134" s="146">
        <v>25</v>
      </c>
      <c r="I134" s="146">
        <v>25.6</v>
      </c>
      <c r="J134" s="146">
        <v>30</v>
      </c>
      <c r="K134" s="146">
        <v>0.9</v>
      </c>
      <c r="L134" s="146">
        <v>5.7000000000000002E-2</v>
      </c>
      <c r="M134" s="146">
        <f t="shared" si="7"/>
        <v>27</v>
      </c>
      <c r="N134" s="146">
        <f t="shared" si="9"/>
        <v>695</v>
      </c>
    </row>
    <row r="135" spans="1:14">
      <c r="A135" s="146">
        <f t="shared" si="8"/>
        <v>1.1166666666666651</v>
      </c>
      <c r="B135" s="144">
        <v>44715</v>
      </c>
      <c r="C135" s="145">
        <v>0.43622685185185189</v>
      </c>
      <c r="D135" s="146">
        <v>96.3</v>
      </c>
      <c r="E135" s="146">
        <v>0</v>
      </c>
      <c r="F135" s="146">
        <v>35</v>
      </c>
      <c r="G135" s="146">
        <v>24.9</v>
      </c>
      <c r="H135" s="146">
        <v>25.1</v>
      </c>
      <c r="I135" s="146">
        <v>25.6</v>
      </c>
      <c r="J135" s="146">
        <v>30</v>
      </c>
      <c r="K135" s="146">
        <v>0.9</v>
      </c>
      <c r="L135" s="146">
        <v>5.8000000000000003E-2</v>
      </c>
      <c r="M135" s="146">
        <f t="shared" si="7"/>
        <v>27</v>
      </c>
      <c r="N135" s="146">
        <f t="shared" si="9"/>
        <v>704</v>
      </c>
    </row>
    <row r="136" spans="1:14">
      <c r="A136" s="146">
        <f t="shared" si="8"/>
        <v>1.1249999999999984</v>
      </c>
      <c r="B136" s="144">
        <v>44715</v>
      </c>
      <c r="C136" s="145">
        <v>0.43657407407407406</v>
      </c>
      <c r="D136" s="146">
        <v>95.6</v>
      </c>
      <c r="E136" s="146">
        <v>0</v>
      </c>
      <c r="F136" s="146">
        <v>35.6</v>
      </c>
      <c r="G136" s="146">
        <v>24.9</v>
      </c>
      <c r="H136" s="146">
        <v>25.1</v>
      </c>
      <c r="I136" s="146">
        <v>25.6</v>
      </c>
      <c r="J136" s="146">
        <v>30</v>
      </c>
      <c r="K136" s="146">
        <v>0.9</v>
      </c>
      <c r="L136" s="146">
        <v>5.8999999999999997E-2</v>
      </c>
      <c r="M136" s="146">
        <f t="shared" si="7"/>
        <v>27</v>
      </c>
      <c r="N136" s="146">
        <f t="shared" si="9"/>
        <v>713</v>
      </c>
    </row>
    <row r="137" spans="1:14">
      <c r="A137" s="146">
        <f t="shared" si="8"/>
        <v>1.1333333333333317</v>
      </c>
      <c r="B137" s="144">
        <v>44715</v>
      </c>
      <c r="C137" s="145">
        <v>0.43692129629629628</v>
      </c>
      <c r="D137" s="146">
        <v>95.6</v>
      </c>
      <c r="E137" s="146">
        <v>0</v>
      </c>
      <c r="F137" s="146">
        <v>35.6</v>
      </c>
      <c r="G137" s="146">
        <v>24.9</v>
      </c>
      <c r="H137" s="146">
        <v>25.2</v>
      </c>
      <c r="I137" s="146">
        <v>25.6</v>
      </c>
      <c r="J137" s="146">
        <v>30</v>
      </c>
      <c r="K137" s="146">
        <v>0.9</v>
      </c>
      <c r="L137" s="146">
        <v>0.06</v>
      </c>
      <c r="M137" s="146">
        <f t="shared" si="7"/>
        <v>27</v>
      </c>
      <c r="N137" s="146">
        <f t="shared" si="9"/>
        <v>722</v>
      </c>
    </row>
    <row r="138" spans="1:14">
      <c r="A138" s="146">
        <f t="shared" si="8"/>
        <v>1.1416666666666651</v>
      </c>
      <c r="B138" s="144">
        <v>44715</v>
      </c>
      <c r="C138" s="145">
        <v>0.4372685185185185</v>
      </c>
      <c r="D138" s="146">
        <v>94.9</v>
      </c>
      <c r="E138" s="146">
        <v>0</v>
      </c>
      <c r="F138" s="146">
        <v>36.200000000000003</v>
      </c>
      <c r="G138" s="146">
        <v>24.9</v>
      </c>
      <c r="H138" s="146">
        <v>25.1</v>
      </c>
      <c r="I138" s="146">
        <v>25.5</v>
      </c>
      <c r="J138" s="146">
        <v>30</v>
      </c>
      <c r="K138" s="146">
        <v>0.9</v>
      </c>
      <c r="L138" s="146">
        <v>0.06</v>
      </c>
      <c r="M138" s="146">
        <f t="shared" si="7"/>
        <v>27</v>
      </c>
      <c r="N138" s="146">
        <f t="shared" si="9"/>
        <v>731</v>
      </c>
    </row>
    <row r="139" spans="1:14">
      <c r="A139" s="146">
        <f t="shared" si="8"/>
        <v>1.1499999999999984</v>
      </c>
      <c r="B139" s="144">
        <v>44715</v>
      </c>
      <c r="C139" s="145">
        <v>0.43761574074074078</v>
      </c>
      <c r="D139" s="146">
        <v>94.9</v>
      </c>
      <c r="E139" s="146">
        <v>0</v>
      </c>
      <c r="F139" s="146">
        <v>36.9</v>
      </c>
      <c r="G139" s="146">
        <v>24.9</v>
      </c>
      <c r="H139" s="146">
        <v>25.2</v>
      </c>
      <c r="I139" s="146">
        <v>25.7</v>
      </c>
      <c r="J139" s="146">
        <v>30</v>
      </c>
      <c r="K139" s="146">
        <v>0.9</v>
      </c>
      <c r="L139" s="146">
        <v>6.0999999999999999E-2</v>
      </c>
      <c r="M139" s="146">
        <f t="shared" si="7"/>
        <v>27</v>
      </c>
      <c r="N139" s="146">
        <f t="shared" si="9"/>
        <v>740</v>
      </c>
    </row>
    <row r="140" spans="1:14">
      <c r="A140" s="146">
        <f t="shared" si="8"/>
        <v>1.1583333333333317</v>
      </c>
      <c r="B140" s="144">
        <v>44715</v>
      </c>
      <c r="C140" s="145">
        <v>0.43796296296296294</v>
      </c>
      <c r="D140" s="146">
        <v>94.3</v>
      </c>
      <c r="E140" s="146">
        <v>0</v>
      </c>
      <c r="F140" s="146">
        <v>37.5</v>
      </c>
      <c r="G140" s="146">
        <v>24.9</v>
      </c>
      <c r="H140" s="146">
        <v>25.1</v>
      </c>
      <c r="I140" s="146">
        <v>25.6</v>
      </c>
      <c r="J140" s="146">
        <v>30</v>
      </c>
      <c r="K140" s="146">
        <v>0.9</v>
      </c>
      <c r="L140" s="146">
        <v>6.2E-2</v>
      </c>
      <c r="M140" s="146">
        <f t="shared" si="7"/>
        <v>27</v>
      </c>
      <c r="N140" s="146">
        <f t="shared" si="9"/>
        <v>749</v>
      </c>
    </row>
    <row r="141" spans="1:14">
      <c r="A141" s="146">
        <f t="shared" si="8"/>
        <v>1.166666666666665</v>
      </c>
      <c r="B141" s="144">
        <v>44715</v>
      </c>
      <c r="C141" s="145">
        <v>0.43831018518518516</v>
      </c>
      <c r="D141" s="146">
        <v>94.3</v>
      </c>
      <c r="E141" s="146">
        <v>0</v>
      </c>
      <c r="F141" s="146">
        <v>37.5</v>
      </c>
      <c r="G141" s="146">
        <v>25.1</v>
      </c>
      <c r="H141" s="146">
        <v>25.2</v>
      </c>
      <c r="I141" s="146">
        <v>25.6</v>
      </c>
      <c r="J141" s="146">
        <v>30</v>
      </c>
      <c r="K141" s="146">
        <v>0.9</v>
      </c>
      <c r="L141" s="146">
        <v>6.3E-2</v>
      </c>
      <c r="M141" s="146">
        <f t="shared" si="7"/>
        <v>27</v>
      </c>
      <c r="N141" s="146">
        <f t="shared" si="9"/>
        <v>758</v>
      </c>
    </row>
    <row r="142" spans="1:14">
      <c r="A142" s="146">
        <f t="shared" si="8"/>
        <v>1.1749999999999983</v>
      </c>
      <c r="B142" s="144">
        <v>44715</v>
      </c>
      <c r="C142" s="145">
        <v>0.43865740740740744</v>
      </c>
      <c r="D142" s="146">
        <v>94.3</v>
      </c>
      <c r="E142" s="146">
        <v>0</v>
      </c>
      <c r="F142" s="146">
        <v>38.200000000000003</v>
      </c>
      <c r="G142" s="146">
        <v>24.9</v>
      </c>
      <c r="H142" s="146">
        <v>25.1</v>
      </c>
      <c r="I142" s="146">
        <v>25.6</v>
      </c>
      <c r="J142" s="146">
        <v>30</v>
      </c>
      <c r="K142" s="146">
        <v>0.9</v>
      </c>
      <c r="L142" s="146">
        <v>6.3E-2</v>
      </c>
      <c r="M142" s="146">
        <f t="shared" si="7"/>
        <v>27</v>
      </c>
      <c r="N142" s="146">
        <f t="shared" si="9"/>
        <v>767</v>
      </c>
    </row>
    <row r="143" spans="1:14">
      <c r="A143" s="146">
        <f t="shared" si="8"/>
        <v>1.1833333333333316</v>
      </c>
      <c r="B143" s="144">
        <v>44715</v>
      </c>
      <c r="C143" s="145">
        <v>0.43900462962962966</v>
      </c>
      <c r="D143" s="146">
        <v>93.6</v>
      </c>
      <c r="E143" s="146">
        <v>0</v>
      </c>
      <c r="F143" s="146">
        <v>38.799999999999997</v>
      </c>
      <c r="G143" s="146">
        <v>24.9</v>
      </c>
      <c r="H143" s="146">
        <v>25.1</v>
      </c>
      <c r="I143" s="146">
        <v>25.6</v>
      </c>
      <c r="J143" s="146">
        <v>30</v>
      </c>
      <c r="K143" s="146">
        <v>0.9</v>
      </c>
      <c r="L143" s="146">
        <v>6.4000000000000001E-2</v>
      </c>
      <c r="M143" s="146">
        <f t="shared" si="7"/>
        <v>27</v>
      </c>
      <c r="N143" s="146">
        <f t="shared" si="9"/>
        <v>776</v>
      </c>
    </row>
    <row r="144" spans="1:14">
      <c r="A144" s="146">
        <f t="shared" si="8"/>
        <v>1.1916666666666649</v>
      </c>
      <c r="B144" s="144">
        <v>44715</v>
      </c>
      <c r="C144" s="145">
        <v>0.43935185185185183</v>
      </c>
      <c r="D144" s="146">
        <v>92.9</v>
      </c>
      <c r="E144" s="146">
        <v>0</v>
      </c>
      <c r="F144" s="146">
        <v>39.4</v>
      </c>
      <c r="G144" s="146">
        <v>25</v>
      </c>
      <c r="H144" s="146">
        <v>25.2</v>
      </c>
      <c r="I144" s="146">
        <v>25.6</v>
      </c>
      <c r="J144" s="146">
        <v>30</v>
      </c>
      <c r="K144" s="146">
        <v>1</v>
      </c>
      <c r="L144" s="146">
        <v>6.5000000000000002E-2</v>
      </c>
      <c r="M144" s="146">
        <f t="shared" si="7"/>
        <v>30</v>
      </c>
      <c r="N144" s="146">
        <f t="shared" si="9"/>
        <v>786</v>
      </c>
    </row>
    <row r="145" spans="1:14">
      <c r="A145" s="146">
        <f t="shared" si="8"/>
        <v>1.1999999999999982</v>
      </c>
      <c r="B145" s="144">
        <v>44715</v>
      </c>
      <c r="C145" s="145">
        <v>0.43969907407407405</v>
      </c>
      <c r="D145" s="146">
        <v>92.9</v>
      </c>
      <c r="E145" s="146">
        <v>0</v>
      </c>
      <c r="F145" s="146">
        <v>39.4</v>
      </c>
      <c r="G145" s="146">
        <v>25</v>
      </c>
      <c r="H145" s="146">
        <v>25.2</v>
      </c>
      <c r="I145" s="146">
        <v>25.6</v>
      </c>
      <c r="J145" s="146">
        <v>30</v>
      </c>
      <c r="K145" s="146">
        <v>1</v>
      </c>
      <c r="L145" s="146">
        <v>6.6000000000000003E-2</v>
      </c>
      <c r="M145" s="146">
        <f t="shared" si="7"/>
        <v>30</v>
      </c>
      <c r="N145" s="146">
        <f t="shared" si="9"/>
        <v>796</v>
      </c>
    </row>
    <row r="146" spans="1:14">
      <c r="A146" s="146">
        <f t="shared" si="8"/>
        <v>1.2083333333333315</v>
      </c>
      <c r="B146" s="144">
        <v>44715</v>
      </c>
      <c r="C146" s="145">
        <v>0.44004629629629632</v>
      </c>
      <c r="D146" s="146">
        <v>92.9</v>
      </c>
      <c r="E146" s="146">
        <v>0</v>
      </c>
      <c r="F146" s="146">
        <v>40.1</v>
      </c>
      <c r="G146" s="146">
        <v>25</v>
      </c>
      <c r="H146" s="146">
        <v>25.2</v>
      </c>
      <c r="I146" s="146">
        <v>25.6</v>
      </c>
      <c r="J146" s="146">
        <v>30</v>
      </c>
      <c r="K146" s="146">
        <v>1</v>
      </c>
      <c r="L146" s="146">
        <v>6.7000000000000004E-2</v>
      </c>
      <c r="M146" s="146">
        <f t="shared" si="7"/>
        <v>30</v>
      </c>
      <c r="N146" s="146">
        <f t="shared" si="9"/>
        <v>806</v>
      </c>
    </row>
    <row r="147" spans="1:14">
      <c r="A147" s="146">
        <f t="shared" si="8"/>
        <v>1.2166666666666648</v>
      </c>
      <c r="B147" s="144">
        <v>44715</v>
      </c>
      <c r="C147" s="145">
        <v>0.44039351851851855</v>
      </c>
      <c r="D147" s="146">
        <v>92.2</v>
      </c>
      <c r="E147" s="146">
        <v>0</v>
      </c>
      <c r="F147" s="146">
        <v>40.700000000000003</v>
      </c>
      <c r="G147" s="146">
        <v>25</v>
      </c>
      <c r="H147" s="146">
        <v>25.1</v>
      </c>
      <c r="I147" s="146">
        <v>25.7</v>
      </c>
      <c r="J147" s="146">
        <v>30</v>
      </c>
      <c r="K147" s="146">
        <v>1</v>
      </c>
      <c r="L147" s="146">
        <v>6.7000000000000004E-2</v>
      </c>
      <c r="M147" s="146">
        <f t="shared" si="7"/>
        <v>30</v>
      </c>
      <c r="N147" s="146">
        <f t="shared" si="9"/>
        <v>816</v>
      </c>
    </row>
    <row r="148" spans="1:14">
      <c r="A148" s="146">
        <f t="shared" si="8"/>
        <v>1.2249999999999981</v>
      </c>
      <c r="B148" s="144">
        <v>44715</v>
      </c>
      <c r="C148" s="145">
        <v>0.44074074074074071</v>
      </c>
      <c r="D148" s="146">
        <v>92.2</v>
      </c>
      <c r="E148" s="146">
        <v>0</v>
      </c>
      <c r="F148" s="146">
        <v>41.3</v>
      </c>
      <c r="G148" s="146">
        <v>25</v>
      </c>
      <c r="H148" s="146">
        <v>25.1</v>
      </c>
      <c r="I148" s="146">
        <v>25.6</v>
      </c>
      <c r="J148" s="146">
        <v>30</v>
      </c>
      <c r="K148" s="146">
        <v>1</v>
      </c>
      <c r="L148" s="146">
        <v>6.8000000000000005E-2</v>
      </c>
      <c r="M148" s="146">
        <f t="shared" si="7"/>
        <v>30</v>
      </c>
      <c r="N148" s="146">
        <f t="shared" si="9"/>
        <v>826</v>
      </c>
    </row>
    <row r="149" spans="1:14">
      <c r="A149" s="146">
        <f t="shared" si="8"/>
        <v>1.2333333333333314</v>
      </c>
      <c r="B149" s="144">
        <v>44715</v>
      </c>
      <c r="C149" s="145">
        <v>0.44108796296296293</v>
      </c>
      <c r="D149" s="146">
        <v>91.6</v>
      </c>
      <c r="E149" s="146">
        <v>0</v>
      </c>
      <c r="F149" s="146">
        <v>41.3</v>
      </c>
      <c r="G149" s="146">
        <v>25</v>
      </c>
      <c r="H149" s="146">
        <v>25.2</v>
      </c>
      <c r="I149" s="146">
        <v>25.7</v>
      </c>
      <c r="J149" s="146">
        <v>30</v>
      </c>
      <c r="K149" s="146">
        <v>1</v>
      </c>
      <c r="L149" s="146">
        <v>6.9000000000000006E-2</v>
      </c>
      <c r="M149" s="146">
        <f t="shared" si="7"/>
        <v>30</v>
      </c>
      <c r="N149" s="146">
        <f t="shared" si="9"/>
        <v>836</v>
      </c>
    </row>
    <row r="150" spans="1:14">
      <c r="A150" s="146">
        <f t="shared" si="8"/>
        <v>1.2416666666666647</v>
      </c>
      <c r="B150" s="144">
        <v>44715</v>
      </c>
      <c r="C150" s="145">
        <v>0.44143518518518521</v>
      </c>
      <c r="D150" s="146">
        <v>90.9</v>
      </c>
      <c r="E150" s="146">
        <v>0</v>
      </c>
      <c r="F150" s="146">
        <v>42</v>
      </c>
      <c r="G150" s="146">
        <v>25.1</v>
      </c>
      <c r="H150" s="146">
        <v>25.3</v>
      </c>
      <c r="I150" s="146">
        <v>25.7</v>
      </c>
      <c r="J150" s="146">
        <v>30</v>
      </c>
      <c r="K150" s="146">
        <v>1</v>
      </c>
      <c r="L150" s="146">
        <v>7.0000000000000007E-2</v>
      </c>
      <c r="M150" s="146">
        <f t="shared" si="7"/>
        <v>30</v>
      </c>
      <c r="N150" s="146">
        <f t="shared" si="9"/>
        <v>846</v>
      </c>
    </row>
    <row r="151" spans="1:14">
      <c r="A151" s="146">
        <f t="shared" si="8"/>
        <v>1.249999999999998</v>
      </c>
      <c r="B151" s="144">
        <v>44715</v>
      </c>
      <c r="C151" s="145">
        <v>0.44178240740740743</v>
      </c>
      <c r="D151" s="146">
        <v>90.9</v>
      </c>
      <c r="E151" s="146">
        <v>0</v>
      </c>
      <c r="F151" s="146">
        <v>42.6</v>
      </c>
      <c r="G151" s="146">
        <v>25</v>
      </c>
      <c r="H151" s="146">
        <v>25.1</v>
      </c>
      <c r="I151" s="146">
        <v>25.7</v>
      </c>
      <c r="J151" s="146">
        <v>30</v>
      </c>
      <c r="K151" s="146">
        <v>1</v>
      </c>
      <c r="L151" s="146">
        <v>7.0999999999999994E-2</v>
      </c>
      <c r="M151" s="146">
        <f t="shared" si="7"/>
        <v>30</v>
      </c>
      <c r="N151" s="146">
        <f t="shared" si="9"/>
        <v>856</v>
      </c>
    </row>
    <row r="152" spans="1:14">
      <c r="A152" s="146">
        <f t="shared" si="8"/>
        <v>1.2583333333333313</v>
      </c>
      <c r="B152" s="144">
        <v>44715</v>
      </c>
      <c r="C152" s="145">
        <v>0.44212962962962959</v>
      </c>
      <c r="D152" s="146">
        <v>90.9</v>
      </c>
      <c r="E152" s="146">
        <v>0</v>
      </c>
      <c r="F152" s="146">
        <v>43.2</v>
      </c>
      <c r="G152" s="146">
        <v>25.1</v>
      </c>
      <c r="H152" s="146">
        <v>25.2</v>
      </c>
      <c r="I152" s="146">
        <v>25.8</v>
      </c>
      <c r="J152" s="146">
        <v>30</v>
      </c>
      <c r="K152" s="146">
        <v>1</v>
      </c>
      <c r="L152" s="146">
        <v>7.1999999999999995E-2</v>
      </c>
      <c r="M152" s="146">
        <f t="shared" si="7"/>
        <v>30</v>
      </c>
      <c r="N152" s="146">
        <f t="shared" si="9"/>
        <v>866</v>
      </c>
    </row>
    <row r="153" spans="1:14">
      <c r="A153" s="146">
        <f t="shared" si="8"/>
        <v>1.2666666666666646</v>
      </c>
      <c r="B153" s="144">
        <v>44715</v>
      </c>
      <c r="C153" s="145">
        <v>0.44247685185185182</v>
      </c>
      <c r="D153" s="146">
        <v>90.2</v>
      </c>
      <c r="E153" s="146">
        <v>0</v>
      </c>
      <c r="F153" s="146">
        <v>43.9</v>
      </c>
      <c r="G153" s="146">
        <v>25.1</v>
      </c>
      <c r="H153" s="146">
        <v>25.4</v>
      </c>
      <c r="I153" s="146">
        <v>25.7</v>
      </c>
      <c r="J153" s="146">
        <v>30</v>
      </c>
      <c r="K153" s="146">
        <v>1</v>
      </c>
      <c r="L153" s="146">
        <v>7.1999999999999995E-2</v>
      </c>
      <c r="M153" s="146">
        <f t="shared" si="7"/>
        <v>30</v>
      </c>
      <c r="N153" s="146">
        <f t="shared" si="9"/>
        <v>876</v>
      </c>
    </row>
    <row r="154" spans="1:14">
      <c r="A154" s="146">
        <f t="shared" si="8"/>
        <v>1.2749999999999979</v>
      </c>
      <c r="B154" s="144">
        <v>44715</v>
      </c>
      <c r="C154" s="145">
        <v>0.44282407407407409</v>
      </c>
      <c r="D154" s="146">
        <v>89.5</v>
      </c>
      <c r="E154" s="146">
        <v>0</v>
      </c>
      <c r="F154" s="146">
        <v>44.5</v>
      </c>
      <c r="G154" s="146">
        <v>25.1</v>
      </c>
      <c r="H154" s="146">
        <v>25.2</v>
      </c>
      <c r="I154" s="146">
        <v>25.7</v>
      </c>
      <c r="J154" s="146">
        <v>30</v>
      </c>
      <c r="K154" s="146">
        <v>1</v>
      </c>
      <c r="L154" s="146">
        <v>7.2999999999999995E-2</v>
      </c>
      <c r="M154" s="146">
        <f t="shared" si="7"/>
        <v>30</v>
      </c>
      <c r="N154" s="146">
        <f t="shared" si="9"/>
        <v>886</v>
      </c>
    </row>
    <row r="155" spans="1:14">
      <c r="A155" s="146">
        <f t="shared" si="8"/>
        <v>1.2833333333333312</v>
      </c>
      <c r="B155" s="144">
        <v>44715</v>
      </c>
      <c r="C155" s="145">
        <v>0.44317129629629631</v>
      </c>
      <c r="D155" s="146">
        <v>89.5</v>
      </c>
      <c r="E155" s="146">
        <v>0</v>
      </c>
      <c r="F155" s="146">
        <v>44.5</v>
      </c>
      <c r="G155" s="146">
        <v>25.1</v>
      </c>
      <c r="H155" s="146">
        <v>25.3</v>
      </c>
      <c r="I155" s="146">
        <v>25.7</v>
      </c>
      <c r="J155" s="146">
        <v>30</v>
      </c>
      <c r="K155" s="146">
        <v>1</v>
      </c>
      <c r="L155" s="146">
        <v>7.3999999999999996E-2</v>
      </c>
      <c r="M155" s="146">
        <f t="shared" si="7"/>
        <v>30</v>
      </c>
      <c r="N155" s="146">
        <f t="shared" si="9"/>
        <v>896</v>
      </c>
    </row>
    <row r="156" spans="1:14">
      <c r="A156" s="146">
        <f t="shared" si="8"/>
        <v>1.2916666666666645</v>
      </c>
      <c r="B156" s="144">
        <v>44715</v>
      </c>
      <c r="C156" s="145">
        <v>0.44351851851851848</v>
      </c>
      <c r="D156" s="146">
        <v>89.5</v>
      </c>
      <c r="E156" s="146">
        <v>0</v>
      </c>
      <c r="F156" s="146">
        <v>45.1</v>
      </c>
      <c r="G156" s="146">
        <v>25.1</v>
      </c>
      <c r="H156" s="146">
        <v>25.3</v>
      </c>
      <c r="I156" s="146">
        <v>25.6</v>
      </c>
      <c r="J156" s="146">
        <v>30</v>
      </c>
      <c r="K156" s="146">
        <v>1</v>
      </c>
      <c r="L156" s="146">
        <v>7.4999999999999997E-2</v>
      </c>
      <c r="M156" s="146">
        <f t="shared" si="7"/>
        <v>30</v>
      </c>
      <c r="N156" s="146">
        <f t="shared" si="9"/>
        <v>906</v>
      </c>
    </row>
    <row r="157" spans="1:14">
      <c r="A157" s="146">
        <f t="shared" si="8"/>
        <v>1.2999999999999978</v>
      </c>
      <c r="B157" s="144">
        <v>44715</v>
      </c>
      <c r="C157" s="145">
        <v>0.44387731481481479</v>
      </c>
      <c r="D157" s="146">
        <v>88.9</v>
      </c>
      <c r="E157" s="146">
        <v>0</v>
      </c>
      <c r="F157" s="146">
        <v>45.8</v>
      </c>
      <c r="G157" s="146">
        <v>25.1</v>
      </c>
      <c r="H157" s="146">
        <v>25.2</v>
      </c>
      <c r="I157" s="146">
        <v>25.7</v>
      </c>
      <c r="J157" s="146">
        <v>30</v>
      </c>
      <c r="K157" s="146">
        <v>1</v>
      </c>
      <c r="L157" s="146">
        <v>7.5999999999999998E-2</v>
      </c>
      <c r="M157" s="146">
        <f t="shared" si="7"/>
        <v>30</v>
      </c>
      <c r="N157" s="146">
        <f t="shared" si="9"/>
        <v>916</v>
      </c>
    </row>
    <row r="158" spans="1:14">
      <c r="A158" s="146">
        <f t="shared" si="8"/>
        <v>1.3083333333333311</v>
      </c>
      <c r="B158" s="144">
        <v>44715</v>
      </c>
      <c r="C158" s="145">
        <v>0.44422453703703701</v>
      </c>
      <c r="D158" s="146">
        <v>88.9</v>
      </c>
      <c r="E158" s="146">
        <v>0</v>
      </c>
      <c r="F158" s="146">
        <v>46.4</v>
      </c>
      <c r="G158" s="146">
        <v>25.1</v>
      </c>
      <c r="H158" s="146">
        <v>25.3</v>
      </c>
      <c r="I158" s="146">
        <v>25.7</v>
      </c>
      <c r="J158" s="146">
        <v>30</v>
      </c>
      <c r="K158" s="146">
        <v>1</v>
      </c>
      <c r="L158" s="146">
        <v>7.6999999999999999E-2</v>
      </c>
      <c r="M158" s="146">
        <f t="shared" si="7"/>
        <v>30</v>
      </c>
      <c r="N158" s="146">
        <f t="shared" si="9"/>
        <v>926</v>
      </c>
    </row>
    <row r="159" spans="1:14">
      <c r="A159" s="146">
        <f t="shared" si="8"/>
        <v>1.3166666666666644</v>
      </c>
      <c r="B159" s="144">
        <v>44715</v>
      </c>
      <c r="C159" s="145">
        <v>0.44457175925925929</v>
      </c>
      <c r="D159" s="146">
        <v>88.2</v>
      </c>
      <c r="E159" s="146">
        <v>0</v>
      </c>
      <c r="F159" s="146">
        <v>47</v>
      </c>
      <c r="G159" s="146">
        <v>25.2</v>
      </c>
      <c r="H159" s="146">
        <v>25.4</v>
      </c>
      <c r="I159" s="146">
        <v>25.7</v>
      </c>
      <c r="J159" s="146">
        <v>30</v>
      </c>
      <c r="K159" s="146">
        <v>1</v>
      </c>
      <c r="L159" s="146">
        <v>7.6999999999999999E-2</v>
      </c>
      <c r="M159" s="146">
        <f t="shared" si="7"/>
        <v>30</v>
      </c>
      <c r="N159" s="146">
        <f t="shared" si="9"/>
        <v>936</v>
      </c>
    </row>
    <row r="160" spans="1:14">
      <c r="A160" s="146">
        <f t="shared" si="8"/>
        <v>1.3249999999999977</v>
      </c>
      <c r="B160" s="144">
        <v>44715</v>
      </c>
      <c r="C160" s="145">
        <v>0.44491898148148151</v>
      </c>
      <c r="D160" s="146">
        <v>87.5</v>
      </c>
      <c r="E160" s="146">
        <v>0</v>
      </c>
      <c r="F160" s="146">
        <v>47</v>
      </c>
      <c r="G160" s="146">
        <v>25.1</v>
      </c>
      <c r="H160" s="146">
        <v>25.2</v>
      </c>
      <c r="I160" s="146">
        <v>25.8</v>
      </c>
      <c r="J160" s="146">
        <v>30</v>
      </c>
      <c r="K160" s="146">
        <v>1</v>
      </c>
      <c r="L160" s="146">
        <v>7.8E-2</v>
      </c>
      <c r="M160" s="146">
        <f t="shared" si="7"/>
        <v>30</v>
      </c>
      <c r="N160" s="146">
        <f t="shared" si="9"/>
        <v>946</v>
      </c>
    </row>
    <row r="161" spans="1:14">
      <c r="A161" s="146">
        <f t="shared" si="8"/>
        <v>1.333333333333331</v>
      </c>
      <c r="B161" s="144">
        <v>44715</v>
      </c>
      <c r="C161" s="145">
        <v>0.44526620370370368</v>
      </c>
      <c r="D161" s="146">
        <v>87.5</v>
      </c>
      <c r="E161" s="146">
        <v>0</v>
      </c>
      <c r="F161" s="146">
        <v>47.7</v>
      </c>
      <c r="G161" s="146">
        <v>25.2</v>
      </c>
      <c r="H161" s="146">
        <v>25.3</v>
      </c>
      <c r="I161" s="146">
        <v>25.7</v>
      </c>
      <c r="J161" s="146">
        <v>30</v>
      </c>
      <c r="K161" s="146">
        <v>1</v>
      </c>
      <c r="L161" s="146">
        <v>7.9000000000000001E-2</v>
      </c>
      <c r="M161" s="146">
        <f t="shared" si="7"/>
        <v>30</v>
      </c>
      <c r="N161" s="146">
        <f t="shared" si="9"/>
        <v>956</v>
      </c>
    </row>
    <row r="162" spans="1:14">
      <c r="A162" s="146">
        <f t="shared" si="8"/>
        <v>1.3416666666666643</v>
      </c>
      <c r="B162" s="144">
        <v>44715</v>
      </c>
      <c r="C162" s="145">
        <v>0.4456134259259259</v>
      </c>
      <c r="D162" s="146">
        <v>87.5</v>
      </c>
      <c r="E162" s="146">
        <v>0</v>
      </c>
      <c r="F162" s="146">
        <v>48.3</v>
      </c>
      <c r="G162" s="146">
        <v>25.1</v>
      </c>
      <c r="H162" s="146">
        <v>25.3</v>
      </c>
      <c r="I162" s="146">
        <v>25.7</v>
      </c>
      <c r="J162" s="146">
        <v>30</v>
      </c>
      <c r="K162" s="146">
        <v>1.1000000000000001</v>
      </c>
      <c r="L162" s="146">
        <v>0.08</v>
      </c>
      <c r="M162" s="146">
        <f t="shared" si="7"/>
        <v>33</v>
      </c>
      <c r="N162" s="146">
        <f t="shared" si="9"/>
        <v>967</v>
      </c>
    </row>
    <row r="163" spans="1:14">
      <c r="A163" s="146">
        <f t="shared" si="8"/>
        <v>1.3499999999999976</v>
      </c>
      <c r="B163" s="144">
        <v>44715</v>
      </c>
      <c r="C163" s="145">
        <v>0.44596064814814818</v>
      </c>
      <c r="D163" s="146">
        <v>86.8</v>
      </c>
      <c r="E163" s="146">
        <v>0</v>
      </c>
      <c r="F163" s="146">
        <v>48.9</v>
      </c>
      <c r="G163" s="146">
        <v>25.2</v>
      </c>
      <c r="H163" s="146">
        <v>25.4</v>
      </c>
      <c r="I163" s="146">
        <v>25.8</v>
      </c>
      <c r="J163" s="146">
        <v>30</v>
      </c>
      <c r="K163" s="146">
        <v>1.1000000000000001</v>
      </c>
      <c r="L163" s="146">
        <v>8.1000000000000003E-2</v>
      </c>
      <c r="M163" s="146">
        <f t="shared" si="7"/>
        <v>33</v>
      </c>
      <c r="N163" s="146">
        <f t="shared" si="9"/>
        <v>978</v>
      </c>
    </row>
    <row r="164" spans="1:14">
      <c r="A164" s="146">
        <f t="shared" si="8"/>
        <v>1.358333333333331</v>
      </c>
      <c r="B164" s="144">
        <v>44715</v>
      </c>
      <c r="C164" s="145">
        <v>0.4463078703703704</v>
      </c>
      <c r="D164" s="146">
        <v>86.2</v>
      </c>
      <c r="E164" s="146">
        <v>0</v>
      </c>
      <c r="F164" s="146">
        <v>49.6</v>
      </c>
      <c r="G164" s="146">
        <v>25.2</v>
      </c>
      <c r="H164" s="146">
        <v>25.4</v>
      </c>
      <c r="I164" s="146">
        <v>25.7</v>
      </c>
      <c r="J164" s="146">
        <v>30</v>
      </c>
      <c r="K164" s="146">
        <v>1.1000000000000001</v>
      </c>
      <c r="L164" s="146">
        <v>8.2000000000000003E-2</v>
      </c>
      <c r="M164" s="146">
        <f t="shared" si="7"/>
        <v>33</v>
      </c>
      <c r="N164" s="146">
        <f t="shared" si="9"/>
        <v>989</v>
      </c>
    </row>
    <row r="165" spans="1:14">
      <c r="A165" s="146">
        <f t="shared" si="8"/>
        <v>1.3666666666666643</v>
      </c>
      <c r="B165" s="144">
        <v>44715</v>
      </c>
      <c r="C165" s="145">
        <v>0.44665509259259256</v>
      </c>
      <c r="D165" s="146">
        <v>86.2</v>
      </c>
      <c r="E165" s="146">
        <v>0</v>
      </c>
      <c r="F165" s="146">
        <v>50.2</v>
      </c>
      <c r="G165" s="146">
        <v>25.2</v>
      </c>
      <c r="H165" s="146">
        <v>25.3</v>
      </c>
      <c r="I165" s="146">
        <v>25.8</v>
      </c>
      <c r="J165" s="146">
        <v>30</v>
      </c>
      <c r="K165" s="146">
        <v>1.1000000000000001</v>
      </c>
      <c r="L165" s="146">
        <v>8.3000000000000004E-2</v>
      </c>
      <c r="M165" s="146">
        <f t="shared" si="7"/>
        <v>33</v>
      </c>
      <c r="N165" s="146">
        <f t="shared" si="9"/>
        <v>1000</v>
      </c>
    </row>
    <row r="166" spans="1:14">
      <c r="A166" s="146">
        <f t="shared" si="8"/>
        <v>1.3749999999999976</v>
      </c>
      <c r="B166" s="144">
        <v>44715</v>
      </c>
      <c r="C166" s="145">
        <v>0.44700231481481478</v>
      </c>
      <c r="D166" s="146">
        <v>86.2</v>
      </c>
      <c r="E166" s="146">
        <v>0</v>
      </c>
      <c r="F166" s="146">
        <v>50.2</v>
      </c>
      <c r="G166" s="146">
        <v>25.1</v>
      </c>
      <c r="H166" s="146">
        <v>25.4</v>
      </c>
      <c r="I166" s="146">
        <v>25.8</v>
      </c>
      <c r="J166" s="146">
        <v>30</v>
      </c>
      <c r="K166" s="146">
        <v>1.1000000000000001</v>
      </c>
      <c r="L166" s="146">
        <v>8.4000000000000005E-2</v>
      </c>
      <c r="M166" s="146">
        <f t="shared" si="7"/>
        <v>33</v>
      </c>
      <c r="N166" s="146">
        <f t="shared" si="9"/>
        <v>1011</v>
      </c>
    </row>
    <row r="167" spans="1:14">
      <c r="A167" s="146">
        <f t="shared" si="8"/>
        <v>1.3833333333333309</v>
      </c>
      <c r="B167" s="144">
        <v>44715</v>
      </c>
      <c r="C167" s="145">
        <v>0.44734953703703706</v>
      </c>
      <c r="D167" s="146">
        <v>85.5</v>
      </c>
      <c r="E167" s="146">
        <v>0</v>
      </c>
      <c r="F167" s="146">
        <v>50.8</v>
      </c>
      <c r="G167" s="146">
        <v>25.1</v>
      </c>
      <c r="H167" s="146">
        <v>25.3</v>
      </c>
      <c r="I167" s="146">
        <v>25.8</v>
      </c>
      <c r="J167" s="146">
        <v>30</v>
      </c>
      <c r="K167" s="146">
        <v>1.1000000000000001</v>
      </c>
      <c r="L167" s="146">
        <v>8.5000000000000006E-2</v>
      </c>
      <c r="M167" s="146">
        <f t="shared" si="7"/>
        <v>33</v>
      </c>
      <c r="N167" s="146">
        <f t="shared" si="9"/>
        <v>1022</v>
      </c>
    </row>
    <row r="168" spans="1:14">
      <c r="A168" s="146">
        <f t="shared" si="8"/>
        <v>1.3916666666666642</v>
      </c>
      <c r="B168" s="144">
        <v>44715</v>
      </c>
      <c r="C168" s="145">
        <v>0.44769675925925928</v>
      </c>
      <c r="D168" s="146">
        <v>84.8</v>
      </c>
      <c r="E168" s="146">
        <v>0</v>
      </c>
      <c r="F168" s="146">
        <v>51.5</v>
      </c>
      <c r="G168" s="146">
        <v>25.1</v>
      </c>
      <c r="H168" s="146">
        <v>25.3</v>
      </c>
      <c r="I168" s="146">
        <v>25.8</v>
      </c>
      <c r="J168" s="146">
        <v>30</v>
      </c>
      <c r="K168" s="146">
        <v>1.1000000000000001</v>
      </c>
      <c r="L168" s="146">
        <v>8.5000000000000006E-2</v>
      </c>
      <c r="M168" s="146">
        <f t="shared" si="7"/>
        <v>33</v>
      </c>
      <c r="N168" s="146">
        <f t="shared" si="9"/>
        <v>1033</v>
      </c>
    </row>
    <row r="169" spans="1:14">
      <c r="A169" s="146">
        <f t="shared" si="8"/>
        <v>1.3999999999999975</v>
      </c>
      <c r="B169" s="144">
        <v>44715</v>
      </c>
      <c r="C169" s="145">
        <v>0.44804398148148145</v>
      </c>
      <c r="D169" s="146">
        <v>84.8</v>
      </c>
      <c r="E169" s="146">
        <v>0</v>
      </c>
      <c r="F169" s="146">
        <v>52.1</v>
      </c>
      <c r="G169" s="146">
        <v>25.2</v>
      </c>
      <c r="H169" s="146">
        <v>25.4</v>
      </c>
      <c r="I169" s="146">
        <v>25.9</v>
      </c>
      <c r="J169" s="146">
        <v>30</v>
      </c>
      <c r="K169" s="146">
        <v>1.1000000000000001</v>
      </c>
      <c r="L169" s="146">
        <v>8.5999999999999993E-2</v>
      </c>
      <c r="M169" s="146">
        <f t="shared" si="7"/>
        <v>33</v>
      </c>
      <c r="N169" s="146">
        <f t="shared" si="9"/>
        <v>1044</v>
      </c>
    </row>
    <row r="170" spans="1:14">
      <c r="A170" s="146">
        <f t="shared" si="8"/>
        <v>1.4083333333333308</v>
      </c>
      <c r="B170" s="144">
        <v>44715</v>
      </c>
      <c r="C170" s="145">
        <v>0.44839120370370367</v>
      </c>
      <c r="D170" s="146">
        <v>84.1</v>
      </c>
      <c r="E170" s="146">
        <v>0</v>
      </c>
      <c r="F170" s="146">
        <v>52.8</v>
      </c>
      <c r="G170" s="146">
        <v>25.2</v>
      </c>
      <c r="H170" s="146">
        <v>25.4</v>
      </c>
      <c r="I170" s="146">
        <v>25.9</v>
      </c>
      <c r="J170" s="146">
        <v>30</v>
      </c>
      <c r="K170" s="146">
        <v>1.1000000000000001</v>
      </c>
      <c r="L170" s="146">
        <v>8.6999999999999994E-2</v>
      </c>
      <c r="M170" s="146">
        <f t="shared" si="7"/>
        <v>33</v>
      </c>
      <c r="N170" s="146">
        <f t="shared" si="9"/>
        <v>1055</v>
      </c>
    </row>
    <row r="171" spans="1:14">
      <c r="A171" s="146">
        <f t="shared" si="8"/>
        <v>1.4166666666666641</v>
      </c>
      <c r="B171" s="144">
        <v>44715</v>
      </c>
      <c r="C171" s="145">
        <v>0.44873842592592594</v>
      </c>
      <c r="D171" s="146">
        <v>83.5</v>
      </c>
      <c r="E171" s="146">
        <v>0</v>
      </c>
      <c r="F171" s="146">
        <v>53.4</v>
      </c>
      <c r="G171" s="146">
        <v>25.2</v>
      </c>
      <c r="H171" s="146">
        <v>25.3</v>
      </c>
      <c r="I171" s="146">
        <v>25.8</v>
      </c>
      <c r="J171" s="146">
        <v>30</v>
      </c>
      <c r="K171" s="146">
        <v>1.1000000000000001</v>
      </c>
      <c r="L171" s="146">
        <v>8.7999999999999995E-2</v>
      </c>
      <c r="M171" s="146">
        <f t="shared" si="7"/>
        <v>33</v>
      </c>
      <c r="N171" s="146">
        <f t="shared" si="9"/>
        <v>1066</v>
      </c>
    </row>
    <row r="172" spans="1:14">
      <c r="A172" s="146">
        <f t="shared" si="8"/>
        <v>1.4249999999999974</v>
      </c>
      <c r="B172" s="144">
        <v>44715</v>
      </c>
      <c r="C172" s="145">
        <v>0.44908564814814816</v>
      </c>
      <c r="D172" s="146">
        <v>83.5</v>
      </c>
      <c r="E172" s="146">
        <v>0</v>
      </c>
      <c r="F172" s="146">
        <v>54</v>
      </c>
      <c r="G172" s="146">
        <v>25.2</v>
      </c>
      <c r="H172" s="146">
        <v>25.4</v>
      </c>
      <c r="I172" s="146">
        <v>25.7</v>
      </c>
      <c r="J172" s="146">
        <v>30</v>
      </c>
      <c r="K172" s="146">
        <v>1.1000000000000001</v>
      </c>
      <c r="L172" s="146">
        <v>8.8999999999999996E-2</v>
      </c>
      <c r="M172" s="146">
        <f t="shared" si="7"/>
        <v>33</v>
      </c>
      <c r="N172" s="146">
        <f t="shared" si="9"/>
        <v>1077</v>
      </c>
    </row>
    <row r="173" spans="1:14">
      <c r="A173" s="146">
        <f t="shared" si="8"/>
        <v>1.4333333333333307</v>
      </c>
      <c r="B173" s="144">
        <v>44715</v>
      </c>
      <c r="C173" s="145">
        <v>0.44943287037037033</v>
      </c>
      <c r="D173" s="146">
        <v>82.8</v>
      </c>
      <c r="E173" s="146">
        <v>0</v>
      </c>
      <c r="F173" s="146">
        <v>54.7</v>
      </c>
      <c r="G173" s="146">
        <v>25.2</v>
      </c>
      <c r="H173" s="146">
        <v>25.4</v>
      </c>
      <c r="I173" s="146">
        <v>25.8</v>
      </c>
      <c r="J173" s="146">
        <v>30</v>
      </c>
      <c r="K173" s="146">
        <v>1.1000000000000001</v>
      </c>
      <c r="L173" s="146">
        <v>0.09</v>
      </c>
      <c r="M173" s="146">
        <f t="shared" si="7"/>
        <v>33</v>
      </c>
      <c r="N173" s="146">
        <f t="shared" si="9"/>
        <v>1088</v>
      </c>
    </row>
    <row r="174" spans="1:14">
      <c r="A174" s="146">
        <f t="shared" si="8"/>
        <v>1.441666666666664</v>
      </c>
      <c r="B174" s="144">
        <v>44715</v>
      </c>
      <c r="C174" s="145">
        <v>0.44978009259259261</v>
      </c>
      <c r="D174" s="146">
        <v>82.8</v>
      </c>
      <c r="E174" s="146">
        <v>0</v>
      </c>
      <c r="F174" s="146">
        <v>54.7</v>
      </c>
      <c r="G174" s="146">
        <v>25.2</v>
      </c>
      <c r="H174" s="146">
        <v>25.3</v>
      </c>
      <c r="I174" s="146">
        <v>25.9</v>
      </c>
      <c r="J174" s="146">
        <v>30</v>
      </c>
      <c r="K174" s="146">
        <v>1.1000000000000001</v>
      </c>
      <c r="L174" s="146">
        <v>9.0999999999999998E-2</v>
      </c>
      <c r="M174" s="146">
        <f t="shared" si="7"/>
        <v>33</v>
      </c>
      <c r="N174" s="146">
        <f t="shared" si="9"/>
        <v>1099</v>
      </c>
    </row>
    <row r="175" spans="1:14">
      <c r="A175" s="146">
        <f t="shared" si="8"/>
        <v>1.4499999999999973</v>
      </c>
      <c r="B175" s="144">
        <v>44715</v>
      </c>
      <c r="C175" s="145">
        <v>0.45012731481481483</v>
      </c>
      <c r="D175" s="146">
        <v>82.1</v>
      </c>
      <c r="E175" s="146">
        <v>0</v>
      </c>
      <c r="F175" s="146">
        <v>55.3</v>
      </c>
      <c r="G175" s="146">
        <v>25.2</v>
      </c>
      <c r="H175" s="146">
        <v>25.4</v>
      </c>
      <c r="I175" s="146">
        <v>25.9</v>
      </c>
      <c r="J175" s="146">
        <v>30</v>
      </c>
      <c r="K175" s="146">
        <v>1.1000000000000001</v>
      </c>
      <c r="L175" s="146">
        <v>9.1999999999999998E-2</v>
      </c>
      <c r="M175" s="146">
        <f t="shared" si="7"/>
        <v>33</v>
      </c>
      <c r="N175" s="146">
        <f t="shared" si="9"/>
        <v>1110</v>
      </c>
    </row>
    <row r="176" spans="1:14">
      <c r="A176" s="146">
        <f t="shared" si="8"/>
        <v>1.4583333333333306</v>
      </c>
      <c r="B176" s="144">
        <v>44715</v>
      </c>
      <c r="C176" s="145">
        <v>0.45047453703703705</v>
      </c>
      <c r="D176" s="146">
        <v>82.1</v>
      </c>
      <c r="E176" s="146">
        <v>0</v>
      </c>
      <c r="F176" s="146">
        <v>55.9</v>
      </c>
      <c r="G176" s="146">
        <v>25.3</v>
      </c>
      <c r="H176" s="146">
        <v>25.4</v>
      </c>
      <c r="I176" s="146">
        <v>25.8</v>
      </c>
      <c r="J176" s="146">
        <v>30</v>
      </c>
      <c r="K176" s="146">
        <v>1.1000000000000001</v>
      </c>
      <c r="L176" s="146">
        <v>9.2999999999999999E-2</v>
      </c>
      <c r="M176" s="146">
        <f t="shared" si="7"/>
        <v>33</v>
      </c>
      <c r="N176" s="146">
        <f t="shared" si="9"/>
        <v>1121</v>
      </c>
    </row>
    <row r="177" spans="1:14">
      <c r="A177" s="146">
        <f t="shared" si="8"/>
        <v>1.4666666666666639</v>
      </c>
      <c r="B177" s="144">
        <v>44715</v>
      </c>
      <c r="C177" s="145">
        <v>0.45082175925925921</v>
      </c>
      <c r="D177" s="146">
        <v>81.400000000000006</v>
      </c>
      <c r="E177" s="146">
        <v>0</v>
      </c>
      <c r="F177" s="146">
        <v>56.6</v>
      </c>
      <c r="G177" s="146">
        <v>25.2</v>
      </c>
      <c r="H177" s="146">
        <v>25.5</v>
      </c>
      <c r="I177" s="146">
        <v>25.9</v>
      </c>
      <c r="J177" s="146">
        <v>30</v>
      </c>
      <c r="K177" s="146">
        <v>1.1000000000000001</v>
      </c>
      <c r="L177" s="146">
        <v>9.4E-2</v>
      </c>
      <c r="M177" s="146">
        <f t="shared" si="7"/>
        <v>33</v>
      </c>
      <c r="N177" s="146">
        <f t="shared" si="9"/>
        <v>1132</v>
      </c>
    </row>
    <row r="178" spans="1:14">
      <c r="A178" s="146">
        <f t="shared" si="8"/>
        <v>1.4749999999999972</v>
      </c>
      <c r="B178" s="144">
        <v>44715</v>
      </c>
      <c r="C178" s="145">
        <v>0.45116898148148149</v>
      </c>
      <c r="D178" s="146">
        <v>81.400000000000006</v>
      </c>
      <c r="E178" s="146">
        <v>0</v>
      </c>
      <c r="F178" s="146">
        <v>57.2</v>
      </c>
      <c r="G178" s="146">
        <v>25.2</v>
      </c>
      <c r="H178" s="146">
        <v>25.5</v>
      </c>
      <c r="I178" s="146">
        <v>25.8</v>
      </c>
      <c r="J178" s="146">
        <v>30</v>
      </c>
      <c r="K178" s="146">
        <v>1.1000000000000001</v>
      </c>
      <c r="L178" s="146">
        <v>9.5000000000000001E-2</v>
      </c>
      <c r="M178" s="146">
        <f t="shared" si="7"/>
        <v>33</v>
      </c>
      <c r="N178" s="146">
        <f t="shared" si="9"/>
        <v>1143</v>
      </c>
    </row>
    <row r="179" spans="1:14">
      <c r="A179" s="146">
        <f t="shared" si="8"/>
        <v>1.4833333333333305</v>
      </c>
      <c r="B179" s="144">
        <v>44715</v>
      </c>
      <c r="C179" s="145">
        <v>0.45151620370370371</v>
      </c>
      <c r="D179" s="146">
        <v>80.8</v>
      </c>
      <c r="E179" s="146">
        <v>0</v>
      </c>
      <c r="F179" s="146">
        <v>57.8</v>
      </c>
      <c r="G179" s="146">
        <v>25.2</v>
      </c>
      <c r="H179" s="146">
        <v>25.4</v>
      </c>
      <c r="I179" s="146">
        <v>25.9</v>
      </c>
      <c r="J179" s="146">
        <v>30</v>
      </c>
      <c r="K179" s="146">
        <v>1.1000000000000001</v>
      </c>
      <c r="L179" s="146">
        <v>9.6000000000000002E-2</v>
      </c>
      <c r="M179" s="146">
        <f t="shared" si="7"/>
        <v>33</v>
      </c>
      <c r="N179" s="146">
        <f t="shared" si="9"/>
        <v>1154</v>
      </c>
    </row>
    <row r="180" spans="1:14">
      <c r="A180" s="146">
        <f t="shared" si="8"/>
        <v>1.4916666666666638</v>
      </c>
      <c r="B180" s="144">
        <v>44715</v>
      </c>
      <c r="C180" s="145">
        <v>0.45186342592592593</v>
      </c>
      <c r="D180" s="146">
        <v>80.8</v>
      </c>
      <c r="E180" s="146">
        <v>0</v>
      </c>
      <c r="F180" s="146">
        <v>58.5</v>
      </c>
      <c r="G180" s="146">
        <v>25.2</v>
      </c>
      <c r="H180" s="146">
        <v>25.4</v>
      </c>
      <c r="I180" s="146">
        <v>25.8</v>
      </c>
      <c r="J180" s="146">
        <v>30</v>
      </c>
      <c r="K180" s="146">
        <v>1.2</v>
      </c>
      <c r="L180" s="146">
        <v>9.7000000000000003E-2</v>
      </c>
      <c r="M180" s="146">
        <f t="shared" si="7"/>
        <v>36</v>
      </c>
      <c r="N180" s="146">
        <f t="shared" si="9"/>
        <v>1166</v>
      </c>
    </row>
    <row r="181" spans="1:14">
      <c r="A181" s="146">
        <f t="shared" si="8"/>
        <v>1.4999999999999971</v>
      </c>
      <c r="B181" s="144">
        <v>44715</v>
      </c>
      <c r="C181" s="145">
        <v>0.4522106481481481</v>
      </c>
      <c r="D181" s="146">
        <v>80.099999999999994</v>
      </c>
      <c r="E181" s="146">
        <v>0</v>
      </c>
      <c r="F181" s="146">
        <v>59.1</v>
      </c>
      <c r="G181" s="146">
        <v>25.3</v>
      </c>
      <c r="H181" s="146">
        <v>25.5</v>
      </c>
      <c r="I181" s="146">
        <v>26</v>
      </c>
      <c r="J181" s="146">
        <v>30</v>
      </c>
      <c r="K181" s="146">
        <v>1.2</v>
      </c>
      <c r="L181" s="146">
        <v>9.8000000000000004E-2</v>
      </c>
      <c r="M181" s="146">
        <f t="shared" si="7"/>
        <v>36</v>
      </c>
      <c r="N181" s="146">
        <f t="shared" si="9"/>
        <v>1178</v>
      </c>
    </row>
    <row r="182" spans="1:14">
      <c r="A182" s="146">
        <f t="shared" si="8"/>
        <v>1.5083333333333304</v>
      </c>
      <c r="B182" s="144">
        <v>44715</v>
      </c>
      <c r="C182" s="145">
        <v>0.45255787037037037</v>
      </c>
      <c r="D182" s="146">
        <v>79.400000000000006</v>
      </c>
      <c r="E182" s="146">
        <v>0</v>
      </c>
      <c r="F182" s="146">
        <v>59.7</v>
      </c>
      <c r="G182" s="146">
        <v>25.2</v>
      </c>
      <c r="H182" s="146">
        <v>25.3</v>
      </c>
      <c r="I182" s="146">
        <v>25.9</v>
      </c>
      <c r="J182" s="146">
        <v>30</v>
      </c>
      <c r="K182" s="146">
        <v>1.2</v>
      </c>
      <c r="L182" s="146">
        <v>9.9000000000000005E-2</v>
      </c>
      <c r="M182" s="146">
        <f t="shared" si="7"/>
        <v>36</v>
      </c>
      <c r="N182" s="146">
        <f t="shared" si="9"/>
        <v>1190</v>
      </c>
    </row>
    <row r="183" spans="1:14">
      <c r="A183" s="146">
        <f t="shared" si="8"/>
        <v>1.5166666666666637</v>
      </c>
      <c r="B183" s="144">
        <v>44715</v>
      </c>
      <c r="C183" s="145">
        <v>0.4529050925925926</v>
      </c>
      <c r="D183" s="146">
        <v>79.400000000000006</v>
      </c>
      <c r="E183" s="146">
        <v>0</v>
      </c>
      <c r="F183" s="146">
        <v>59.7</v>
      </c>
      <c r="G183" s="146">
        <v>25.3</v>
      </c>
      <c r="H183" s="146">
        <v>25.4</v>
      </c>
      <c r="I183" s="146">
        <v>25.9</v>
      </c>
      <c r="J183" s="146">
        <v>30</v>
      </c>
      <c r="K183" s="146">
        <v>1.2</v>
      </c>
      <c r="L183" s="146">
        <v>9.9000000000000005E-2</v>
      </c>
      <c r="M183" s="146">
        <f t="shared" si="7"/>
        <v>36</v>
      </c>
      <c r="N183" s="146">
        <f t="shared" si="9"/>
        <v>1202</v>
      </c>
    </row>
    <row r="184" spans="1:14">
      <c r="A184" s="146">
        <f t="shared" si="8"/>
        <v>1.524999999999997</v>
      </c>
      <c r="B184" s="144">
        <v>44715</v>
      </c>
      <c r="C184" s="145">
        <v>0.45326388888888891</v>
      </c>
      <c r="D184" s="146">
        <v>78.7</v>
      </c>
      <c r="E184" s="146">
        <v>0</v>
      </c>
      <c r="F184" s="146">
        <v>60.4</v>
      </c>
      <c r="G184" s="146">
        <v>25.3</v>
      </c>
      <c r="H184" s="146">
        <v>25.5</v>
      </c>
      <c r="I184" s="146">
        <v>26</v>
      </c>
      <c r="J184" s="146">
        <v>30</v>
      </c>
      <c r="K184" s="146">
        <v>1.2</v>
      </c>
      <c r="L184" s="146">
        <v>0.1</v>
      </c>
      <c r="M184" s="146">
        <f t="shared" si="7"/>
        <v>36</v>
      </c>
      <c r="N184" s="146">
        <f t="shared" si="9"/>
        <v>1214</v>
      </c>
    </row>
    <row r="185" spans="1:14">
      <c r="A185" s="146">
        <f t="shared" si="8"/>
        <v>1.5333333333333303</v>
      </c>
      <c r="B185" s="144">
        <v>44715</v>
      </c>
      <c r="C185" s="145">
        <v>0.45361111111111113</v>
      </c>
      <c r="D185" s="146">
        <v>78.7</v>
      </c>
      <c r="E185" s="146">
        <v>0</v>
      </c>
      <c r="F185" s="146">
        <v>61</v>
      </c>
      <c r="G185" s="146">
        <v>25.3</v>
      </c>
      <c r="H185" s="146">
        <v>25.5</v>
      </c>
      <c r="I185" s="146">
        <v>26</v>
      </c>
      <c r="J185" s="146">
        <v>30</v>
      </c>
      <c r="K185" s="146">
        <v>1.2</v>
      </c>
      <c r="L185" s="146">
        <v>0.10100000000000001</v>
      </c>
      <c r="M185" s="146">
        <f t="shared" si="7"/>
        <v>36</v>
      </c>
      <c r="N185" s="146">
        <f t="shared" si="9"/>
        <v>1226</v>
      </c>
    </row>
    <row r="186" spans="1:14">
      <c r="A186" s="146">
        <f t="shared" si="8"/>
        <v>1.5416666666666636</v>
      </c>
      <c r="B186" s="144">
        <v>44715</v>
      </c>
      <c r="C186" s="145">
        <v>0.4539583333333333</v>
      </c>
      <c r="D186" s="146">
        <v>78.099999999999994</v>
      </c>
      <c r="E186" s="146">
        <v>0</v>
      </c>
      <c r="F186" s="146">
        <v>61.6</v>
      </c>
      <c r="G186" s="146">
        <v>25.3</v>
      </c>
      <c r="H186" s="146">
        <v>25.5</v>
      </c>
      <c r="I186" s="146">
        <v>26</v>
      </c>
      <c r="J186" s="146">
        <v>30</v>
      </c>
      <c r="K186" s="146">
        <v>1.2</v>
      </c>
      <c r="L186" s="146">
        <v>0.10199999999999999</v>
      </c>
      <c r="M186" s="146">
        <f t="shared" si="7"/>
        <v>36</v>
      </c>
      <c r="N186" s="146">
        <f t="shared" si="9"/>
        <v>1238</v>
      </c>
    </row>
    <row r="187" spans="1:14">
      <c r="A187" s="146">
        <f t="shared" si="8"/>
        <v>1.5499999999999969</v>
      </c>
      <c r="B187" s="144">
        <v>44715</v>
      </c>
      <c r="C187" s="145">
        <v>0.45430555555555557</v>
      </c>
      <c r="D187" s="146">
        <v>77.400000000000006</v>
      </c>
      <c r="E187" s="146">
        <v>0</v>
      </c>
      <c r="F187" s="146">
        <v>62.3</v>
      </c>
      <c r="G187" s="146">
        <v>25.3</v>
      </c>
      <c r="H187" s="146">
        <v>25.4</v>
      </c>
      <c r="I187" s="146">
        <v>26</v>
      </c>
      <c r="J187" s="146">
        <v>30</v>
      </c>
      <c r="K187" s="146">
        <v>1.2</v>
      </c>
      <c r="L187" s="146">
        <v>0.10299999999999999</v>
      </c>
      <c r="M187" s="146">
        <f t="shared" si="7"/>
        <v>36</v>
      </c>
      <c r="N187" s="146">
        <f t="shared" si="9"/>
        <v>1250</v>
      </c>
    </row>
    <row r="188" spans="1:14">
      <c r="A188" s="146">
        <f t="shared" si="8"/>
        <v>1.5583333333333302</v>
      </c>
      <c r="B188" s="144">
        <v>44715</v>
      </c>
      <c r="C188" s="145">
        <v>0.45465277777777779</v>
      </c>
      <c r="D188" s="146">
        <v>77.400000000000006</v>
      </c>
      <c r="E188" s="146">
        <v>0</v>
      </c>
      <c r="F188" s="146">
        <v>62.9</v>
      </c>
      <c r="G188" s="146">
        <v>25.2</v>
      </c>
      <c r="H188" s="146">
        <v>25.5</v>
      </c>
      <c r="I188" s="146">
        <v>26</v>
      </c>
      <c r="J188" s="146">
        <v>30</v>
      </c>
      <c r="K188" s="146">
        <v>1.2</v>
      </c>
      <c r="L188" s="146">
        <v>0.104</v>
      </c>
      <c r="M188" s="146">
        <f t="shared" si="7"/>
        <v>36</v>
      </c>
      <c r="N188" s="146">
        <f t="shared" si="9"/>
        <v>1262</v>
      </c>
    </row>
    <row r="189" spans="1:14">
      <c r="A189" s="146">
        <f t="shared" si="8"/>
        <v>1.5666666666666635</v>
      </c>
      <c r="B189" s="144">
        <v>44715</v>
      </c>
      <c r="C189" s="145">
        <v>0.45500000000000002</v>
      </c>
      <c r="D189" s="146">
        <v>76.7</v>
      </c>
      <c r="E189" s="146">
        <v>0</v>
      </c>
      <c r="F189" s="146">
        <v>63.5</v>
      </c>
      <c r="G189" s="146">
        <v>25.3</v>
      </c>
      <c r="H189" s="146">
        <v>25.6</v>
      </c>
      <c r="I189" s="146">
        <v>25.9</v>
      </c>
      <c r="J189" s="146">
        <v>30</v>
      </c>
      <c r="K189" s="146">
        <v>1.2</v>
      </c>
      <c r="L189" s="146">
        <v>0.105</v>
      </c>
      <c r="M189" s="146">
        <f t="shared" si="7"/>
        <v>36</v>
      </c>
      <c r="N189" s="146">
        <f t="shared" si="9"/>
        <v>1274</v>
      </c>
    </row>
    <row r="190" spans="1:14">
      <c r="A190" s="146">
        <f t="shared" si="8"/>
        <v>1.5749999999999968</v>
      </c>
      <c r="B190" s="144">
        <v>44715</v>
      </c>
      <c r="C190" s="145">
        <v>0.45534722222222218</v>
      </c>
      <c r="D190" s="146">
        <v>76</v>
      </c>
      <c r="E190" s="146">
        <v>0</v>
      </c>
      <c r="F190" s="146">
        <v>64.2</v>
      </c>
      <c r="G190" s="146">
        <v>25.3</v>
      </c>
      <c r="H190" s="146">
        <v>25.5</v>
      </c>
      <c r="I190" s="146">
        <v>25.9</v>
      </c>
      <c r="J190" s="146">
        <v>30</v>
      </c>
      <c r="K190" s="146">
        <v>1.2</v>
      </c>
      <c r="L190" s="146">
        <v>0.106</v>
      </c>
      <c r="M190" s="146">
        <f t="shared" si="7"/>
        <v>36</v>
      </c>
      <c r="N190" s="146">
        <f t="shared" si="9"/>
        <v>1286</v>
      </c>
    </row>
    <row r="191" spans="1:14">
      <c r="A191" s="146">
        <f t="shared" si="8"/>
        <v>1.5833333333333302</v>
      </c>
      <c r="B191" s="144">
        <v>44715</v>
      </c>
      <c r="C191" s="145">
        <v>0.45569444444444446</v>
      </c>
      <c r="D191" s="146">
        <v>76</v>
      </c>
      <c r="E191" s="146">
        <v>0</v>
      </c>
      <c r="F191" s="146">
        <v>64.8</v>
      </c>
      <c r="G191" s="146">
        <v>25.3</v>
      </c>
      <c r="H191" s="146">
        <v>25.6</v>
      </c>
      <c r="I191" s="146">
        <v>26.1</v>
      </c>
      <c r="J191" s="146">
        <v>30</v>
      </c>
      <c r="K191" s="146">
        <v>1.2</v>
      </c>
      <c r="L191" s="146">
        <v>0.107</v>
      </c>
      <c r="M191" s="146">
        <f t="shared" si="7"/>
        <v>36</v>
      </c>
      <c r="N191" s="146">
        <f t="shared" si="9"/>
        <v>1298</v>
      </c>
    </row>
    <row r="192" spans="1:14">
      <c r="A192" s="146">
        <f t="shared" si="8"/>
        <v>1.5916666666666635</v>
      </c>
      <c r="B192" s="144">
        <v>44715</v>
      </c>
      <c r="C192" s="145">
        <v>0.45604166666666668</v>
      </c>
      <c r="D192" s="146">
        <v>75.400000000000006</v>
      </c>
      <c r="E192" s="146">
        <v>0</v>
      </c>
      <c r="F192" s="146">
        <v>65.5</v>
      </c>
      <c r="G192" s="146">
        <v>25.4</v>
      </c>
      <c r="H192" s="146">
        <v>25.6</v>
      </c>
      <c r="I192" s="146">
        <v>26.1</v>
      </c>
      <c r="J192" s="146">
        <v>30</v>
      </c>
      <c r="K192" s="146">
        <v>1.2</v>
      </c>
      <c r="L192" s="146">
        <v>0.108</v>
      </c>
      <c r="M192" s="146">
        <f t="shared" si="7"/>
        <v>36</v>
      </c>
      <c r="N192" s="146">
        <f t="shared" si="9"/>
        <v>1310</v>
      </c>
    </row>
    <row r="193" spans="1:14">
      <c r="A193" s="146">
        <f t="shared" si="8"/>
        <v>1.5999999999999968</v>
      </c>
      <c r="B193" s="144">
        <v>44715</v>
      </c>
      <c r="C193" s="145">
        <v>0.4563888888888889</v>
      </c>
      <c r="D193" s="146">
        <v>75.400000000000006</v>
      </c>
      <c r="E193" s="146">
        <v>0</v>
      </c>
      <c r="F193" s="146">
        <v>66.099999999999994</v>
      </c>
      <c r="G193" s="146">
        <v>25.4</v>
      </c>
      <c r="H193" s="146">
        <v>25.5</v>
      </c>
      <c r="I193" s="146">
        <v>26</v>
      </c>
      <c r="J193" s="146">
        <v>30</v>
      </c>
      <c r="K193" s="146">
        <v>1.2</v>
      </c>
      <c r="L193" s="146">
        <v>0.109</v>
      </c>
      <c r="M193" s="146">
        <f t="shared" si="7"/>
        <v>36</v>
      </c>
      <c r="N193" s="146">
        <f t="shared" si="9"/>
        <v>1322</v>
      </c>
    </row>
    <row r="194" spans="1:14">
      <c r="A194" s="146">
        <f t="shared" si="8"/>
        <v>1.6083333333333301</v>
      </c>
      <c r="B194" s="144">
        <v>44715</v>
      </c>
      <c r="C194" s="145">
        <v>0.45673611111111106</v>
      </c>
      <c r="D194" s="146">
        <v>74.7</v>
      </c>
      <c r="E194" s="146">
        <v>0</v>
      </c>
      <c r="F194" s="146">
        <v>66.7</v>
      </c>
      <c r="G194" s="146">
        <v>25.3</v>
      </c>
      <c r="H194" s="146">
        <v>25.6</v>
      </c>
      <c r="I194" s="146">
        <v>26</v>
      </c>
      <c r="J194" s="146">
        <v>30</v>
      </c>
      <c r="K194" s="146">
        <v>1.2</v>
      </c>
      <c r="L194" s="146">
        <v>0.11</v>
      </c>
      <c r="M194" s="146">
        <f t="shared" si="7"/>
        <v>36</v>
      </c>
      <c r="N194" s="146">
        <f t="shared" si="9"/>
        <v>1334</v>
      </c>
    </row>
    <row r="195" spans="1:14">
      <c r="A195" s="146">
        <f t="shared" si="8"/>
        <v>1.6166666666666634</v>
      </c>
      <c r="B195" s="144">
        <v>44715</v>
      </c>
      <c r="C195" s="145">
        <v>0.45708333333333334</v>
      </c>
      <c r="D195" s="146">
        <v>74.7</v>
      </c>
      <c r="E195" s="146">
        <v>0</v>
      </c>
      <c r="F195" s="146">
        <v>67.400000000000006</v>
      </c>
      <c r="G195" s="146">
        <v>25.4</v>
      </c>
      <c r="H195" s="146">
        <v>25.5</v>
      </c>
      <c r="I195" s="146">
        <v>26.1</v>
      </c>
      <c r="J195" s="146">
        <v>30</v>
      </c>
      <c r="K195" s="146">
        <v>1.2</v>
      </c>
      <c r="L195" s="146">
        <v>0.111</v>
      </c>
      <c r="M195" s="146">
        <f t="shared" ref="M195:M258" si="10">J195*K195</f>
        <v>36</v>
      </c>
      <c r="N195" s="146">
        <f t="shared" si="9"/>
        <v>1346</v>
      </c>
    </row>
    <row r="196" spans="1:14">
      <c r="A196" s="146">
        <f t="shared" ref="A196:A259" si="11">A195+30/3600</f>
        <v>1.6249999999999967</v>
      </c>
      <c r="B196" s="144">
        <v>44715</v>
      </c>
      <c r="C196" s="145">
        <v>0.45743055555555556</v>
      </c>
      <c r="D196" s="146">
        <v>74</v>
      </c>
      <c r="E196" s="146">
        <v>0</v>
      </c>
      <c r="F196" s="146">
        <v>68</v>
      </c>
      <c r="G196" s="146">
        <v>25.4</v>
      </c>
      <c r="H196" s="146">
        <v>25.5</v>
      </c>
      <c r="I196" s="146">
        <v>26.1</v>
      </c>
      <c r="J196" s="146">
        <v>30</v>
      </c>
      <c r="K196" s="146">
        <v>1.2</v>
      </c>
      <c r="L196" s="146">
        <v>0.112</v>
      </c>
      <c r="M196" s="146">
        <f t="shared" si="10"/>
        <v>36</v>
      </c>
      <c r="N196" s="146">
        <f t="shared" ref="N196:N259" si="12">K196*10+N195</f>
        <v>1358</v>
      </c>
    </row>
    <row r="197" spans="1:14">
      <c r="A197" s="146">
        <f t="shared" si="11"/>
        <v>1.63333333333333</v>
      </c>
      <c r="B197" s="144">
        <v>44715</v>
      </c>
      <c r="C197" s="145">
        <v>0.45777777777777778</v>
      </c>
      <c r="D197" s="146">
        <v>73.3</v>
      </c>
      <c r="E197" s="146">
        <v>0</v>
      </c>
      <c r="F197" s="146">
        <v>68.599999999999994</v>
      </c>
      <c r="G197" s="146">
        <v>25.3</v>
      </c>
      <c r="H197" s="146">
        <v>25.6</v>
      </c>
      <c r="I197" s="146">
        <v>26.1</v>
      </c>
      <c r="J197" s="146">
        <v>30</v>
      </c>
      <c r="K197" s="146">
        <v>1.2</v>
      </c>
      <c r="L197" s="146">
        <v>0.113</v>
      </c>
      <c r="M197" s="146">
        <f t="shared" si="10"/>
        <v>36</v>
      </c>
      <c r="N197" s="146">
        <f t="shared" si="12"/>
        <v>1370</v>
      </c>
    </row>
    <row r="198" spans="1:14">
      <c r="A198" s="146">
        <f t="shared" si="11"/>
        <v>1.6416666666666633</v>
      </c>
      <c r="B198" s="144">
        <v>44715</v>
      </c>
      <c r="C198" s="145">
        <v>0.45812499999999995</v>
      </c>
      <c r="D198" s="146">
        <v>72.599999999999994</v>
      </c>
      <c r="E198" s="146">
        <v>0</v>
      </c>
      <c r="F198" s="146">
        <v>69.3</v>
      </c>
      <c r="G198" s="146">
        <v>25.3</v>
      </c>
      <c r="H198" s="146">
        <v>25.5</v>
      </c>
      <c r="I198" s="146">
        <v>26.1</v>
      </c>
      <c r="J198" s="146">
        <v>30</v>
      </c>
      <c r="K198" s="146">
        <v>1.2</v>
      </c>
      <c r="L198" s="146">
        <v>0.114</v>
      </c>
      <c r="M198" s="146">
        <f t="shared" si="10"/>
        <v>36</v>
      </c>
      <c r="N198" s="146">
        <f t="shared" si="12"/>
        <v>1382</v>
      </c>
    </row>
    <row r="199" spans="1:14">
      <c r="A199" s="146">
        <f t="shared" si="11"/>
        <v>1.6499999999999966</v>
      </c>
      <c r="B199" s="144">
        <v>44715</v>
      </c>
      <c r="C199" s="145">
        <v>0.45847222222222223</v>
      </c>
      <c r="D199" s="146">
        <v>72.599999999999994</v>
      </c>
      <c r="E199" s="146">
        <v>0</v>
      </c>
      <c r="F199" s="146">
        <v>69.900000000000006</v>
      </c>
      <c r="G199" s="146">
        <v>25.4</v>
      </c>
      <c r="H199" s="146">
        <v>25.6</v>
      </c>
      <c r="I199" s="146">
        <v>26</v>
      </c>
      <c r="J199" s="146">
        <v>30</v>
      </c>
      <c r="K199" s="146">
        <v>1.3</v>
      </c>
      <c r="L199" s="146">
        <v>0.11600000000000001</v>
      </c>
      <c r="M199" s="146">
        <f t="shared" si="10"/>
        <v>39</v>
      </c>
      <c r="N199" s="146">
        <f t="shared" si="12"/>
        <v>1395</v>
      </c>
    </row>
    <row r="200" spans="1:14">
      <c r="A200" s="146">
        <f t="shared" si="11"/>
        <v>1.6583333333333299</v>
      </c>
      <c r="B200" s="144">
        <v>44715</v>
      </c>
      <c r="C200" s="145">
        <v>0.45881944444444445</v>
      </c>
      <c r="D200" s="146">
        <v>72</v>
      </c>
      <c r="E200" s="146">
        <v>0</v>
      </c>
      <c r="F200" s="146">
        <v>69.900000000000006</v>
      </c>
      <c r="G200" s="146">
        <v>25.4</v>
      </c>
      <c r="H200" s="146">
        <v>25.6</v>
      </c>
      <c r="I200" s="146">
        <v>26.1</v>
      </c>
      <c r="J200" s="146">
        <v>30</v>
      </c>
      <c r="K200" s="146">
        <v>1.3</v>
      </c>
      <c r="L200" s="146">
        <v>0.11700000000000001</v>
      </c>
      <c r="M200" s="146">
        <f t="shared" si="10"/>
        <v>39</v>
      </c>
      <c r="N200" s="146">
        <f t="shared" si="12"/>
        <v>1408</v>
      </c>
    </row>
    <row r="201" spans="1:14">
      <c r="A201" s="146">
        <f t="shared" si="11"/>
        <v>1.6666666666666632</v>
      </c>
      <c r="B201" s="144">
        <v>44715</v>
      </c>
      <c r="C201" s="145">
        <v>0.45916666666666667</v>
      </c>
      <c r="D201" s="146">
        <v>72</v>
      </c>
      <c r="E201" s="146">
        <v>0</v>
      </c>
      <c r="F201" s="146">
        <v>71.2</v>
      </c>
      <c r="G201" s="146">
        <v>25.5</v>
      </c>
      <c r="H201" s="146">
        <v>25.6</v>
      </c>
      <c r="I201" s="146">
        <v>26.1</v>
      </c>
      <c r="J201" s="146">
        <v>30</v>
      </c>
      <c r="K201" s="146">
        <v>1.3</v>
      </c>
      <c r="L201" s="146">
        <v>0.11799999999999999</v>
      </c>
      <c r="M201" s="146">
        <f t="shared" si="10"/>
        <v>39</v>
      </c>
      <c r="N201" s="146">
        <f t="shared" si="12"/>
        <v>1421</v>
      </c>
    </row>
    <row r="202" spans="1:14">
      <c r="A202" s="146">
        <f t="shared" si="11"/>
        <v>1.6749999999999965</v>
      </c>
      <c r="B202" s="144">
        <v>44715</v>
      </c>
      <c r="C202" s="145">
        <v>0.45951388888888894</v>
      </c>
      <c r="D202" s="146">
        <v>71.3</v>
      </c>
      <c r="E202" s="146">
        <v>0</v>
      </c>
      <c r="F202" s="146">
        <v>71.2</v>
      </c>
      <c r="G202" s="146">
        <v>25.4</v>
      </c>
      <c r="H202" s="146">
        <v>25.6</v>
      </c>
      <c r="I202" s="146">
        <v>26.1</v>
      </c>
      <c r="J202" s="146">
        <v>30</v>
      </c>
      <c r="K202" s="146">
        <v>1.3</v>
      </c>
      <c r="L202" s="146">
        <v>0.11899999999999999</v>
      </c>
      <c r="M202" s="146">
        <f t="shared" si="10"/>
        <v>39</v>
      </c>
      <c r="N202" s="146">
        <f t="shared" si="12"/>
        <v>1434</v>
      </c>
    </row>
    <row r="203" spans="1:14">
      <c r="A203" s="146">
        <f t="shared" si="11"/>
        <v>1.6833333333333298</v>
      </c>
      <c r="B203" s="144">
        <v>44715</v>
      </c>
      <c r="C203" s="145">
        <v>0.45986111111111111</v>
      </c>
      <c r="D203" s="146">
        <v>70.599999999999994</v>
      </c>
      <c r="E203" s="146">
        <v>0</v>
      </c>
      <c r="F203" s="146">
        <v>71.8</v>
      </c>
      <c r="G203" s="146">
        <v>25.5</v>
      </c>
      <c r="H203" s="146">
        <v>25.6</v>
      </c>
      <c r="I203" s="146">
        <v>26.1</v>
      </c>
      <c r="J203" s="146">
        <v>30</v>
      </c>
      <c r="K203" s="146">
        <v>1.3</v>
      </c>
      <c r="L203" s="146">
        <v>0.12</v>
      </c>
      <c r="M203" s="146">
        <f t="shared" si="10"/>
        <v>39</v>
      </c>
      <c r="N203" s="146">
        <f t="shared" si="12"/>
        <v>1447</v>
      </c>
    </row>
    <row r="204" spans="1:14">
      <c r="A204" s="146">
        <f t="shared" si="11"/>
        <v>1.6916666666666631</v>
      </c>
      <c r="B204" s="144">
        <v>44715</v>
      </c>
      <c r="C204" s="145">
        <v>0.46020833333333333</v>
      </c>
      <c r="D204" s="146">
        <v>70.599999999999994</v>
      </c>
      <c r="E204" s="146">
        <v>0</v>
      </c>
      <c r="F204" s="146">
        <v>73.099999999999994</v>
      </c>
      <c r="G204" s="146">
        <v>25.4</v>
      </c>
      <c r="H204" s="146">
        <v>25.6</v>
      </c>
      <c r="I204" s="146">
        <v>26.1</v>
      </c>
      <c r="J204" s="146">
        <v>30</v>
      </c>
      <c r="K204" s="146">
        <v>1.3</v>
      </c>
      <c r="L204" s="146">
        <v>0.121</v>
      </c>
      <c r="M204" s="146">
        <f t="shared" si="10"/>
        <v>39</v>
      </c>
      <c r="N204" s="146">
        <f t="shared" si="12"/>
        <v>1460</v>
      </c>
    </row>
    <row r="205" spans="1:14">
      <c r="A205" s="146">
        <f t="shared" si="11"/>
        <v>1.6999999999999964</v>
      </c>
      <c r="B205" s="144">
        <v>44715</v>
      </c>
      <c r="C205" s="145">
        <v>0.46055555555555555</v>
      </c>
      <c r="D205" s="146">
        <v>69.900000000000006</v>
      </c>
      <c r="E205" s="146">
        <v>0</v>
      </c>
      <c r="F205" s="146">
        <v>73.099999999999994</v>
      </c>
      <c r="G205" s="146">
        <v>25.4</v>
      </c>
      <c r="H205" s="146">
        <v>25.6</v>
      </c>
      <c r="I205" s="146">
        <v>26.1</v>
      </c>
      <c r="J205" s="146">
        <v>30</v>
      </c>
      <c r="K205" s="146">
        <v>1.3</v>
      </c>
      <c r="L205" s="146">
        <v>0.122</v>
      </c>
      <c r="M205" s="146">
        <f t="shared" si="10"/>
        <v>39</v>
      </c>
      <c r="N205" s="146">
        <f t="shared" si="12"/>
        <v>1473</v>
      </c>
    </row>
    <row r="206" spans="1:14">
      <c r="A206" s="146">
        <f t="shared" si="11"/>
        <v>1.7083333333333297</v>
      </c>
      <c r="B206" s="144">
        <v>44715</v>
      </c>
      <c r="C206" s="145">
        <v>0.46090277777777783</v>
      </c>
      <c r="D206" s="146">
        <v>69.900000000000006</v>
      </c>
      <c r="E206" s="146">
        <v>0</v>
      </c>
      <c r="F206" s="146">
        <v>73.7</v>
      </c>
      <c r="G206" s="146">
        <v>25.5</v>
      </c>
      <c r="H206" s="146">
        <v>25.6</v>
      </c>
      <c r="I206" s="146">
        <v>26.2</v>
      </c>
      <c r="J206" s="146">
        <v>30</v>
      </c>
      <c r="K206" s="146">
        <v>1.3</v>
      </c>
      <c r="L206" s="146">
        <v>0.123</v>
      </c>
      <c r="M206" s="146">
        <f t="shared" si="10"/>
        <v>39</v>
      </c>
      <c r="N206" s="146">
        <f t="shared" si="12"/>
        <v>1486</v>
      </c>
    </row>
    <row r="207" spans="1:14">
      <c r="A207" s="146">
        <f t="shared" si="11"/>
        <v>1.716666666666663</v>
      </c>
      <c r="B207" s="144">
        <v>44715</v>
      </c>
      <c r="C207" s="145">
        <v>0.46124999999999999</v>
      </c>
      <c r="D207" s="146">
        <v>68.599999999999994</v>
      </c>
      <c r="E207" s="146">
        <v>0</v>
      </c>
      <c r="F207" s="146">
        <v>74.3</v>
      </c>
      <c r="G207" s="146">
        <v>25.5</v>
      </c>
      <c r="H207" s="146">
        <v>25.6</v>
      </c>
      <c r="I207" s="146">
        <v>26.2</v>
      </c>
      <c r="J207" s="146">
        <v>30</v>
      </c>
      <c r="K207" s="146">
        <v>1.3</v>
      </c>
      <c r="L207" s="146">
        <v>0.124</v>
      </c>
      <c r="M207" s="146">
        <f t="shared" si="10"/>
        <v>39</v>
      </c>
      <c r="N207" s="146">
        <f t="shared" si="12"/>
        <v>1499</v>
      </c>
    </row>
    <row r="208" spans="1:14">
      <c r="A208" s="146">
        <f t="shared" si="11"/>
        <v>1.7249999999999963</v>
      </c>
      <c r="B208" s="144">
        <v>44715</v>
      </c>
      <c r="C208" s="145">
        <v>0.46159722222222221</v>
      </c>
      <c r="D208" s="146">
        <v>68.599999999999994</v>
      </c>
      <c r="E208" s="146">
        <v>0</v>
      </c>
      <c r="F208" s="146">
        <v>75</v>
      </c>
      <c r="G208" s="146">
        <v>25.5</v>
      </c>
      <c r="H208" s="146">
        <v>25.6</v>
      </c>
      <c r="I208" s="146">
        <v>26.1</v>
      </c>
      <c r="J208" s="146">
        <v>30</v>
      </c>
      <c r="K208" s="146">
        <v>1.3</v>
      </c>
      <c r="L208" s="146">
        <v>0.125</v>
      </c>
      <c r="M208" s="146">
        <f t="shared" si="10"/>
        <v>39</v>
      </c>
      <c r="N208" s="146">
        <f t="shared" si="12"/>
        <v>1512</v>
      </c>
    </row>
    <row r="209" spans="1:14">
      <c r="A209" s="146">
        <f t="shared" si="11"/>
        <v>1.7333333333333296</v>
      </c>
      <c r="B209" s="144">
        <v>44715</v>
      </c>
      <c r="C209" s="145">
        <v>0.46194444444444444</v>
      </c>
      <c r="D209" s="146">
        <v>67.900000000000006</v>
      </c>
      <c r="E209" s="146">
        <v>0</v>
      </c>
      <c r="F209" s="146">
        <v>75.599999999999994</v>
      </c>
      <c r="G209" s="146">
        <v>25.5</v>
      </c>
      <c r="H209" s="146">
        <v>25.7</v>
      </c>
      <c r="I209" s="146">
        <v>26.1</v>
      </c>
      <c r="J209" s="146">
        <v>30</v>
      </c>
      <c r="K209" s="146">
        <v>1.3</v>
      </c>
      <c r="L209" s="146">
        <v>0.126</v>
      </c>
      <c r="M209" s="146">
        <f t="shared" si="10"/>
        <v>39</v>
      </c>
      <c r="N209" s="146">
        <f t="shared" si="12"/>
        <v>1525</v>
      </c>
    </row>
    <row r="210" spans="1:14">
      <c r="A210" s="146">
        <f t="shared" si="11"/>
        <v>1.7416666666666629</v>
      </c>
      <c r="B210" s="144">
        <v>44715</v>
      </c>
      <c r="C210" s="145">
        <v>0.46229166666666671</v>
      </c>
      <c r="D210" s="146">
        <v>67.900000000000006</v>
      </c>
      <c r="E210" s="146">
        <v>0</v>
      </c>
      <c r="F210" s="146">
        <v>76.2</v>
      </c>
      <c r="G210" s="146">
        <v>25.5</v>
      </c>
      <c r="H210" s="146">
        <v>25.7</v>
      </c>
      <c r="I210" s="146">
        <v>26.1</v>
      </c>
      <c r="J210" s="146">
        <v>30</v>
      </c>
      <c r="K210" s="146">
        <v>1.3</v>
      </c>
      <c r="L210" s="146">
        <v>0.127</v>
      </c>
      <c r="M210" s="146">
        <f t="shared" si="10"/>
        <v>39</v>
      </c>
      <c r="N210" s="146">
        <f t="shared" si="12"/>
        <v>1538</v>
      </c>
    </row>
    <row r="211" spans="1:14">
      <c r="A211" s="146">
        <f t="shared" si="11"/>
        <v>1.7499999999999962</v>
      </c>
      <c r="B211" s="144">
        <v>44715</v>
      </c>
      <c r="C211" s="145">
        <v>0.46263888888888888</v>
      </c>
      <c r="D211" s="146">
        <v>67.2</v>
      </c>
      <c r="E211" s="146">
        <v>0</v>
      </c>
      <c r="F211" s="146">
        <v>76.900000000000006</v>
      </c>
      <c r="G211" s="146">
        <v>25.5</v>
      </c>
      <c r="H211" s="146">
        <v>25.7</v>
      </c>
      <c r="I211" s="146">
        <v>26.1</v>
      </c>
      <c r="J211" s="146">
        <v>30</v>
      </c>
      <c r="K211" s="146">
        <v>1.3</v>
      </c>
      <c r="L211" s="146">
        <v>0.129</v>
      </c>
      <c r="M211" s="146">
        <f t="shared" si="10"/>
        <v>39</v>
      </c>
      <c r="N211" s="146">
        <f t="shared" si="12"/>
        <v>1551</v>
      </c>
    </row>
    <row r="212" spans="1:14">
      <c r="A212" s="146">
        <f t="shared" si="11"/>
        <v>1.7583333333333295</v>
      </c>
      <c r="B212" s="144">
        <v>44715</v>
      </c>
      <c r="C212" s="145">
        <v>0.46299768518518519</v>
      </c>
      <c r="D212" s="146">
        <v>66.599999999999994</v>
      </c>
      <c r="E212" s="146">
        <v>0</v>
      </c>
      <c r="F212" s="146">
        <v>77.5</v>
      </c>
      <c r="G212" s="146">
        <v>25.5</v>
      </c>
      <c r="H212" s="146">
        <v>25.6</v>
      </c>
      <c r="I212" s="146">
        <v>26.2</v>
      </c>
      <c r="J212" s="146">
        <v>30</v>
      </c>
      <c r="K212" s="146">
        <v>1.3</v>
      </c>
      <c r="L212" s="146">
        <v>0.13</v>
      </c>
      <c r="M212" s="146">
        <f t="shared" si="10"/>
        <v>39</v>
      </c>
      <c r="N212" s="146">
        <f t="shared" si="12"/>
        <v>1564</v>
      </c>
    </row>
    <row r="213" spans="1:14">
      <c r="A213" s="146">
        <f t="shared" si="11"/>
        <v>1.7666666666666628</v>
      </c>
      <c r="B213" s="144">
        <v>44715</v>
      </c>
      <c r="C213" s="145">
        <v>0.46334490740740741</v>
      </c>
      <c r="D213" s="146">
        <v>66.599999999999994</v>
      </c>
      <c r="E213" s="146">
        <v>0</v>
      </c>
      <c r="F213" s="146">
        <v>78.2</v>
      </c>
      <c r="G213" s="146">
        <v>25.6</v>
      </c>
      <c r="H213" s="146">
        <v>25.7</v>
      </c>
      <c r="I213" s="146">
        <v>26.2</v>
      </c>
      <c r="J213" s="146">
        <v>30</v>
      </c>
      <c r="K213" s="146">
        <v>1.3</v>
      </c>
      <c r="L213" s="146">
        <v>0.13100000000000001</v>
      </c>
      <c r="M213" s="146">
        <f t="shared" si="10"/>
        <v>39</v>
      </c>
      <c r="N213" s="146">
        <f t="shared" si="12"/>
        <v>1577</v>
      </c>
    </row>
    <row r="214" spans="1:14">
      <c r="A214" s="146">
        <f t="shared" si="11"/>
        <v>1.7749999999999961</v>
      </c>
      <c r="B214" s="144">
        <v>44715</v>
      </c>
      <c r="C214" s="145">
        <v>0.46369212962962963</v>
      </c>
      <c r="D214" s="146">
        <v>65.900000000000006</v>
      </c>
      <c r="E214" s="146">
        <v>0</v>
      </c>
      <c r="F214" s="146">
        <v>79.400000000000006</v>
      </c>
      <c r="G214" s="146">
        <v>25.6</v>
      </c>
      <c r="H214" s="146">
        <v>25.8</v>
      </c>
      <c r="I214" s="146">
        <v>26.2</v>
      </c>
      <c r="J214" s="146">
        <v>30</v>
      </c>
      <c r="K214" s="146">
        <v>1.3</v>
      </c>
      <c r="L214" s="146">
        <v>0.13200000000000001</v>
      </c>
      <c r="M214" s="146">
        <f t="shared" si="10"/>
        <v>39</v>
      </c>
      <c r="N214" s="146">
        <f t="shared" si="12"/>
        <v>1590</v>
      </c>
    </row>
    <row r="215" spans="1:14">
      <c r="A215" s="146">
        <f t="shared" si="11"/>
        <v>1.7833333333333294</v>
      </c>
      <c r="B215" s="144">
        <v>44715</v>
      </c>
      <c r="C215" s="145">
        <v>0.4640393518518518</v>
      </c>
      <c r="D215" s="146">
        <v>65.2</v>
      </c>
      <c r="E215" s="146">
        <v>0</v>
      </c>
      <c r="F215" s="146">
        <v>79.400000000000006</v>
      </c>
      <c r="G215" s="146">
        <v>25.5</v>
      </c>
      <c r="H215" s="146">
        <v>25.8</v>
      </c>
      <c r="I215" s="146">
        <v>26.3</v>
      </c>
      <c r="J215" s="146">
        <v>30</v>
      </c>
      <c r="K215" s="146">
        <v>1.3</v>
      </c>
      <c r="L215" s="146">
        <v>0.13300000000000001</v>
      </c>
      <c r="M215" s="146">
        <f t="shared" si="10"/>
        <v>39</v>
      </c>
      <c r="N215" s="146">
        <f t="shared" si="12"/>
        <v>1603</v>
      </c>
    </row>
    <row r="216" spans="1:14">
      <c r="A216" s="146">
        <f t="shared" si="11"/>
        <v>1.7916666666666627</v>
      </c>
      <c r="B216" s="144">
        <v>44715</v>
      </c>
      <c r="C216" s="145">
        <v>0.46438657407407408</v>
      </c>
      <c r="D216" s="146">
        <v>65.2</v>
      </c>
      <c r="E216" s="146">
        <v>0</v>
      </c>
      <c r="F216" s="146">
        <v>80.099999999999994</v>
      </c>
      <c r="G216" s="146">
        <v>25.6</v>
      </c>
      <c r="H216" s="146">
        <v>25.7</v>
      </c>
      <c r="I216" s="146">
        <v>26.2</v>
      </c>
      <c r="J216" s="146">
        <v>30</v>
      </c>
      <c r="K216" s="146">
        <v>1.3</v>
      </c>
      <c r="L216" s="146">
        <v>0.13400000000000001</v>
      </c>
      <c r="M216" s="146">
        <f t="shared" si="10"/>
        <v>39</v>
      </c>
      <c r="N216" s="146">
        <f t="shared" si="12"/>
        <v>1616</v>
      </c>
    </row>
    <row r="217" spans="1:14">
      <c r="A217" s="146">
        <f t="shared" si="11"/>
        <v>1.799999999999996</v>
      </c>
      <c r="B217" s="144">
        <v>44715</v>
      </c>
      <c r="C217" s="145">
        <v>0.4647337962962963</v>
      </c>
      <c r="D217" s="146">
        <v>64.5</v>
      </c>
      <c r="E217" s="146">
        <v>0</v>
      </c>
      <c r="F217" s="146">
        <v>80.7</v>
      </c>
      <c r="G217" s="146">
        <v>25.6</v>
      </c>
      <c r="H217" s="146">
        <v>25.8</v>
      </c>
      <c r="I217" s="146">
        <v>26.2</v>
      </c>
      <c r="J217" s="146">
        <v>30</v>
      </c>
      <c r="K217" s="146">
        <v>1.3</v>
      </c>
      <c r="L217" s="146">
        <v>0.13500000000000001</v>
      </c>
      <c r="M217" s="146">
        <f t="shared" si="10"/>
        <v>39</v>
      </c>
      <c r="N217" s="146">
        <f t="shared" si="12"/>
        <v>1629</v>
      </c>
    </row>
    <row r="218" spans="1:14">
      <c r="A218" s="146">
        <f t="shared" si="11"/>
        <v>1.8083333333333294</v>
      </c>
      <c r="B218" s="144">
        <v>44715</v>
      </c>
      <c r="C218" s="145">
        <v>0.46508101851851852</v>
      </c>
      <c r="D218" s="146">
        <v>63.9</v>
      </c>
      <c r="E218" s="146">
        <v>0</v>
      </c>
      <c r="F218" s="146">
        <v>81.3</v>
      </c>
      <c r="G218" s="146">
        <v>25.6</v>
      </c>
      <c r="H218" s="146">
        <v>25.8</v>
      </c>
      <c r="I218" s="146">
        <v>26.3</v>
      </c>
      <c r="J218" s="146">
        <v>30</v>
      </c>
      <c r="K218" s="146">
        <v>1.3</v>
      </c>
      <c r="L218" s="146">
        <v>0.13600000000000001</v>
      </c>
      <c r="M218" s="146">
        <f t="shared" si="10"/>
        <v>39</v>
      </c>
      <c r="N218" s="146">
        <f t="shared" si="12"/>
        <v>1642</v>
      </c>
    </row>
    <row r="219" spans="1:14">
      <c r="A219" s="146">
        <f t="shared" si="11"/>
        <v>1.8166666666666627</v>
      </c>
      <c r="B219" s="144">
        <v>44715</v>
      </c>
      <c r="C219" s="145">
        <v>0.4654282407407408</v>
      </c>
      <c r="D219" s="146">
        <v>63.9</v>
      </c>
      <c r="E219" s="146">
        <v>0</v>
      </c>
      <c r="F219" s="146">
        <v>82</v>
      </c>
      <c r="G219" s="146">
        <v>25.6</v>
      </c>
      <c r="H219" s="146">
        <v>25.7</v>
      </c>
      <c r="I219" s="146">
        <v>26.3</v>
      </c>
      <c r="J219" s="146">
        <v>30</v>
      </c>
      <c r="K219" s="146">
        <v>1.4</v>
      </c>
      <c r="L219" s="146">
        <v>0.13700000000000001</v>
      </c>
      <c r="M219" s="146">
        <f t="shared" si="10"/>
        <v>42</v>
      </c>
      <c r="N219" s="146">
        <f t="shared" si="12"/>
        <v>1656</v>
      </c>
    </row>
    <row r="220" spans="1:14">
      <c r="A220" s="146">
        <f t="shared" si="11"/>
        <v>1.824999999999996</v>
      </c>
      <c r="B220" s="144">
        <v>44715</v>
      </c>
      <c r="C220" s="145">
        <v>0.46577546296296296</v>
      </c>
      <c r="D220" s="146">
        <v>63.2</v>
      </c>
      <c r="E220" s="146">
        <v>0</v>
      </c>
      <c r="F220" s="146">
        <v>82.6</v>
      </c>
      <c r="G220" s="146">
        <v>25.6</v>
      </c>
      <c r="H220" s="146">
        <v>25.8</v>
      </c>
      <c r="I220" s="146">
        <v>26.3</v>
      </c>
      <c r="J220" s="146">
        <v>30</v>
      </c>
      <c r="K220" s="146">
        <v>1.4</v>
      </c>
      <c r="L220" s="146">
        <v>0.13800000000000001</v>
      </c>
      <c r="M220" s="146">
        <f t="shared" si="10"/>
        <v>42</v>
      </c>
      <c r="N220" s="146">
        <f t="shared" si="12"/>
        <v>1670</v>
      </c>
    </row>
    <row r="221" spans="1:14">
      <c r="A221" s="146">
        <f t="shared" si="11"/>
        <v>1.8333333333333293</v>
      </c>
      <c r="B221" s="144">
        <v>44715</v>
      </c>
      <c r="C221" s="145">
        <v>0.46612268518518518</v>
      </c>
      <c r="D221" s="146">
        <v>62.5</v>
      </c>
      <c r="E221" s="146">
        <v>0</v>
      </c>
      <c r="F221" s="146">
        <v>83.2</v>
      </c>
      <c r="G221" s="146">
        <v>25.6</v>
      </c>
      <c r="H221" s="146">
        <v>25.9</v>
      </c>
      <c r="I221" s="146">
        <v>26.4</v>
      </c>
      <c r="J221" s="146">
        <v>30</v>
      </c>
      <c r="K221" s="146">
        <v>1.4</v>
      </c>
      <c r="L221" s="146">
        <v>0.14000000000000001</v>
      </c>
      <c r="M221" s="146">
        <f t="shared" si="10"/>
        <v>42</v>
      </c>
      <c r="N221" s="146">
        <f t="shared" si="12"/>
        <v>1684</v>
      </c>
    </row>
    <row r="222" spans="1:14">
      <c r="A222" s="146">
        <f t="shared" si="11"/>
        <v>1.8416666666666626</v>
      </c>
      <c r="B222" s="144">
        <v>44715</v>
      </c>
      <c r="C222" s="145">
        <v>0.4664699074074074</v>
      </c>
      <c r="D222" s="146">
        <v>62.5</v>
      </c>
      <c r="E222" s="146">
        <v>0</v>
      </c>
      <c r="F222" s="146">
        <v>83.9</v>
      </c>
      <c r="G222" s="146">
        <v>25.7</v>
      </c>
      <c r="H222" s="146">
        <v>25.8</v>
      </c>
      <c r="I222" s="146">
        <v>26.3</v>
      </c>
      <c r="J222" s="146">
        <v>30</v>
      </c>
      <c r="K222" s="146">
        <v>1.4</v>
      </c>
      <c r="L222" s="146">
        <v>0.14099999999999999</v>
      </c>
      <c r="M222" s="146">
        <f t="shared" si="10"/>
        <v>42</v>
      </c>
      <c r="N222" s="146">
        <f t="shared" si="12"/>
        <v>1698</v>
      </c>
    </row>
    <row r="223" spans="1:14">
      <c r="A223" s="146">
        <f t="shared" si="11"/>
        <v>1.8499999999999959</v>
      </c>
      <c r="B223" s="144">
        <v>44715</v>
      </c>
      <c r="C223" s="145">
        <v>0.46681712962962968</v>
      </c>
      <c r="D223" s="146">
        <v>61.8</v>
      </c>
      <c r="E223" s="146">
        <v>0</v>
      </c>
      <c r="F223" s="146">
        <v>84.5</v>
      </c>
      <c r="G223" s="146">
        <v>25.6</v>
      </c>
      <c r="H223" s="146">
        <v>25.9</v>
      </c>
      <c r="I223" s="146">
        <v>26.3</v>
      </c>
      <c r="J223" s="146">
        <v>30</v>
      </c>
      <c r="K223" s="146">
        <v>1.4</v>
      </c>
      <c r="L223" s="146">
        <v>0.14199999999999999</v>
      </c>
      <c r="M223" s="146">
        <f t="shared" si="10"/>
        <v>42</v>
      </c>
      <c r="N223" s="146">
        <f t="shared" si="12"/>
        <v>1712</v>
      </c>
    </row>
    <row r="224" spans="1:14">
      <c r="A224" s="146">
        <f t="shared" si="11"/>
        <v>1.8583333333333292</v>
      </c>
      <c r="B224" s="144">
        <v>44715</v>
      </c>
      <c r="C224" s="145">
        <v>0.46716435185185184</v>
      </c>
      <c r="D224" s="146">
        <v>61.2</v>
      </c>
      <c r="E224" s="146">
        <v>0</v>
      </c>
      <c r="F224" s="146">
        <v>85.1</v>
      </c>
      <c r="G224" s="146">
        <v>25.7</v>
      </c>
      <c r="H224" s="146">
        <v>25.8</v>
      </c>
      <c r="I224" s="146">
        <v>26.4</v>
      </c>
      <c r="J224" s="146">
        <v>30</v>
      </c>
      <c r="K224" s="146">
        <v>1.4</v>
      </c>
      <c r="L224" s="146">
        <v>0.14299999999999999</v>
      </c>
      <c r="M224" s="146">
        <f t="shared" si="10"/>
        <v>42</v>
      </c>
      <c r="N224" s="146">
        <f t="shared" si="12"/>
        <v>1726</v>
      </c>
    </row>
    <row r="225" spans="1:14">
      <c r="A225" s="146">
        <f t="shared" si="11"/>
        <v>1.8666666666666625</v>
      </c>
      <c r="B225" s="144">
        <v>44715</v>
      </c>
      <c r="C225" s="145">
        <v>0.46751157407407407</v>
      </c>
      <c r="D225" s="146">
        <v>61.2</v>
      </c>
      <c r="E225" s="146">
        <v>0</v>
      </c>
      <c r="F225" s="146">
        <v>85.8</v>
      </c>
      <c r="G225" s="146">
        <v>25.7</v>
      </c>
      <c r="H225" s="146">
        <v>25.9</v>
      </c>
      <c r="I225" s="146">
        <v>26.4</v>
      </c>
      <c r="J225" s="146">
        <v>30</v>
      </c>
      <c r="K225" s="146">
        <v>1.4</v>
      </c>
      <c r="L225" s="146">
        <v>0.14399999999999999</v>
      </c>
      <c r="M225" s="146">
        <f t="shared" si="10"/>
        <v>42</v>
      </c>
      <c r="N225" s="146">
        <f t="shared" si="12"/>
        <v>1740</v>
      </c>
    </row>
    <row r="226" spans="1:14">
      <c r="A226" s="146">
        <f t="shared" si="11"/>
        <v>1.8749999999999958</v>
      </c>
      <c r="B226" s="144">
        <v>44715</v>
      </c>
      <c r="C226" s="145">
        <v>0.46785879629629629</v>
      </c>
      <c r="D226" s="146">
        <v>60.5</v>
      </c>
      <c r="E226" s="146">
        <v>0</v>
      </c>
      <c r="F226" s="146">
        <v>87</v>
      </c>
      <c r="G226" s="146">
        <v>25.7</v>
      </c>
      <c r="H226" s="146">
        <v>25.8</v>
      </c>
      <c r="I226" s="146">
        <v>26.4</v>
      </c>
      <c r="J226" s="146">
        <v>30</v>
      </c>
      <c r="K226" s="146">
        <v>1.4</v>
      </c>
      <c r="L226" s="146">
        <v>0.14499999999999999</v>
      </c>
      <c r="M226" s="146">
        <f t="shared" si="10"/>
        <v>42</v>
      </c>
      <c r="N226" s="146">
        <f t="shared" si="12"/>
        <v>1754</v>
      </c>
    </row>
    <row r="227" spans="1:14">
      <c r="A227" s="146">
        <f t="shared" si="11"/>
        <v>1.8833333333333291</v>
      </c>
      <c r="B227" s="144">
        <v>44715</v>
      </c>
      <c r="C227" s="145">
        <v>0.46820601851851856</v>
      </c>
      <c r="D227" s="146">
        <v>59.8</v>
      </c>
      <c r="E227" s="146">
        <v>0</v>
      </c>
      <c r="F227" s="146">
        <v>87</v>
      </c>
      <c r="G227" s="146">
        <v>25.7</v>
      </c>
      <c r="H227" s="146">
        <v>25.9</v>
      </c>
      <c r="I227" s="146">
        <v>26.4</v>
      </c>
      <c r="J227" s="146">
        <v>30</v>
      </c>
      <c r="K227" s="146">
        <v>1.4</v>
      </c>
      <c r="L227" s="146">
        <v>0.14699999999999999</v>
      </c>
      <c r="M227" s="146">
        <f t="shared" si="10"/>
        <v>42</v>
      </c>
      <c r="N227" s="146">
        <f t="shared" si="12"/>
        <v>1768</v>
      </c>
    </row>
    <row r="228" spans="1:14">
      <c r="A228" s="146">
        <f t="shared" si="11"/>
        <v>1.8916666666666624</v>
      </c>
      <c r="B228" s="144">
        <v>44715</v>
      </c>
      <c r="C228" s="145">
        <v>0.46855324074074073</v>
      </c>
      <c r="D228" s="146">
        <v>59.8</v>
      </c>
      <c r="E228" s="146">
        <v>0</v>
      </c>
      <c r="F228" s="146">
        <v>88.3</v>
      </c>
      <c r="G228" s="146">
        <v>25.7</v>
      </c>
      <c r="H228" s="146">
        <v>25.8</v>
      </c>
      <c r="I228" s="146">
        <v>26.5</v>
      </c>
      <c r="J228" s="146">
        <v>30</v>
      </c>
      <c r="K228" s="146">
        <v>1.4</v>
      </c>
      <c r="L228" s="146">
        <v>0.14799999999999999</v>
      </c>
      <c r="M228" s="146">
        <f t="shared" si="10"/>
        <v>42</v>
      </c>
      <c r="N228" s="146">
        <f t="shared" si="12"/>
        <v>1782</v>
      </c>
    </row>
    <row r="229" spans="1:14">
      <c r="A229" s="146">
        <f t="shared" si="11"/>
        <v>1.8999999999999957</v>
      </c>
      <c r="B229" s="144">
        <v>44715</v>
      </c>
      <c r="C229" s="145">
        <v>0.46891203703703704</v>
      </c>
      <c r="D229" s="146">
        <v>59.1</v>
      </c>
      <c r="E229" s="146">
        <v>0</v>
      </c>
      <c r="F229" s="146">
        <v>88.3</v>
      </c>
      <c r="G229" s="146">
        <v>25.7</v>
      </c>
      <c r="H229" s="146">
        <v>25.9</v>
      </c>
      <c r="I229" s="146">
        <v>26.3</v>
      </c>
      <c r="J229" s="146">
        <v>30</v>
      </c>
      <c r="K229" s="146">
        <v>1.4</v>
      </c>
      <c r="L229" s="146">
        <v>0.14899999999999999</v>
      </c>
      <c r="M229" s="146">
        <f t="shared" si="10"/>
        <v>42</v>
      </c>
      <c r="N229" s="146">
        <f t="shared" si="12"/>
        <v>1796</v>
      </c>
    </row>
    <row r="230" spans="1:14">
      <c r="A230" s="146">
        <f t="shared" si="11"/>
        <v>1.908333333333329</v>
      </c>
      <c r="B230" s="144">
        <v>44715</v>
      </c>
      <c r="C230" s="145">
        <v>0.46925925925925926</v>
      </c>
      <c r="D230" s="146">
        <v>58.5</v>
      </c>
      <c r="E230" s="146">
        <v>0</v>
      </c>
      <c r="F230" s="146">
        <v>88.9</v>
      </c>
      <c r="G230" s="146">
        <v>25.8</v>
      </c>
      <c r="H230" s="146">
        <v>26</v>
      </c>
      <c r="I230" s="146">
        <v>26.4</v>
      </c>
      <c r="J230" s="146">
        <v>30</v>
      </c>
      <c r="K230" s="146">
        <v>1.4</v>
      </c>
      <c r="L230" s="146">
        <v>0.15</v>
      </c>
      <c r="M230" s="146">
        <f t="shared" si="10"/>
        <v>42</v>
      </c>
      <c r="N230" s="146">
        <f t="shared" si="12"/>
        <v>1810</v>
      </c>
    </row>
    <row r="231" spans="1:14">
      <c r="A231" s="146">
        <f t="shared" si="11"/>
        <v>1.9166666666666623</v>
      </c>
      <c r="B231" s="144">
        <v>44715</v>
      </c>
      <c r="C231" s="145">
        <v>0.46960648148148149</v>
      </c>
      <c r="D231" s="146">
        <v>58.5</v>
      </c>
      <c r="E231" s="146">
        <v>0</v>
      </c>
      <c r="F231" s="146">
        <v>90.2</v>
      </c>
      <c r="G231" s="146">
        <v>25.8</v>
      </c>
      <c r="H231" s="146">
        <v>25.9</v>
      </c>
      <c r="I231" s="146">
        <v>26.5</v>
      </c>
      <c r="J231" s="146">
        <v>30</v>
      </c>
      <c r="K231" s="146">
        <v>1.4</v>
      </c>
      <c r="L231" s="146">
        <v>0.151</v>
      </c>
      <c r="M231" s="146">
        <f t="shared" si="10"/>
        <v>42</v>
      </c>
      <c r="N231" s="146">
        <f t="shared" si="12"/>
        <v>1824</v>
      </c>
    </row>
    <row r="232" spans="1:14">
      <c r="A232" s="146">
        <f t="shared" si="11"/>
        <v>1.9249999999999956</v>
      </c>
      <c r="B232" s="144">
        <v>44715</v>
      </c>
      <c r="C232" s="145">
        <v>0.46995370370370365</v>
      </c>
      <c r="D232" s="146">
        <v>57.8</v>
      </c>
      <c r="E232" s="146">
        <v>0</v>
      </c>
      <c r="F232" s="146">
        <v>90.8</v>
      </c>
      <c r="G232" s="146">
        <v>25.8</v>
      </c>
      <c r="H232" s="146">
        <v>25.9</v>
      </c>
      <c r="I232" s="146">
        <v>26.5</v>
      </c>
      <c r="J232" s="146">
        <v>30</v>
      </c>
      <c r="K232" s="146">
        <v>1.4</v>
      </c>
      <c r="L232" s="146">
        <v>0.152</v>
      </c>
      <c r="M232" s="146">
        <f t="shared" si="10"/>
        <v>42</v>
      </c>
      <c r="N232" s="146">
        <f t="shared" si="12"/>
        <v>1838</v>
      </c>
    </row>
    <row r="233" spans="1:14">
      <c r="A233" s="146">
        <f t="shared" si="11"/>
        <v>1.9333333333333289</v>
      </c>
      <c r="B233" s="144">
        <v>44715</v>
      </c>
      <c r="C233" s="145">
        <v>0.47030092592592593</v>
      </c>
      <c r="D233" s="146">
        <v>57.1</v>
      </c>
      <c r="E233" s="146">
        <v>0</v>
      </c>
      <c r="F233" s="146">
        <v>91.5</v>
      </c>
      <c r="G233" s="146">
        <v>25.8</v>
      </c>
      <c r="H233" s="146">
        <v>26</v>
      </c>
      <c r="I233" s="146">
        <v>26.5</v>
      </c>
      <c r="J233" s="146">
        <v>30</v>
      </c>
      <c r="K233" s="146">
        <v>1.4</v>
      </c>
      <c r="L233" s="146">
        <v>0.154</v>
      </c>
      <c r="M233" s="146">
        <f t="shared" si="10"/>
        <v>42</v>
      </c>
      <c r="N233" s="146">
        <f t="shared" si="12"/>
        <v>1852</v>
      </c>
    </row>
    <row r="234" spans="1:14">
      <c r="A234" s="146">
        <f t="shared" si="11"/>
        <v>1.9416666666666622</v>
      </c>
      <c r="B234" s="144">
        <v>44715</v>
      </c>
      <c r="C234" s="145">
        <v>0.47064814814814815</v>
      </c>
      <c r="D234" s="146">
        <v>56.4</v>
      </c>
      <c r="E234" s="146">
        <v>0</v>
      </c>
      <c r="F234" s="146">
        <v>92.1</v>
      </c>
      <c r="G234" s="146">
        <v>25.8</v>
      </c>
      <c r="H234" s="146">
        <v>26</v>
      </c>
      <c r="I234" s="146">
        <v>26.5</v>
      </c>
      <c r="J234" s="146">
        <v>30</v>
      </c>
      <c r="K234" s="146">
        <v>1.4</v>
      </c>
      <c r="L234" s="146">
        <v>0.155</v>
      </c>
      <c r="M234" s="146">
        <f t="shared" si="10"/>
        <v>42</v>
      </c>
      <c r="N234" s="146">
        <f t="shared" si="12"/>
        <v>1866</v>
      </c>
    </row>
    <row r="235" spans="1:14">
      <c r="A235" s="146">
        <f t="shared" si="11"/>
        <v>1.9499999999999955</v>
      </c>
      <c r="B235" s="144">
        <v>44715</v>
      </c>
      <c r="C235" s="145">
        <v>0.47099537037037037</v>
      </c>
      <c r="D235" s="146">
        <v>55.8</v>
      </c>
      <c r="E235" s="146">
        <v>0</v>
      </c>
      <c r="F235" s="146">
        <v>92.8</v>
      </c>
      <c r="G235" s="146">
        <v>25.8</v>
      </c>
      <c r="H235" s="146">
        <v>26</v>
      </c>
      <c r="I235" s="146">
        <v>26.6</v>
      </c>
      <c r="J235" s="146">
        <v>30</v>
      </c>
      <c r="K235" s="146">
        <v>1.4</v>
      </c>
      <c r="L235" s="146">
        <v>0.156</v>
      </c>
      <c r="M235" s="146">
        <f t="shared" si="10"/>
        <v>42</v>
      </c>
      <c r="N235" s="146">
        <f t="shared" si="12"/>
        <v>1880</v>
      </c>
    </row>
    <row r="236" spans="1:14">
      <c r="A236" s="146">
        <f t="shared" si="11"/>
        <v>1.9583333333333288</v>
      </c>
      <c r="B236" s="144">
        <v>44715</v>
      </c>
      <c r="C236" s="145">
        <v>0.47134259259259265</v>
      </c>
      <c r="D236" s="146">
        <v>55.8</v>
      </c>
      <c r="E236" s="146">
        <v>0</v>
      </c>
      <c r="F236" s="146">
        <v>93.4</v>
      </c>
      <c r="G236" s="146">
        <v>25.9</v>
      </c>
      <c r="H236" s="146">
        <v>26.1</v>
      </c>
      <c r="I236" s="146">
        <v>26.5</v>
      </c>
      <c r="J236" s="146">
        <v>30</v>
      </c>
      <c r="K236" s="146">
        <v>1.4</v>
      </c>
      <c r="L236" s="146">
        <v>0.157</v>
      </c>
      <c r="M236" s="146">
        <f t="shared" si="10"/>
        <v>42</v>
      </c>
      <c r="N236" s="146">
        <f t="shared" si="12"/>
        <v>1894</v>
      </c>
    </row>
    <row r="237" spans="1:14">
      <c r="A237" s="146">
        <f t="shared" si="11"/>
        <v>1.9666666666666621</v>
      </c>
      <c r="B237" s="144">
        <v>44715</v>
      </c>
      <c r="C237" s="145">
        <v>0.47168981481481481</v>
      </c>
      <c r="D237" s="146">
        <v>55.1</v>
      </c>
      <c r="E237" s="146">
        <v>0</v>
      </c>
      <c r="F237" s="146">
        <v>94</v>
      </c>
      <c r="G237" s="146">
        <v>25.9</v>
      </c>
      <c r="H237" s="146">
        <v>26.1</v>
      </c>
      <c r="I237" s="146">
        <v>26.5</v>
      </c>
      <c r="J237" s="146">
        <v>30</v>
      </c>
      <c r="K237" s="146">
        <v>1.4</v>
      </c>
      <c r="L237" s="146">
        <v>0.158</v>
      </c>
      <c r="M237" s="146">
        <f t="shared" si="10"/>
        <v>42</v>
      </c>
      <c r="N237" s="146">
        <f t="shared" si="12"/>
        <v>1908</v>
      </c>
    </row>
    <row r="238" spans="1:14">
      <c r="A238" s="146">
        <f t="shared" si="11"/>
        <v>1.9749999999999954</v>
      </c>
      <c r="B238" s="144">
        <v>44715</v>
      </c>
      <c r="C238" s="145">
        <v>0.47203703703703703</v>
      </c>
      <c r="D238" s="146">
        <v>55.1</v>
      </c>
      <c r="E238" s="146">
        <v>0</v>
      </c>
      <c r="F238" s="146">
        <v>94.7</v>
      </c>
      <c r="G238" s="146">
        <v>25.8</v>
      </c>
      <c r="H238" s="146">
        <v>26</v>
      </c>
      <c r="I238" s="146">
        <v>26.6</v>
      </c>
      <c r="J238" s="146">
        <v>30</v>
      </c>
      <c r="K238" s="146">
        <v>1.4</v>
      </c>
      <c r="L238" s="146">
        <v>0.159</v>
      </c>
      <c r="M238" s="146">
        <f t="shared" si="10"/>
        <v>42</v>
      </c>
      <c r="N238" s="146">
        <f t="shared" si="12"/>
        <v>1922</v>
      </c>
    </row>
    <row r="239" spans="1:14">
      <c r="A239" s="146">
        <f t="shared" si="11"/>
        <v>1.9833333333333287</v>
      </c>
      <c r="B239" s="144">
        <v>44715</v>
      </c>
      <c r="C239" s="145">
        <v>0.47238425925925925</v>
      </c>
      <c r="D239" s="146">
        <v>54.4</v>
      </c>
      <c r="E239" s="146">
        <v>0</v>
      </c>
      <c r="F239" s="146">
        <v>95.3</v>
      </c>
      <c r="G239" s="146">
        <v>25.9</v>
      </c>
      <c r="H239" s="146">
        <v>26</v>
      </c>
      <c r="I239" s="146">
        <v>26.5</v>
      </c>
      <c r="J239" s="146">
        <v>30</v>
      </c>
      <c r="K239" s="146">
        <v>1.4</v>
      </c>
      <c r="L239" s="146">
        <v>0.161</v>
      </c>
      <c r="M239" s="146">
        <f t="shared" si="10"/>
        <v>42</v>
      </c>
      <c r="N239" s="146">
        <f t="shared" si="12"/>
        <v>1936</v>
      </c>
    </row>
    <row r="240" spans="1:14">
      <c r="A240" s="146">
        <f t="shared" si="11"/>
        <v>1.991666666666662</v>
      </c>
      <c r="B240" s="144">
        <v>44715</v>
      </c>
      <c r="C240" s="145">
        <v>0.47273148148148153</v>
      </c>
      <c r="D240" s="146">
        <v>53.7</v>
      </c>
      <c r="E240" s="146">
        <v>0</v>
      </c>
      <c r="F240" s="146">
        <v>95.9</v>
      </c>
      <c r="G240" s="146">
        <v>25.9</v>
      </c>
      <c r="H240" s="146">
        <v>26.1</v>
      </c>
      <c r="I240" s="146">
        <v>26.5</v>
      </c>
      <c r="J240" s="146">
        <v>30</v>
      </c>
      <c r="K240" s="146">
        <v>1.4</v>
      </c>
      <c r="L240" s="146">
        <v>0.16200000000000001</v>
      </c>
      <c r="M240" s="146">
        <f t="shared" si="10"/>
        <v>42</v>
      </c>
      <c r="N240" s="146">
        <f t="shared" si="12"/>
        <v>1950</v>
      </c>
    </row>
    <row r="241" spans="1:14">
      <c r="A241" s="146">
        <f t="shared" si="11"/>
        <v>1.9999999999999953</v>
      </c>
      <c r="B241" s="144">
        <v>44715</v>
      </c>
      <c r="C241" s="145">
        <v>0.4730787037037037</v>
      </c>
      <c r="D241" s="146">
        <v>53.1</v>
      </c>
      <c r="E241" s="146">
        <v>0</v>
      </c>
      <c r="F241" s="146">
        <v>96.6</v>
      </c>
      <c r="G241" s="146">
        <v>25.9</v>
      </c>
      <c r="H241" s="146">
        <v>26.1</v>
      </c>
      <c r="I241" s="146">
        <v>26.6</v>
      </c>
      <c r="J241" s="146">
        <v>30</v>
      </c>
      <c r="K241" s="146">
        <v>1.5</v>
      </c>
      <c r="L241" s="146">
        <v>0.16300000000000001</v>
      </c>
      <c r="M241" s="146">
        <f t="shared" si="10"/>
        <v>45</v>
      </c>
      <c r="N241" s="146">
        <f t="shared" si="12"/>
        <v>1965</v>
      </c>
    </row>
    <row r="242" spans="1:14">
      <c r="A242" s="146">
        <f t="shared" si="11"/>
        <v>2.0083333333333289</v>
      </c>
      <c r="B242" s="144">
        <v>44715</v>
      </c>
      <c r="C242" s="145">
        <v>0.47342592592592592</v>
      </c>
      <c r="D242" s="146">
        <v>53.1</v>
      </c>
      <c r="E242" s="146">
        <v>0</v>
      </c>
      <c r="F242" s="146">
        <v>97.2</v>
      </c>
      <c r="G242" s="146">
        <v>25.9</v>
      </c>
      <c r="H242" s="146">
        <v>26</v>
      </c>
      <c r="I242" s="146">
        <v>26.6</v>
      </c>
      <c r="J242" s="146">
        <v>30</v>
      </c>
      <c r="K242" s="146">
        <v>1.5</v>
      </c>
      <c r="L242" s="146">
        <v>0.16400000000000001</v>
      </c>
      <c r="M242" s="146">
        <f t="shared" si="10"/>
        <v>45</v>
      </c>
      <c r="N242" s="146">
        <f t="shared" si="12"/>
        <v>1980</v>
      </c>
    </row>
    <row r="243" spans="1:14">
      <c r="A243" s="146">
        <f t="shared" si="11"/>
        <v>2.0166666666666622</v>
      </c>
      <c r="B243" s="144">
        <v>44715</v>
      </c>
      <c r="C243" s="145">
        <v>0.47377314814814814</v>
      </c>
      <c r="D243" s="146">
        <v>52.4</v>
      </c>
      <c r="E243" s="146">
        <v>0</v>
      </c>
      <c r="F243" s="146">
        <v>97.8</v>
      </c>
      <c r="G243" s="146">
        <v>25.9</v>
      </c>
      <c r="H243" s="146">
        <v>26</v>
      </c>
      <c r="I243" s="146">
        <v>26.6</v>
      </c>
      <c r="J243" s="146">
        <v>30</v>
      </c>
      <c r="K243" s="146">
        <v>1.5</v>
      </c>
      <c r="L243" s="146">
        <v>0.16500000000000001</v>
      </c>
      <c r="M243" s="146">
        <f t="shared" si="10"/>
        <v>45</v>
      </c>
      <c r="N243" s="146">
        <f t="shared" si="12"/>
        <v>1995</v>
      </c>
    </row>
    <row r="244" spans="1:14">
      <c r="A244" s="146">
        <f t="shared" si="11"/>
        <v>2.0249999999999955</v>
      </c>
      <c r="B244" s="144">
        <v>44715</v>
      </c>
      <c r="C244" s="145">
        <v>0.47412037037037041</v>
      </c>
      <c r="D244" s="146">
        <v>51.7</v>
      </c>
      <c r="E244" s="146">
        <v>0</v>
      </c>
      <c r="F244" s="146">
        <v>98.5</v>
      </c>
      <c r="G244" s="146">
        <v>25.9</v>
      </c>
      <c r="H244" s="146">
        <v>26</v>
      </c>
      <c r="I244" s="146">
        <v>26.5</v>
      </c>
      <c r="J244" s="146">
        <v>30</v>
      </c>
      <c r="K244" s="146">
        <v>1.5</v>
      </c>
      <c r="L244" s="146">
        <v>0.16700000000000001</v>
      </c>
      <c r="M244" s="146">
        <f t="shared" si="10"/>
        <v>45</v>
      </c>
      <c r="N244" s="146">
        <f t="shared" si="12"/>
        <v>2010</v>
      </c>
    </row>
    <row r="245" spans="1:14">
      <c r="A245" s="146">
        <f t="shared" si="11"/>
        <v>2.0333333333333288</v>
      </c>
      <c r="B245" s="144">
        <v>44715</v>
      </c>
      <c r="C245" s="145">
        <v>0.47446759259259258</v>
      </c>
      <c r="D245" s="146">
        <v>51</v>
      </c>
      <c r="E245" s="146">
        <v>0</v>
      </c>
      <c r="F245" s="146">
        <v>99.1</v>
      </c>
      <c r="G245" s="146">
        <v>26</v>
      </c>
      <c r="H245" s="146">
        <v>26.1</v>
      </c>
      <c r="I245" s="146">
        <v>26.6</v>
      </c>
      <c r="J245" s="146">
        <v>30</v>
      </c>
      <c r="K245" s="146">
        <v>1.5</v>
      </c>
      <c r="L245" s="146">
        <v>0.16800000000000001</v>
      </c>
      <c r="M245" s="146">
        <f t="shared" si="10"/>
        <v>45</v>
      </c>
      <c r="N245" s="146">
        <f t="shared" si="12"/>
        <v>2025</v>
      </c>
    </row>
    <row r="246" spans="1:14">
      <c r="A246" s="146">
        <f t="shared" si="11"/>
        <v>2.0416666666666621</v>
      </c>
      <c r="B246" s="144">
        <v>44715</v>
      </c>
      <c r="C246" s="145">
        <v>0.4748148148148148</v>
      </c>
      <c r="D246" s="146">
        <v>51</v>
      </c>
      <c r="E246" s="146">
        <v>0</v>
      </c>
      <c r="F246" s="146">
        <v>100.4</v>
      </c>
      <c r="G246" s="146">
        <v>26</v>
      </c>
      <c r="H246" s="146">
        <v>26.1</v>
      </c>
      <c r="I246" s="146">
        <v>26.6</v>
      </c>
      <c r="J246" s="146">
        <v>30</v>
      </c>
      <c r="K246" s="146">
        <v>1.5</v>
      </c>
      <c r="L246" s="146">
        <v>0.16900000000000001</v>
      </c>
      <c r="M246" s="146">
        <f t="shared" si="10"/>
        <v>45</v>
      </c>
      <c r="N246" s="146">
        <f t="shared" si="12"/>
        <v>2040</v>
      </c>
    </row>
    <row r="247" spans="1:14">
      <c r="A247" s="146">
        <f t="shared" si="11"/>
        <v>2.0499999999999954</v>
      </c>
      <c r="B247" s="144">
        <v>44715</v>
      </c>
      <c r="C247" s="145">
        <v>0.47516203703703702</v>
      </c>
      <c r="D247" s="146">
        <v>50.4</v>
      </c>
      <c r="E247" s="146">
        <v>0</v>
      </c>
      <c r="F247" s="146">
        <v>100.4</v>
      </c>
      <c r="G247" s="146">
        <v>26</v>
      </c>
      <c r="H247" s="146">
        <v>26.1</v>
      </c>
      <c r="I247" s="146">
        <v>26.6</v>
      </c>
      <c r="J247" s="146">
        <v>30</v>
      </c>
      <c r="K247" s="146">
        <v>1.5</v>
      </c>
      <c r="L247" s="146">
        <v>0.17</v>
      </c>
      <c r="M247" s="146">
        <f t="shared" si="10"/>
        <v>45</v>
      </c>
      <c r="N247" s="146">
        <f t="shared" si="12"/>
        <v>2055</v>
      </c>
    </row>
    <row r="248" spans="1:14">
      <c r="A248" s="146">
        <f t="shared" si="11"/>
        <v>2.0583333333333287</v>
      </c>
      <c r="B248" s="144">
        <v>44715</v>
      </c>
      <c r="C248" s="145">
        <v>0.4755092592592593</v>
      </c>
      <c r="D248" s="146">
        <v>49.7</v>
      </c>
      <c r="E248" s="146">
        <v>0</v>
      </c>
      <c r="F248" s="146">
        <v>101.6</v>
      </c>
      <c r="G248" s="146">
        <v>26</v>
      </c>
      <c r="H248" s="146">
        <v>26.2</v>
      </c>
      <c r="I248" s="146">
        <v>26.6</v>
      </c>
      <c r="J248" s="146">
        <v>30</v>
      </c>
      <c r="K248" s="146">
        <v>1.5</v>
      </c>
      <c r="L248" s="146">
        <v>0.17199999999999999</v>
      </c>
      <c r="M248" s="146">
        <f t="shared" si="10"/>
        <v>45</v>
      </c>
      <c r="N248" s="146">
        <f t="shared" si="12"/>
        <v>2070</v>
      </c>
    </row>
    <row r="249" spans="1:14">
      <c r="A249" s="146">
        <f t="shared" si="11"/>
        <v>2.066666666666662</v>
      </c>
      <c r="B249" s="144">
        <v>44715</v>
      </c>
      <c r="C249" s="145">
        <v>0.47585648148148146</v>
      </c>
      <c r="D249" s="146">
        <v>49.7</v>
      </c>
      <c r="E249" s="146">
        <v>0</v>
      </c>
      <c r="F249" s="146">
        <v>101.6</v>
      </c>
      <c r="G249" s="146">
        <v>26</v>
      </c>
      <c r="H249" s="146">
        <v>26.2</v>
      </c>
      <c r="I249" s="146">
        <v>26.7</v>
      </c>
      <c r="J249" s="146">
        <v>30</v>
      </c>
      <c r="K249" s="146">
        <v>1.5</v>
      </c>
      <c r="L249" s="146">
        <v>0.17299999999999999</v>
      </c>
      <c r="M249" s="146">
        <f t="shared" si="10"/>
        <v>45</v>
      </c>
      <c r="N249" s="146">
        <f t="shared" si="12"/>
        <v>2085</v>
      </c>
    </row>
    <row r="250" spans="1:14">
      <c r="A250" s="146">
        <f t="shared" si="11"/>
        <v>2.0749999999999953</v>
      </c>
      <c r="B250" s="144">
        <v>44715</v>
      </c>
      <c r="C250" s="145">
        <v>0.47620370370370368</v>
      </c>
      <c r="D250" s="146">
        <v>49</v>
      </c>
      <c r="E250" s="146">
        <v>0</v>
      </c>
      <c r="F250" s="146">
        <v>102.3</v>
      </c>
      <c r="G250" s="146">
        <v>26</v>
      </c>
      <c r="H250" s="146">
        <v>26.1</v>
      </c>
      <c r="I250" s="146">
        <v>26.7</v>
      </c>
      <c r="J250" s="146">
        <v>30</v>
      </c>
      <c r="K250" s="146">
        <v>1.5</v>
      </c>
      <c r="L250" s="146">
        <v>0.17399999999999999</v>
      </c>
      <c r="M250" s="146">
        <f t="shared" si="10"/>
        <v>45</v>
      </c>
      <c r="N250" s="146">
        <f t="shared" si="12"/>
        <v>2100</v>
      </c>
    </row>
    <row r="251" spans="1:14">
      <c r="A251" s="146">
        <f t="shared" si="11"/>
        <v>2.0833333333333286</v>
      </c>
      <c r="B251" s="144">
        <v>44715</v>
      </c>
      <c r="C251" s="145">
        <v>0.47655092592592596</v>
      </c>
      <c r="D251" s="146">
        <v>48.3</v>
      </c>
      <c r="E251" s="146">
        <v>0</v>
      </c>
      <c r="F251" s="146">
        <v>102.9</v>
      </c>
      <c r="G251" s="146">
        <v>26</v>
      </c>
      <c r="H251" s="146">
        <v>26.2</v>
      </c>
      <c r="I251" s="146">
        <v>26.6</v>
      </c>
      <c r="J251" s="146">
        <v>30</v>
      </c>
      <c r="K251" s="146">
        <v>1.5</v>
      </c>
      <c r="L251" s="146">
        <v>0.17499999999999999</v>
      </c>
      <c r="M251" s="146">
        <f t="shared" si="10"/>
        <v>45</v>
      </c>
      <c r="N251" s="146">
        <f t="shared" si="12"/>
        <v>2115</v>
      </c>
    </row>
    <row r="252" spans="1:14">
      <c r="A252" s="146">
        <f t="shared" si="11"/>
        <v>2.0916666666666619</v>
      </c>
      <c r="B252" s="144">
        <v>44715</v>
      </c>
      <c r="C252" s="145">
        <v>0.47689814814814818</v>
      </c>
      <c r="D252" s="146">
        <v>48.3</v>
      </c>
      <c r="E252" s="146">
        <v>0</v>
      </c>
      <c r="F252" s="146">
        <v>104.2</v>
      </c>
      <c r="G252" s="146">
        <v>26.1</v>
      </c>
      <c r="H252" s="146">
        <v>26.2</v>
      </c>
      <c r="I252" s="146">
        <v>26.8</v>
      </c>
      <c r="J252" s="146">
        <v>30</v>
      </c>
      <c r="K252" s="146">
        <v>1.5</v>
      </c>
      <c r="L252" s="146">
        <v>0.17699999999999999</v>
      </c>
      <c r="M252" s="146">
        <f t="shared" si="10"/>
        <v>45</v>
      </c>
      <c r="N252" s="146">
        <f t="shared" si="12"/>
        <v>2130</v>
      </c>
    </row>
    <row r="253" spans="1:14">
      <c r="A253" s="146">
        <f t="shared" si="11"/>
        <v>2.0999999999999952</v>
      </c>
      <c r="B253" s="144">
        <v>44715</v>
      </c>
      <c r="C253" s="145">
        <v>0.47724537037037035</v>
      </c>
      <c r="D253" s="146">
        <v>47.6</v>
      </c>
      <c r="E253" s="146">
        <v>0</v>
      </c>
      <c r="F253" s="146">
        <v>104.2</v>
      </c>
      <c r="G253" s="146">
        <v>26.1</v>
      </c>
      <c r="H253" s="146">
        <v>26.3</v>
      </c>
      <c r="I253" s="146">
        <v>26.7</v>
      </c>
      <c r="J253" s="146">
        <v>30</v>
      </c>
      <c r="K253" s="146">
        <v>1.5</v>
      </c>
      <c r="L253" s="146">
        <v>0.17799999999999999</v>
      </c>
      <c r="M253" s="146">
        <f t="shared" si="10"/>
        <v>45</v>
      </c>
      <c r="N253" s="146">
        <f t="shared" si="12"/>
        <v>2145</v>
      </c>
    </row>
    <row r="254" spans="1:14">
      <c r="A254" s="146">
        <f t="shared" si="11"/>
        <v>2.1083333333333285</v>
      </c>
      <c r="B254" s="144">
        <v>44715</v>
      </c>
      <c r="C254" s="145">
        <v>0.47759259259259257</v>
      </c>
      <c r="D254" s="146">
        <v>47</v>
      </c>
      <c r="E254" s="146">
        <v>0</v>
      </c>
      <c r="F254" s="146">
        <v>105.5</v>
      </c>
      <c r="G254" s="146">
        <v>26.1</v>
      </c>
      <c r="H254" s="146">
        <v>26.2</v>
      </c>
      <c r="I254" s="146">
        <v>26.8</v>
      </c>
      <c r="J254" s="146">
        <v>30</v>
      </c>
      <c r="K254" s="146">
        <v>1.5</v>
      </c>
      <c r="L254" s="146">
        <v>0.17899999999999999</v>
      </c>
      <c r="M254" s="146">
        <f t="shared" si="10"/>
        <v>45</v>
      </c>
      <c r="N254" s="146">
        <f t="shared" si="12"/>
        <v>2160</v>
      </c>
    </row>
    <row r="255" spans="1:14">
      <c r="A255" s="146">
        <f t="shared" si="11"/>
        <v>2.1166666666666618</v>
      </c>
      <c r="B255" s="144">
        <v>44715</v>
      </c>
      <c r="C255" s="145">
        <v>0.47793981481481485</v>
      </c>
      <c r="D255" s="146">
        <v>46.3</v>
      </c>
      <c r="E255" s="146">
        <v>0</v>
      </c>
      <c r="F255" s="146">
        <v>106.1</v>
      </c>
      <c r="G255" s="146">
        <v>26.1</v>
      </c>
      <c r="H255" s="146">
        <v>26.3</v>
      </c>
      <c r="I255" s="146">
        <v>26.8</v>
      </c>
      <c r="J255" s="146">
        <v>30</v>
      </c>
      <c r="K255" s="146">
        <v>1.5</v>
      </c>
      <c r="L255" s="146">
        <v>0.18</v>
      </c>
      <c r="M255" s="146">
        <f t="shared" si="10"/>
        <v>45</v>
      </c>
      <c r="N255" s="146">
        <f t="shared" si="12"/>
        <v>2175</v>
      </c>
    </row>
    <row r="256" spans="1:14">
      <c r="A256" s="146">
        <f t="shared" si="11"/>
        <v>2.1249999999999951</v>
      </c>
      <c r="B256" s="144">
        <v>44715</v>
      </c>
      <c r="C256" s="145">
        <v>0.47828703703703707</v>
      </c>
      <c r="D256" s="146">
        <v>46.3</v>
      </c>
      <c r="E256" s="146">
        <v>0</v>
      </c>
      <c r="F256" s="146">
        <v>106.7</v>
      </c>
      <c r="G256" s="146">
        <v>26.1</v>
      </c>
      <c r="H256" s="146">
        <v>26.3</v>
      </c>
      <c r="I256" s="146">
        <v>26.8</v>
      </c>
      <c r="J256" s="146">
        <v>30</v>
      </c>
      <c r="K256" s="146">
        <v>1.5</v>
      </c>
      <c r="L256" s="146">
        <v>0.182</v>
      </c>
      <c r="M256" s="146">
        <f t="shared" si="10"/>
        <v>45</v>
      </c>
      <c r="N256" s="146">
        <f t="shared" si="12"/>
        <v>2190</v>
      </c>
    </row>
    <row r="257" spans="1:14">
      <c r="A257" s="146">
        <f t="shared" si="11"/>
        <v>2.1333333333333284</v>
      </c>
      <c r="B257" s="144">
        <v>44715</v>
      </c>
      <c r="C257" s="145">
        <v>0.47863425925925923</v>
      </c>
      <c r="D257" s="146">
        <v>45.6</v>
      </c>
      <c r="E257" s="146">
        <v>0</v>
      </c>
      <c r="F257" s="146">
        <v>107.4</v>
      </c>
      <c r="G257" s="146">
        <v>26.2</v>
      </c>
      <c r="H257" s="146">
        <v>26.3</v>
      </c>
      <c r="I257" s="146">
        <v>26.8</v>
      </c>
      <c r="J257" s="146">
        <v>30</v>
      </c>
      <c r="K257" s="146">
        <v>1.5</v>
      </c>
      <c r="L257" s="146">
        <v>0.183</v>
      </c>
      <c r="M257" s="146">
        <f t="shared" si="10"/>
        <v>45</v>
      </c>
      <c r="N257" s="146">
        <f t="shared" si="12"/>
        <v>2205</v>
      </c>
    </row>
    <row r="258" spans="1:14">
      <c r="A258" s="146">
        <f t="shared" si="11"/>
        <v>2.1416666666666617</v>
      </c>
      <c r="B258" s="144">
        <v>44715</v>
      </c>
      <c r="C258" s="145">
        <v>0.47899305555555555</v>
      </c>
      <c r="D258" s="146">
        <v>44.9</v>
      </c>
      <c r="E258" s="146">
        <v>0</v>
      </c>
      <c r="F258" s="146">
        <v>108</v>
      </c>
      <c r="G258" s="146">
        <v>26.2</v>
      </c>
      <c r="H258" s="146">
        <v>26.3</v>
      </c>
      <c r="I258" s="146">
        <v>26.8</v>
      </c>
      <c r="J258" s="146">
        <v>30</v>
      </c>
      <c r="K258" s="146">
        <v>1.5</v>
      </c>
      <c r="L258" s="146">
        <v>0.184</v>
      </c>
      <c r="M258" s="146">
        <f t="shared" si="10"/>
        <v>45</v>
      </c>
      <c r="N258" s="146">
        <f t="shared" si="12"/>
        <v>2220</v>
      </c>
    </row>
    <row r="259" spans="1:14">
      <c r="A259" s="146">
        <f t="shared" si="11"/>
        <v>2.149999999999995</v>
      </c>
      <c r="B259" s="144">
        <v>44715</v>
      </c>
      <c r="C259" s="145">
        <v>0.47934027777777777</v>
      </c>
      <c r="D259" s="146">
        <v>44.9</v>
      </c>
      <c r="E259" s="146">
        <v>0</v>
      </c>
      <c r="F259" s="146">
        <v>108.6</v>
      </c>
      <c r="G259" s="146">
        <v>26.2</v>
      </c>
      <c r="H259" s="146">
        <v>26.3</v>
      </c>
      <c r="I259" s="146">
        <v>26.8</v>
      </c>
      <c r="J259" s="146">
        <v>30</v>
      </c>
      <c r="K259" s="146">
        <v>1.5</v>
      </c>
      <c r="L259" s="146">
        <v>0.185</v>
      </c>
      <c r="M259" s="146">
        <f t="shared" ref="M259:M322" si="13">J259*K259</f>
        <v>45</v>
      </c>
      <c r="N259" s="146">
        <f t="shared" si="12"/>
        <v>2235</v>
      </c>
    </row>
    <row r="260" spans="1:14">
      <c r="A260" s="146">
        <f t="shared" ref="A260:A323" si="14">A259+30/3600</f>
        <v>2.1583333333333283</v>
      </c>
      <c r="B260" s="144">
        <v>44715</v>
      </c>
      <c r="C260" s="145">
        <v>0.47968749999999999</v>
      </c>
      <c r="D260" s="146">
        <v>44.3</v>
      </c>
      <c r="E260" s="146">
        <v>0</v>
      </c>
      <c r="F260" s="146">
        <v>109.3</v>
      </c>
      <c r="G260" s="146">
        <v>26.2</v>
      </c>
      <c r="H260" s="146">
        <v>26.3</v>
      </c>
      <c r="I260" s="146">
        <v>26.9</v>
      </c>
      <c r="J260" s="146">
        <v>30</v>
      </c>
      <c r="K260" s="146">
        <v>1.5</v>
      </c>
      <c r="L260" s="146">
        <v>0.187</v>
      </c>
      <c r="M260" s="146">
        <f t="shared" si="13"/>
        <v>45</v>
      </c>
      <c r="N260" s="146">
        <f t="shared" ref="N260:N323" si="15">K260*10+N259</f>
        <v>2250</v>
      </c>
    </row>
    <row r="261" spans="1:14">
      <c r="A261" s="146">
        <f t="shared" si="14"/>
        <v>2.1666666666666616</v>
      </c>
      <c r="B261" s="144">
        <v>44715</v>
      </c>
      <c r="C261" s="145">
        <v>0.48003472222222227</v>
      </c>
      <c r="D261" s="146">
        <v>43.6</v>
      </c>
      <c r="E261" s="146">
        <v>0</v>
      </c>
      <c r="F261" s="146">
        <v>109.9</v>
      </c>
      <c r="G261" s="146">
        <v>26.2</v>
      </c>
      <c r="H261" s="146">
        <v>26.4</v>
      </c>
      <c r="I261" s="146">
        <v>26.9</v>
      </c>
      <c r="J261" s="146">
        <v>30</v>
      </c>
      <c r="K261" s="146">
        <v>1.5</v>
      </c>
      <c r="L261" s="146">
        <v>0.188</v>
      </c>
      <c r="M261" s="146">
        <f t="shared" si="13"/>
        <v>45</v>
      </c>
      <c r="N261" s="146">
        <f t="shared" si="15"/>
        <v>2265</v>
      </c>
    </row>
    <row r="262" spans="1:14">
      <c r="A262" s="146">
        <f t="shared" si="14"/>
        <v>2.1749999999999949</v>
      </c>
      <c r="B262" s="144">
        <v>44715</v>
      </c>
      <c r="C262" s="145">
        <v>0.48038194444444443</v>
      </c>
      <c r="D262" s="146">
        <v>42.9</v>
      </c>
      <c r="E262" s="146">
        <v>0</v>
      </c>
      <c r="F262" s="146">
        <v>110.5</v>
      </c>
      <c r="G262" s="146">
        <v>26.2</v>
      </c>
      <c r="H262" s="146">
        <v>26.3</v>
      </c>
      <c r="I262" s="146">
        <v>26.9</v>
      </c>
      <c r="J262" s="146">
        <v>30</v>
      </c>
      <c r="K262" s="146">
        <v>1.5</v>
      </c>
      <c r="L262" s="146">
        <v>0.189</v>
      </c>
      <c r="M262" s="146">
        <f t="shared" si="13"/>
        <v>45</v>
      </c>
      <c r="N262" s="146">
        <f t="shared" si="15"/>
        <v>2280</v>
      </c>
    </row>
    <row r="263" spans="1:14">
      <c r="A263" s="146">
        <f t="shared" si="14"/>
        <v>2.1833333333333282</v>
      </c>
      <c r="B263" s="144">
        <v>44715</v>
      </c>
      <c r="C263" s="145">
        <v>0.48072916666666665</v>
      </c>
      <c r="D263" s="146">
        <v>42.9</v>
      </c>
      <c r="E263" s="146">
        <v>0</v>
      </c>
      <c r="F263" s="146">
        <v>111.2</v>
      </c>
      <c r="G263" s="146">
        <v>26.2</v>
      </c>
      <c r="H263" s="146">
        <v>26.4</v>
      </c>
      <c r="I263" s="146">
        <v>27</v>
      </c>
      <c r="J263" s="146">
        <v>30</v>
      </c>
      <c r="K263" s="146">
        <v>1.5</v>
      </c>
      <c r="L263" s="146">
        <v>0.19</v>
      </c>
      <c r="M263" s="146">
        <f t="shared" si="13"/>
        <v>45</v>
      </c>
      <c r="N263" s="146">
        <f t="shared" si="15"/>
        <v>2295</v>
      </c>
    </row>
    <row r="264" spans="1:14">
      <c r="A264" s="146">
        <f t="shared" si="14"/>
        <v>2.1916666666666615</v>
      </c>
      <c r="B264" s="144">
        <v>44715</v>
      </c>
      <c r="C264" s="145">
        <v>0.48107638888888887</v>
      </c>
      <c r="D264" s="146">
        <v>42.2</v>
      </c>
      <c r="E264" s="146">
        <v>0</v>
      </c>
      <c r="F264" s="146">
        <v>111.8</v>
      </c>
      <c r="G264" s="146">
        <v>26.3</v>
      </c>
      <c r="H264" s="146">
        <v>26.4</v>
      </c>
      <c r="I264" s="146">
        <v>26.9</v>
      </c>
      <c r="J264" s="146">
        <v>30</v>
      </c>
      <c r="K264" s="146">
        <v>1.5</v>
      </c>
      <c r="L264" s="146">
        <v>0.192</v>
      </c>
      <c r="M264" s="146">
        <f t="shared" si="13"/>
        <v>45</v>
      </c>
      <c r="N264" s="146">
        <f t="shared" si="15"/>
        <v>2310</v>
      </c>
    </row>
    <row r="265" spans="1:14">
      <c r="A265" s="146">
        <f t="shared" si="14"/>
        <v>2.1999999999999948</v>
      </c>
      <c r="B265" s="144">
        <v>44715</v>
      </c>
      <c r="C265" s="145">
        <v>0.48142361111111115</v>
      </c>
      <c r="D265" s="146">
        <v>41.6</v>
      </c>
      <c r="E265" s="146">
        <v>0</v>
      </c>
      <c r="F265" s="146">
        <v>112.4</v>
      </c>
      <c r="G265" s="146">
        <v>26.3</v>
      </c>
      <c r="H265" s="146">
        <v>26.4</v>
      </c>
      <c r="I265" s="146">
        <v>26.9</v>
      </c>
      <c r="J265" s="146">
        <v>30</v>
      </c>
      <c r="K265" s="146">
        <v>1.5</v>
      </c>
      <c r="L265" s="146">
        <v>0.193</v>
      </c>
      <c r="M265" s="146">
        <f t="shared" si="13"/>
        <v>45</v>
      </c>
      <c r="N265" s="146">
        <f t="shared" si="15"/>
        <v>2325</v>
      </c>
    </row>
    <row r="266" spans="1:14">
      <c r="A266" s="146">
        <f t="shared" si="14"/>
        <v>2.2083333333333282</v>
      </c>
      <c r="B266" s="144">
        <v>44715</v>
      </c>
      <c r="C266" s="145">
        <v>0.48177083333333331</v>
      </c>
      <c r="D266" s="146">
        <v>40.9</v>
      </c>
      <c r="E266" s="146">
        <v>0</v>
      </c>
      <c r="F266" s="146">
        <v>113.1</v>
      </c>
      <c r="G266" s="146">
        <v>26.3</v>
      </c>
      <c r="H266" s="146">
        <v>26.5</v>
      </c>
      <c r="I266" s="146">
        <v>26.9</v>
      </c>
      <c r="J266" s="146">
        <v>30</v>
      </c>
      <c r="K266" s="146">
        <v>1.5</v>
      </c>
      <c r="L266" s="146">
        <v>0.19400000000000001</v>
      </c>
      <c r="M266" s="146">
        <f t="shared" si="13"/>
        <v>45</v>
      </c>
      <c r="N266" s="146">
        <f t="shared" si="15"/>
        <v>2340</v>
      </c>
    </row>
    <row r="267" spans="1:14">
      <c r="A267" s="146">
        <f t="shared" si="14"/>
        <v>2.2166666666666615</v>
      </c>
      <c r="B267" s="144">
        <v>44715</v>
      </c>
      <c r="C267" s="145">
        <v>0.48211805555555554</v>
      </c>
      <c r="D267" s="146">
        <v>40.9</v>
      </c>
      <c r="E267" s="146">
        <v>0</v>
      </c>
      <c r="F267" s="146">
        <v>113.7</v>
      </c>
      <c r="G267" s="146">
        <v>26.4</v>
      </c>
      <c r="H267" s="146">
        <v>26.5</v>
      </c>
      <c r="I267" s="146">
        <v>27</v>
      </c>
      <c r="J267" s="146">
        <v>30</v>
      </c>
      <c r="K267" s="146">
        <v>1.6</v>
      </c>
      <c r="L267" s="146">
        <v>0.19500000000000001</v>
      </c>
      <c r="M267" s="146">
        <f t="shared" si="13"/>
        <v>48</v>
      </c>
      <c r="N267" s="146">
        <f t="shared" si="15"/>
        <v>2356</v>
      </c>
    </row>
    <row r="268" spans="1:14">
      <c r="A268" s="146">
        <f t="shared" si="14"/>
        <v>2.2249999999999948</v>
      </c>
      <c r="B268" s="144">
        <v>44715</v>
      </c>
      <c r="C268" s="145">
        <v>0.48246527777777781</v>
      </c>
      <c r="D268" s="146">
        <v>40.200000000000003</v>
      </c>
      <c r="E268" s="146">
        <v>0</v>
      </c>
      <c r="F268" s="146">
        <v>114.3</v>
      </c>
      <c r="G268" s="146">
        <v>26.3</v>
      </c>
      <c r="H268" s="146">
        <v>26.5</v>
      </c>
      <c r="I268" s="146">
        <v>27</v>
      </c>
      <c r="J268" s="146">
        <v>30</v>
      </c>
      <c r="K268" s="146">
        <v>1.6</v>
      </c>
      <c r="L268" s="146">
        <v>0.19700000000000001</v>
      </c>
      <c r="M268" s="146">
        <f t="shared" si="13"/>
        <v>48</v>
      </c>
      <c r="N268" s="146">
        <f t="shared" si="15"/>
        <v>2372</v>
      </c>
    </row>
    <row r="269" spans="1:14">
      <c r="A269" s="146">
        <f t="shared" si="14"/>
        <v>2.2333333333333281</v>
      </c>
      <c r="B269" s="144">
        <v>44715</v>
      </c>
      <c r="C269" s="145">
        <v>0.48281250000000003</v>
      </c>
      <c r="D269" s="146">
        <v>39.5</v>
      </c>
      <c r="E269" s="146">
        <v>0</v>
      </c>
      <c r="F269" s="146">
        <v>115.6</v>
      </c>
      <c r="G269" s="146">
        <v>26.3</v>
      </c>
      <c r="H269" s="146">
        <v>26.5</v>
      </c>
      <c r="I269" s="146">
        <v>26.9</v>
      </c>
      <c r="J269" s="146">
        <v>30</v>
      </c>
      <c r="K269" s="146">
        <v>1.6</v>
      </c>
      <c r="L269" s="146">
        <v>0.19800000000000001</v>
      </c>
      <c r="M269" s="146">
        <f t="shared" si="13"/>
        <v>48</v>
      </c>
      <c r="N269" s="146">
        <f t="shared" si="15"/>
        <v>2388</v>
      </c>
    </row>
    <row r="270" spans="1:14">
      <c r="A270" s="146">
        <f t="shared" si="14"/>
        <v>2.2416666666666614</v>
      </c>
      <c r="B270" s="144">
        <v>44715</v>
      </c>
      <c r="C270" s="145">
        <v>0.4831597222222222</v>
      </c>
      <c r="D270" s="146">
        <v>39.5</v>
      </c>
      <c r="E270" s="146">
        <v>0</v>
      </c>
      <c r="F270" s="146">
        <v>115.6</v>
      </c>
      <c r="G270" s="146">
        <v>26.4</v>
      </c>
      <c r="H270" s="146">
        <v>26.3</v>
      </c>
      <c r="I270" s="146">
        <v>27</v>
      </c>
      <c r="J270" s="146">
        <v>30</v>
      </c>
      <c r="K270" s="146">
        <v>1.6</v>
      </c>
      <c r="L270" s="146">
        <v>0.19900000000000001</v>
      </c>
      <c r="M270" s="146">
        <f t="shared" si="13"/>
        <v>48</v>
      </c>
      <c r="N270" s="146">
        <f t="shared" si="15"/>
        <v>2404</v>
      </c>
    </row>
    <row r="271" spans="1:14">
      <c r="A271" s="146">
        <f t="shared" si="14"/>
        <v>2.2499999999999947</v>
      </c>
      <c r="B271" s="144">
        <v>44715</v>
      </c>
      <c r="C271" s="145">
        <v>0.48350694444444442</v>
      </c>
      <c r="D271" s="146">
        <v>38.9</v>
      </c>
      <c r="E271" s="146">
        <v>0</v>
      </c>
      <c r="F271" s="146">
        <v>116.9</v>
      </c>
      <c r="G271" s="146">
        <v>26.3</v>
      </c>
      <c r="H271" s="146">
        <v>26.5</v>
      </c>
      <c r="I271" s="146">
        <v>27</v>
      </c>
      <c r="J271" s="146">
        <v>30</v>
      </c>
      <c r="K271" s="146">
        <v>1.6</v>
      </c>
      <c r="L271" s="146">
        <v>0.20100000000000001</v>
      </c>
      <c r="M271" s="146">
        <f t="shared" si="13"/>
        <v>48</v>
      </c>
      <c r="N271" s="146">
        <f t="shared" si="15"/>
        <v>2420</v>
      </c>
    </row>
    <row r="272" spans="1:14">
      <c r="A272" s="146">
        <f t="shared" si="14"/>
        <v>2.258333333333328</v>
      </c>
      <c r="B272" s="144">
        <v>44715</v>
      </c>
      <c r="C272" s="145">
        <v>0.4838541666666667</v>
      </c>
      <c r="D272" s="146">
        <v>38.200000000000003</v>
      </c>
      <c r="E272" s="146">
        <v>0</v>
      </c>
      <c r="F272" s="146">
        <v>117.5</v>
      </c>
      <c r="G272" s="146">
        <v>26.4</v>
      </c>
      <c r="H272" s="146">
        <v>26.5</v>
      </c>
      <c r="I272" s="146">
        <v>27</v>
      </c>
      <c r="J272" s="146">
        <v>30</v>
      </c>
      <c r="K272" s="146">
        <v>1.6</v>
      </c>
      <c r="L272" s="146">
        <v>0.20200000000000001</v>
      </c>
      <c r="M272" s="146">
        <f t="shared" si="13"/>
        <v>48</v>
      </c>
      <c r="N272" s="146">
        <f t="shared" si="15"/>
        <v>2436</v>
      </c>
    </row>
    <row r="273" spans="1:14">
      <c r="A273" s="146">
        <f t="shared" si="14"/>
        <v>2.2666666666666613</v>
      </c>
      <c r="B273" s="144">
        <v>44715</v>
      </c>
      <c r="C273" s="145">
        <v>0.48420138888888892</v>
      </c>
      <c r="D273" s="146">
        <v>38.200000000000003</v>
      </c>
      <c r="E273" s="146">
        <v>0</v>
      </c>
      <c r="F273" s="146">
        <v>118.2</v>
      </c>
      <c r="G273" s="146">
        <v>26.5</v>
      </c>
      <c r="H273" s="146">
        <v>26.5</v>
      </c>
      <c r="I273" s="146">
        <v>27</v>
      </c>
      <c r="J273" s="146">
        <v>30</v>
      </c>
      <c r="K273" s="146">
        <v>1.6</v>
      </c>
      <c r="L273" s="146">
        <v>0.20300000000000001</v>
      </c>
      <c r="M273" s="146">
        <f t="shared" si="13"/>
        <v>48</v>
      </c>
      <c r="N273" s="146">
        <f t="shared" si="15"/>
        <v>2452</v>
      </c>
    </row>
    <row r="274" spans="1:14">
      <c r="A274" s="146">
        <f t="shared" si="14"/>
        <v>2.2749999999999946</v>
      </c>
      <c r="B274" s="144">
        <v>44715</v>
      </c>
      <c r="C274" s="145">
        <v>0.48454861111111108</v>
      </c>
      <c r="D274" s="146">
        <v>37.5</v>
      </c>
      <c r="E274" s="146">
        <v>0</v>
      </c>
      <c r="F274" s="146">
        <v>118.8</v>
      </c>
      <c r="G274" s="146">
        <v>26.5</v>
      </c>
      <c r="H274" s="146">
        <v>26.4</v>
      </c>
      <c r="I274" s="146">
        <v>27</v>
      </c>
      <c r="J274" s="146">
        <v>30</v>
      </c>
      <c r="K274" s="146">
        <v>1.6</v>
      </c>
      <c r="L274" s="146">
        <v>0.20499999999999999</v>
      </c>
      <c r="M274" s="146">
        <f t="shared" si="13"/>
        <v>48</v>
      </c>
      <c r="N274" s="146">
        <f t="shared" si="15"/>
        <v>2468</v>
      </c>
    </row>
    <row r="275" spans="1:14">
      <c r="A275" s="146">
        <f t="shared" si="14"/>
        <v>2.2833333333333279</v>
      </c>
      <c r="B275" s="144">
        <v>44715</v>
      </c>
      <c r="C275" s="145">
        <v>0.4849074074074074</v>
      </c>
      <c r="D275" s="146">
        <v>36.799999999999997</v>
      </c>
      <c r="E275" s="146">
        <v>0</v>
      </c>
      <c r="F275" s="146">
        <v>119.4</v>
      </c>
      <c r="G275" s="146">
        <v>26.4</v>
      </c>
      <c r="H275" s="146">
        <v>26.5</v>
      </c>
      <c r="I275" s="146">
        <v>27</v>
      </c>
      <c r="J275" s="146">
        <v>30</v>
      </c>
      <c r="K275" s="146">
        <v>1.6</v>
      </c>
      <c r="L275" s="146">
        <v>0.20599999999999999</v>
      </c>
      <c r="M275" s="146">
        <f t="shared" si="13"/>
        <v>48</v>
      </c>
      <c r="N275" s="146">
        <f t="shared" si="15"/>
        <v>2484</v>
      </c>
    </row>
    <row r="276" spans="1:14">
      <c r="A276" s="146">
        <f t="shared" si="14"/>
        <v>2.2916666666666612</v>
      </c>
      <c r="B276" s="144">
        <v>44715</v>
      </c>
      <c r="C276" s="145">
        <v>0.48525462962962962</v>
      </c>
      <c r="D276" s="146">
        <v>36.200000000000003</v>
      </c>
      <c r="E276" s="146">
        <v>0</v>
      </c>
      <c r="F276" s="146">
        <v>120.1</v>
      </c>
      <c r="G276" s="146">
        <v>26.4</v>
      </c>
      <c r="H276" s="146">
        <v>26.6</v>
      </c>
      <c r="I276" s="146">
        <v>27.1</v>
      </c>
      <c r="J276" s="146">
        <v>30</v>
      </c>
      <c r="K276" s="146">
        <v>1.6</v>
      </c>
      <c r="L276" s="146">
        <v>0.20699999999999999</v>
      </c>
      <c r="M276" s="146">
        <f t="shared" si="13"/>
        <v>48</v>
      </c>
      <c r="N276" s="146">
        <f t="shared" si="15"/>
        <v>2500</v>
      </c>
    </row>
    <row r="277" spans="1:14">
      <c r="A277" s="146">
        <f t="shared" si="14"/>
        <v>2.2999999999999945</v>
      </c>
      <c r="B277" s="144">
        <v>44715</v>
      </c>
      <c r="C277" s="145">
        <v>0.48560185185185184</v>
      </c>
      <c r="D277" s="146">
        <v>36.200000000000003</v>
      </c>
      <c r="E277" s="146">
        <v>0</v>
      </c>
      <c r="F277" s="146">
        <v>120.7</v>
      </c>
      <c r="G277" s="146">
        <v>26.4</v>
      </c>
      <c r="H277" s="146">
        <v>26.6</v>
      </c>
      <c r="I277" s="146">
        <v>27.1</v>
      </c>
      <c r="J277" s="146">
        <v>30</v>
      </c>
      <c r="K277" s="146">
        <v>1.6</v>
      </c>
      <c r="L277" s="146">
        <v>0.20899999999999999</v>
      </c>
      <c r="M277" s="146">
        <f t="shared" si="13"/>
        <v>48</v>
      </c>
      <c r="N277" s="146">
        <f t="shared" si="15"/>
        <v>2516</v>
      </c>
    </row>
    <row r="278" spans="1:14">
      <c r="A278" s="146">
        <f t="shared" si="14"/>
        <v>2.3083333333333278</v>
      </c>
      <c r="B278" s="144">
        <v>44715</v>
      </c>
      <c r="C278" s="145">
        <v>0.48594907407407412</v>
      </c>
      <c r="D278" s="146">
        <v>35.5</v>
      </c>
      <c r="E278" s="146">
        <v>0</v>
      </c>
      <c r="F278" s="146">
        <v>121.3</v>
      </c>
      <c r="G278" s="146">
        <v>26.5</v>
      </c>
      <c r="H278" s="146">
        <v>26.5</v>
      </c>
      <c r="I278" s="146">
        <v>27.1</v>
      </c>
      <c r="J278" s="146">
        <v>30</v>
      </c>
      <c r="K278" s="146">
        <v>1.6</v>
      </c>
      <c r="L278" s="146">
        <v>0.21</v>
      </c>
      <c r="M278" s="146">
        <f t="shared" si="13"/>
        <v>48</v>
      </c>
      <c r="N278" s="146">
        <f t="shared" si="15"/>
        <v>2532</v>
      </c>
    </row>
    <row r="279" spans="1:14">
      <c r="A279" s="146">
        <f t="shared" si="14"/>
        <v>2.3166666666666611</v>
      </c>
      <c r="B279" s="144">
        <v>44715</v>
      </c>
      <c r="C279" s="145">
        <v>0.48629629629629628</v>
      </c>
      <c r="D279" s="146">
        <v>34.799999999999997</v>
      </c>
      <c r="E279" s="146">
        <v>0</v>
      </c>
      <c r="F279" s="146">
        <v>122</v>
      </c>
      <c r="G279" s="146">
        <v>26.4</v>
      </c>
      <c r="H279" s="146">
        <v>26.6</v>
      </c>
      <c r="I279" s="146">
        <v>27.1</v>
      </c>
      <c r="J279" s="146">
        <v>30</v>
      </c>
      <c r="K279" s="146">
        <v>1.6</v>
      </c>
      <c r="L279" s="146">
        <v>0.21099999999999999</v>
      </c>
      <c r="M279" s="146">
        <f t="shared" si="13"/>
        <v>48</v>
      </c>
      <c r="N279" s="146">
        <f t="shared" si="15"/>
        <v>2548</v>
      </c>
    </row>
    <row r="280" spans="1:14">
      <c r="A280" s="146">
        <f t="shared" si="14"/>
        <v>2.3249999999999944</v>
      </c>
      <c r="B280" s="144">
        <v>44715</v>
      </c>
      <c r="C280" s="145">
        <v>0.4866435185185185</v>
      </c>
      <c r="D280" s="146">
        <v>34.799999999999997</v>
      </c>
      <c r="E280" s="146">
        <v>0</v>
      </c>
      <c r="F280" s="146">
        <v>122.6</v>
      </c>
      <c r="G280" s="146">
        <v>26.4</v>
      </c>
      <c r="H280" s="146">
        <v>26.5</v>
      </c>
      <c r="I280" s="146">
        <v>27.1</v>
      </c>
      <c r="J280" s="146">
        <v>30</v>
      </c>
      <c r="K280" s="146">
        <v>1.6</v>
      </c>
      <c r="L280" s="146">
        <v>0.21299999999999999</v>
      </c>
      <c r="M280" s="146">
        <f t="shared" si="13"/>
        <v>48</v>
      </c>
      <c r="N280" s="146">
        <f t="shared" si="15"/>
        <v>2564</v>
      </c>
    </row>
    <row r="281" spans="1:14">
      <c r="A281" s="146">
        <f t="shared" si="14"/>
        <v>2.3333333333333277</v>
      </c>
      <c r="B281" s="144">
        <v>44715</v>
      </c>
      <c r="C281" s="145">
        <v>0.48699074074074072</v>
      </c>
      <c r="D281" s="146">
        <v>34.1</v>
      </c>
      <c r="E281" s="146">
        <v>0</v>
      </c>
      <c r="F281" s="146">
        <v>123.2</v>
      </c>
      <c r="G281" s="146">
        <v>26.5</v>
      </c>
      <c r="H281" s="146">
        <v>26.6</v>
      </c>
      <c r="I281" s="146">
        <v>27.1</v>
      </c>
      <c r="J281" s="146">
        <v>30</v>
      </c>
      <c r="K281" s="146">
        <v>1.6</v>
      </c>
      <c r="L281" s="146">
        <v>0.214</v>
      </c>
      <c r="M281" s="146">
        <f t="shared" si="13"/>
        <v>48</v>
      </c>
      <c r="N281" s="146">
        <f t="shared" si="15"/>
        <v>2580</v>
      </c>
    </row>
    <row r="282" spans="1:14">
      <c r="A282" s="146">
        <f t="shared" si="14"/>
        <v>2.341666666666661</v>
      </c>
      <c r="B282" s="144">
        <v>44715</v>
      </c>
      <c r="C282" s="145">
        <v>0.487337962962963</v>
      </c>
      <c r="D282" s="146">
        <v>33.5</v>
      </c>
      <c r="E282" s="146">
        <v>0</v>
      </c>
      <c r="F282" s="146">
        <v>123.9</v>
      </c>
      <c r="G282" s="146">
        <v>26.5</v>
      </c>
      <c r="H282" s="146">
        <v>26.6</v>
      </c>
      <c r="I282" s="146">
        <v>27.1</v>
      </c>
      <c r="J282" s="146">
        <v>30</v>
      </c>
      <c r="K282" s="146">
        <v>1.6</v>
      </c>
      <c r="L282" s="146">
        <v>0.215</v>
      </c>
      <c r="M282" s="146">
        <f t="shared" si="13"/>
        <v>48</v>
      </c>
      <c r="N282" s="146">
        <f t="shared" si="15"/>
        <v>2596</v>
      </c>
    </row>
    <row r="283" spans="1:14">
      <c r="A283" s="146">
        <f t="shared" si="14"/>
        <v>2.3499999999999943</v>
      </c>
      <c r="B283" s="144">
        <v>44715</v>
      </c>
      <c r="C283" s="145">
        <v>0.48768518518518517</v>
      </c>
      <c r="D283" s="146">
        <v>32.799999999999997</v>
      </c>
      <c r="E283" s="146">
        <v>0</v>
      </c>
      <c r="F283" s="146">
        <v>124.5</v>
      </c>
      <c r="G283" s="146">
        <v>26.5</v>
      </c>
      <c r="H283" s="146">
        <v>26.6</v>
      </c>
      <c r="I283" s="146">
        <v>27.2</v>
      </c>
      <c r="J283" s="146">
        <v>30</v>
      </c>
      <c r="K283" s="146">
        <v>1.6</v>
      </c>
      <c r="L283" s="146">
        <v>0.217</v>
      </c>
      <c r="M283" s="146">
        <f t="shared" si="13"/>
        <v>48</v>
      </c>
      <c r="N283" s="146">
        <f t="shared" si="15"/>
        <v>2612</v>
      </c>
    </row>
    <row r="284" spans="1:14">
      <c r="A284" s="146">
        <f t="shared" si="14"/>
        <v>2.3583333333333276</v>
      </c>
      <c r="B284" s="144">
        <v>44715</v>
      </c>
      <c r="C284" s="145">
        <v>0.48803240740740739</v>
      </c>
      <c r="D284" s="146">
        <v>32.799999999999997</v>
      </c>
      <c r="E284" s="146">
        <v>0</v>
      </c>
      <c r="F284" s="146">
        <v>125.1</v>
      </c>
      <c r="G284" s="146">
        <v>26.5</v>
      </c>
      <c r="H284" s="146">
        <v>26.6</v>
      </c>
      <c r="I284" s="146">
        <v>27.2</v>
      </c>
      <c r="J284" s="146">
        <v>30</v>
      </c>
      <c r="K284" s="146">
        <v>1.6</v>
      </c>
      <c r="L284" s="146">
        <v>0.218</v>
      </c>
      <c r="M284" s="146">
        <f t="shared" si="13"/>
        <v>48</v>
      </c>
      <c r="N284" s="146">
        <f t="shared" si="15"/>
        <v>2628</v>
      </c>
    </row>
    <row r="285" spans="1:14">
      <c r="A285" s="146">
        <f t="shared" si="14"/>
        <v>2.3666666666666609</v>
      </c>
      <c r="B285" s="144">
        <v>44715</v>
      </c>
      <c r="C285" s="145">
        <v>0.48837962962962966</v>
      </c>
      <c r="D285" s="146">
        <v>32.1</v>
      </c>
      <c r="E285" s="146">
        <v>0</v>
      </c>
      <c r="F285" s="146">
        <v>125.8</v>
      </c>
      <c r="G285" s="146">
        <v>26.5</v>
      </c>
      <c r="H285" s="146">
        <v>26.6</v>
      </c>
      <c r="I285" s="146">
        <v>27.2</v>
      </c>
      <c r="J285" s="146">
        <v>30</v>
      </c>
      <c r="K285" s="146">
        <v>1.6</v>
      </c>
      <c r="L285" s="146">
        <v>0.219</v>
      </c>
      <c r="M285" s="146">
        <f t="shared" si="13"/>
        <v>48</v>
      </c>
      <c r="N285" s="146">
        <f t="shared" si="15"/>
        <v>2644</v>
      </c>
    </row>
    <row r="286" spans="1:14">
      <c r="A286" s="146">
        <f t="shared" si="14"/>
        <v>2.3749999999999942</v>
      </c>
      <c r="B286" s="144">
        <v>44715</v>
      </c>
      <c r="C286" s="145">
        <v>0.48872685185185188</v>
      </c>
      <c r="D286" s="146">
        <v>32.1</v>
      </c>
      <c r="E286" s="146">
        <v>0</v>
      </c>
      <c r="F286" s="146">
        <v>126.4</v>
      </c>
      <c r="G286" s="146">
        <v>26.5</v>
      </c>
      <c r="H286" s="146">
        <v>26.7</v>
      </c>
      <c r="I286" s="146">
        <v>27.2</v>
      </c>
      <c r="J286" s="146">
        <v>30</v>
      </c>
      <c r="K286" s="146">
        <v>1.6</v>
      </c>
      <c r="L286" s="146">
        <v>0.221</v>
      </c>
      <c r="M286" s="146">
        <f t="shared" si="13"/>
        <v>48</v>
      </c>
      <c r="N286" s="146">
        <f t="shared" si="15"/>
        <v>2660</v>
      </c>
    </row>
    <row r="287" spans="1:14">
      <c r="A287" s="146">
        <f t="shared" si="14"/>
        <v>2.3833333333333275</v>
      </c>
      <c r="B287" s="144">
        <v>44715</v>
      </c>
      <c r="C287" s="145">
        <v>0.48907407407407405</v>
      </c>
      <c r="D287" s="146">
        <v>31.4</v>
      </c>
      <c r="E287" s="146">
        <v>0</v>
      </c>
      <c r="F287" s="146">
        <v>127</v>
      </c>
      <c r="G287" s="146">
        <v>26.6</v>
      </c>
      <c r="H287" s="146">
        <v>26.7</v>
      </c>
      <c r="I287" s="146">
        <v>27.2</v>
      </c>
      <c r="J287" s="146">
        <v>30</v>
      </c>
      <c r="K287" s="146">
        <v>1.6</v>
      </c>
      <c r="L287" s="146">
        <v>0.222</v>
      </c>
      <c r="M287" s="146">
        <f t="shared" si="13"/>
        <v>48</v>
      </c>
      <c r="N287" s="146">
        <f t="shared" si="15"/>
        <v>2676</v>
      </c>
    </row>
    <row r="288" spans="1:14">
      <c r="A288" s="146">
        <f t="shared" si="14"/>
        <v>2.3916666666666608</v>
      </c>
      <c r="B288" s="144">
        <v>44715</v>
      </c>
      <c r="C288" s="145">
        <v>0.48942129629629627</v>
      </c>
      <c r="D288" s="146">
        <v>30.8</v>
      </c>
      <c r="E288" s="146">
        <v>0</v>
      </c>
      <c r="F288" s="146">
        <v>127.7</v>
      </c>
      <c r="G288" s="146">
        <v>26.6</v>
      </c>
      <c r="H288" s="146">
        <v>26.7</v>
      </c>
      <c r="I288" s="146">
        <v>27.3</v>
      </c>
      <c r="J288" s="146">
        <v>30</v>
      </c>
      <c r="K288" s="146">
        <v>1.6</v>
      </c>
      <c r="L288" s="146">
        <v>0.223</v>
      </c>
      <c r="M288" s="146">
        <f t="shared" si="13"/>
        <v>48</v>
      </c>
      <c r="N288" s="146">
        <f t="shared" si="15"/>
        <v>2692</v>
      </c>
    </row>
    <row r="289" spans="1:14">
      <c r="A289" s="146">
        <f t="shared" si="14"/>
        <v>2.3999999999999941</v>
      </c>
      <c r="B289" s="144">
        <v>44715</v>
      </c>
      <c r="C289" s="145">
        <v>0.48976851851851855</v>
      </c>
      <c r="D289" s="146">
        <v>30.1</v>
      </c>
      <c r="E289" s="146">
        <v>0</v>
      </c>
      <c r="F289" s="146">
        <v>128.30000000000001</v>
      </c>
      <c r="G289" s="146">
        <v>26.5</v>
      </c>
      <c r="H289" s="146">
        <v>26.6</v>
      </c>
      <c r="I289" s="146">
        <v>27.2</v>
      </c>
      <c r="J289" s="146">
        <v>30</v>
      </c>
      <c r="K289" s="146">
        <v>1.6</v>
      </c>
      <c r="L289" s="146">
        <v>0.22500000000000001</v>
      </c>
      <c r="M289" s="146">
        <f t="shared" si="13"/>
        <v>48</v>
      </c>
      <c r="N289" s="146">
        <f t="shared" si="15"/>
        <v>2708</v>
      </c>
    </row>
    <row r="290" spans="1:14">
      <c r="A290" s="146">
        <f t="shared" si="14"/>
        <v>2.4083333333333274</v>
      </c>
      <c r="B290" s="144">
        <v>44715</v>
      </c>
      <c r="C290" s="145">
        <v>0.49011574074074077</v>
      </c>
      <c r="D290" s="146">
        <v>30.1</v>
      </c>
      <c r="E290" s="146">
        <v>0</v>
      </c>
      <c r="F290" s="146">
        <v>128.9</v>
      </c>
      <c r="G290" s="146">
        <v>26.6</v>
      </c>
      <c r="H290" s="146">
        <v>26.7</v>
      </c>
      <c r="I290" s="146">
        <v>27.2</v>
      </c>
      <c r="J290" s="146">
        <v>30</v>
      </c>
      <c r="K290" s="146">
        <v>1.6</v>
      </c>
      <c r="L290" s="146">
        <v>0.22600000000000001</v>
      </c>
      <c r="M290" s="146">
        <f t="shared" si="13"/>
        <v>48</v>
      </c>
      <c r="N290" s="146">
        <f t="shared" si="15"/>
        <v>2724</v>
      </c>
    </row>
    <row r="291" spans="1:14">
      <c r="A291" s="146">
        <f t="shared" si="14"/>
        <v>2.4166666666666607</v>
      </c>
      <c r="B291" s="144">
        <v>44715</v>
      </c>
      <c r="C291" s="145">
        <v>0.49046296296296293</v>
      </c>
      <c r="D291" s="146">
        <v>30.1</v>
      </c>
      <c r="E291" s="146">
        <v>0</v>
      </c>
      <c r="F291" s="146">
        <v>129.6</v>
      </c>
      <c r="G291" s="146">
        <v>26.6</v>
      </c>
      <c r="H291" s="146">
        <v>26.7</v>
      </c>
      <c r="I291" s="146">
        <v>27.3</v>
      </c>
      <c r="J291" s="146">
        <v>30</v>
      </c>
      <c r="K291" s="146">
        <v>1.6</v>
      </c>
      <c r="L291" s="146">
        <v>0.22700000000000001</v>
      </c>
      <c r="M291" s="146">
        <f t="shared" si="13"/>
        <v>48</v>
      </c>
      <c r="N291" s="146">
        <f t="shared" si="15"/>
        <v>2740</v>
      </c>
    </row>
    <row r="292" spans="1:14">
      <c r="A292" s="146">
        <f t="shared" si="14"/>
        <v>2.424999999999994</v>
      </c>
      <c r="B292" s="144">
        <v>44715</v>
      </c>
      <c r="C292" s="145">
        <v>0.49081018518518515</v>
      </c>
      <c r="D292" s="146">
        <v>29.4</v>
      </c>
      <c r="E292" s="146">
        <v>0</v>
      </c>
      <c r="F292" s="146">
        <v>130.19999999999999</v>
      </c>
      <c r="G292" s="146">
        <v>26.6</v>
      </c>
      <c r="H292" s="146">
        <v>26.7</v>
      </c>
      <c r="I292" s="146">
        <v>27.2</v>
      </c>
      <c r="J292" s="146">
        <v>30</v>
      </c>
      <c r="K292" s="146">
        <v>1.6</v>
      </c>
      <c r="L292" s="146">
        <v>0.22900000000000001</v>
      </c>
      <c r="M292" s="146">
        <f t="shared" si="13"/>
        <v>48</v>
      </c>
      <c r="N292" s="146">
        <f t="shared" si="15"/>
        <v>2756</v>
      </c>
    </row>
    <row r="293" spans="1:14">
      <c r="A293" s="146">
        <f t="shared" si="14"/>
        <v>2.4333333333333274</v>
      </c>
      <c r="B293" s="144">
        <v>44715</v>
      </c>
      <c r="C293" s="145">
        <v>0.49115740740740743</v>
      </c>
      <c r="D293" s="146">
        <v>28.7</v>
      </c>
      <c r="E293" s="146">
        <v>0</v>
      </c>
      <c r="F293" s="146">
        <v>130.80000000000001</v>
      </c>
      <c r="G293" s="146">
        <v>26.6</v>
      </c>
      <c r="H293" s="146">
        <v>26.8</v>
      </c>
      <c r="I293" s="146">
        <v>27.3</v>
      </c>
      <c r="J293" s="146">
        <v>30</v>
      </c>
      <c r="K293" s="146">
        <v>1.6</v>
      </c>
      <c r="L293" s="146">
        <v>0.23</v>
      </c>
      <c r="M293" s="146">
        <f t="shared" si="13"/>
        <v>48</v>
      </c>
      <c r="N293" s="146">
        <f t="shared" si="15"/>
        <v>2772</v>
      </c>
    </row>
    <row r="294" spans="1:14">
      <c r="A294" s="146">
        <f t="shared" si="14"/>
        <v>2.4416666666666607</v>
      </c>
      <c r="B294" s="144">
        <v>44715</v>
      </c>
      <c r="C294" s="145">
        <v>0.49150462962962965</v>
      </c>
      <c r="D294" s="146">
        <v>28.7</v>
      </c>
      <c r="E294" s="146">
        <v>0</v>
      </c>
      <c r="F294" s="146">
        <v>131.5</v>
      </c>
      <c r="G294" s="146">
        <v>26.6</v>
      </c>
      <c r="H294" s="146">
        <v>26.7</v>
      </c>
      <c r="I294" s="146">
        <v>27.2</v>
      </c>
      <c r="J294" s="146">
        <v>30</v>
      </c>
      <c r="K294" s="146">
        <v>1.6</v>
      </c>
      <c r="L294" s="146">
        <v>0.23100000000000001</v>
      </c>
      <c r="M294" s="146">
        <f t="shared" si="13"/>
        <v>48</v>
      </c>
      <c r="N294" s="146">
        <f t="shared" si="15"/>
        <v>2788</v>
      </c>
    </row>
    <row r="295" spans="1:14">
      <c r="A295" s="146">
        <f t="shared" si="14"/>
        <v>2.449999999999994</v>
      </c>
      <c r="B295" s="144">
        <v>44715</v>
      </c>
      <c r="C295" s="145">
        <v>0.49185185185185182</v>
      </c>
      <c r="D295" s="146">
        <v>28.1</v>
      </c>
      <c r="E295" s="146">
        <v>0</v>
      </c>
      <c r="F295" s="146">
        <v>132.1</v>
      </c>
      <c r="G295" s="146">
        <v>26.7</v>
      </c>
      <c r="H295" s="146">
        <v>26.8</v>
      </c>
      <c r="I295" s="146">
        <v>27.3</v>
      </c>
      <c r="J295" s="146">
        <v>30</v>
      </c>
      <c r="K295" s="146">
        <v>1.6</v>
      </c>
      <c r="L295" s="146">
        <v>0.23300000000000001</v>
      </c>
      <c r="M295" s="146">
        <f t="shared" si="13"/>
        <v>48</v>
      </c>
      <c r="N295" s="146">
        <f t="shared" si="15"/>
        <v>2804</v>
      </c>
    </row>
    <row r="296" spans="1:14">
      <c r="A296" s="146">
        <f t="shared" si="14"/>
        <v>2.4583333333333273</v>
      </c>
      <c r="B296" s="144">
        <v>44715</v>
      </c>
      <c r="C296" s="145">
        <v>0.49221064814814813</v>
      </c>
      <c r="D296" s="146">
        <v>27.4</v>
      </c>
      <c r="E296" s="146">
        <v>0</v>
      </c>
      <c r="F296" s="146">
        <v>132.80000000000001</v>
      </c>
      <c r="G296" s="146">
        <v>26.6</v>
      </c>
      <c r="H296" s="146">
        <v>26.8</v>
      </c>
      <c r="I296" s="146">
        <v>27.2</v>
      </c>
      <c r="J296" s="146">
        <v>30</v>
      </c>
      <c r="K296" s="146">
        <v>1.6</v>
      </c>
      <c r="L296" s="146">
        <v>0.23400000000000001</v>
      </c>
      <c r="M296" s="146">
        <f t="shared" si="13"/>
        <v>48</v>
      </c>
      <c r="N296" s="146">
        <f t="shared" si="15"/>
        <v>2820</v>
      </c>
    </row>
    <row r="297" spans="1:14">
      <c r="A297" s="146">
        <f t="shared" si="14"/>
        <v>2.4666666666666606</v>
      </c>
      <c r="B297" s="144">
        <v>44715</v>
      </c>
      <c r="C297" s="145">
        <v>0.49255787037037035</v>
      </c>
      <c r="D297" s="146">
        <v>27.4</v>
      </c>
      <c r="E297" s="146">
        <v>0</v>
      </c>
      <c r="F297" s="146">
        <v>133.4</v>
      </c>
      <c r="G297" s="146">
        <v>26.7</v>
      </c>
      <c r="H297" s="146">
        <v>26.8</v>
      </c>
      <c r="I297" s="146">
        <v>27.3</v>
      </c>
      <c r="J297" s="146">
        <v>30</v>
      </c>
      <c r="K297" s="146">
        <v>1.6</v>
      </c>
      <c r="L297" s="146">
        <v>0.23499999999999999</v>
      </c>
      <c r="M297" s="146">
        <f t="shared" si="13"/>
        <v>48</v>
      </c>
      <c r="N297" s="146">
        <f t="shared" si="15"/>
        <v>2836</v>
      </c>
    </row>
    <row r="298" spans="1:14">
      <c r="A298" s="146">
        <f t="shared" si="14"/>
        <v>2.4749999999999939</v>
      </c>
      <c r="B298" s="144">
        <v>44715</v>
      </c>
      <c r="C298" s="145">
        <v>0.49290509259259258</v>
      </c>
      <c r="D298" s="146">
        <v>26.7</v>
      </c>
      <c r="E298" s="146">
        <v>0</v>
      </c>
      <c r="F298" s="146">
        <v>134</v>
      </c>
      <c r="G298" s="146">
        <v>26.7</v>
      </c>
      <c r="H298" s="146">
        <v>26.7</v>
      </c>
      <c r="I298" s="146">
        <v>27.3</v>
      </c>
      <c r="J298" s="146">
        <v>30</v>
      </c>
      <c r="K298" s="146">
        <v>1.6</v>
      </c>
      <c r="L298" s="146">
        <v>0.23699999999999999</v>
      </c>
      <c r="M298" s="146">
        <f t="shared" si="13"/>
        <v>48</v>
      </c>
      <c r="N298" s="146">
        <f t="shared" si="15"/>
        <v>2852</v>
      </c>
    </row>
    <row r="299" spans="1:14">
      <c r="A299" s="146">
        <f t="shared" si="14"/>
        <v>2.4833333333333272</v>
      </c>
      <c r="B299" s="144">
        <v>44715</v>
      </c>
      <c r="C299" s="145">
        <v>0.49325231481481485</v>
      </c>
      <c r="D299" s="146">
        <v>26.7</v>
      </c>
      <c r="E299" s="146">
        <v>0</v>
      </c>
      <c r="F299" s="146">
        <v>134.69999999999999</v>
      </c>
      <c r="G299" s="146">
        <v>26.7</v>
      </c>
      <c r="H299" s="146">
        <v>26.7</v>
      </c>
      <c r="I299" s="146">
        <v>27.3</v>
      </c>
      <c r="J299" s="146">
        <v>30</v>
      </c>
      <c r="K299" s="146">
        <v>1.6</v>
      </c>
      <c r="L299" s="146">
        <v>0.23799999999999999</v>
      </c>
      <c r="M299" s="146">
        <f t="shared" si="13"/>
        <v>48</v>
      </c>
      <c r="N299" s="146">
        <f t="shared" si="15"/>
        <v>2868</v>
      </c>
    </row>
    <row r="300" spans="1:14">
      <c r="A300" s="146">
        <f t="shared" si="14"/>
        <v>2.4916666666666605</v>
      </c>
      <c r="B300" s="144">
        <v>44715</v>
      </c>
      <c r="C300" s="145">
        <v>0.49359953703703702</v>
      </c>
      <c r="D300" s="146">
        <v>26</v>
      </c>
      <c r="E300" s="146">
        <v>0</v>
      </c>
      <c r="F300" s="146">
        <v>135.30000000000001</v>
      </c>
      <c r="G300" s="146">
        <v>26.7</v>
      </c>
      <c r="H300" s="146">
        <v>26.8</v>
      </c>
      <c r="I300" s="146">
        <v>27.3</v>
      </c>
      <c r="J300" s="146">
        <v>30</v>
      </c>
      <c r="K300" s="146">
        <v>1.6</v>
      </c>
      <c r="L300" s="146">
        <v>0.23899999999999999</v>
      </c>
      <c r="M300" s="146">
        <f t="shared" si="13"/>
        <v>48</v>
      </c>
      <c r="N300" s="146">
        <f t="shared" si="15"/>
        <v>2884</v>
      </c>
    </row>
    <row r="301" spans="1:14">
      <c r="A301" s="146">
        <f t="shared" si="14"/>
        <v>2.4999999999999938</v>
      </c>
      <c r="B301" s="144">
        <v>44715</v>
      </c>
      <c r="C301" s="145">
        <v>0.49394675925925924</v>
      </c>
      <c r="D301" s="146">
        <v>25.4</v>
      </c>
      <c r="E301" s="146">
        <v>0</v>
      </c>
      <c r="F301" s="146">
        <v>135.9</v>
      </c>
      <c r="G301" s="146">
        <v>26.7</v>
      </c>
      <c r="H301" s="146">
        <v>26.7</v>
      </c>
      <c r="I301" s="146">
        <v>27.3</v>
      </c>
      <c r="J301" s="146">
        <v>30</v>
      </c>
      <c r="K301" s="146">
        <v>1.6</v>
      </c>
      <c r="L301" s="146">
        <v>0.24099999999999999</v>
      </c>
      <c r="M301" s="146">
        <f t="shared" si="13"/>
        <v>48</v>
      </c>
      <c r="N301" s="146">
        <f t="shared" si="15"/>
        <v>2900</v>
      </c>
    </row>
    <row r="302" spans="1:14">
      <c r="A302" s="146">
        <f t="shared" si="14"/>
        <v>2.5083333333333271</v>
      </c>
      <c r="B302" s="144">
        <v>44715</v>
      </c>
      <c r="C302" s="145">
        <v>0.49429398148148151</v>
      </c>
      <c r="D302" s="146">
        <v>25.4</v>
      </c>
      <c r="E302" s="146">
        <v>0</v>
      </c>
      <c r="F302" s="146">
        <v>136.6</v>
      </c>
      <c r="G302" s="146">
        <v>26.7</v>
      </c>
      <c r="H302" s="146">
        <v>26.8</v>
      </c>
      <c r="I302" s="146">
        <v>27.3</v>
      </c>
      <c r="J302" s="146">
        <v>30</v>
      </c>
      <c r="K302" s="146">
        <v>1.6</v>
      </c>
      <c r="L302" s="146">
        <v>0.24199999999999999</v>
      </c>
      <c r="M302" s="146">
        <f t="shared" si="13"/>
        <v>48</v>
      </c>
      <c r="N302" s="146">
        <f t="shared" si="15"/>
        <v>2916</v>
      </c>
    </row>
    <row r="303" spans="1:14">
      <c r="A303" s="146">
        <f t="shared" si="14"/>
        <v>2.5166666666666604</v>
      </c>
      <c r="B303" s="144">
        <v>44715</v>
      </c>
      <c r="C303" s="145">
        <v>0.49464120370370374</v>
      </c>
      <c r="D303" s="146">
        <v>24.7</v>
      </c>
      <c r="E303" s="146">
        <v>0</v>
      </c>
      <c r="F303" s="146">
        <v>137.19999999999999</v>
      </c>
      <c r="G303" s="146">
        <v>26.7</v>
      </c>
      <c r="H303" s="146">
        <v>26.8</v>
      </c>
      <c r="I303" s="146">
        <v>27.3</v>
      </c>
      <c r="J303" s="146">
        <v>30</v>
      </c>
      <c r="K303" s="146">
        <v>1.6</v>
      </c>
      <c r="L303" s="146">
        <v>0.24299999999999999</v>
      </c>
      <c r="M303" s="146">
        <f t="shared" si="13"/>
        <v>48</v>
      </c>
      <c r="N303" s="146">
        <f t="shared" si="15"/>
        <v>2932</v>
      </c>
    </row>
    <row r="304" spans="1:14">
      <c r="A304" s="146">
        <f t="shared" si="14"/>
        <v>2.5249999999999937</v>
      </c>
      <c r="B304" s="144">
        <v>44715</v>
      </c>
      <c r="C304" s="145">
        <v>0.4949884259259259</v>
      </c>
      <c r="D304" s="146">
        <v>24.7</v>
      </c>
      <c r="E304" s="146">
        <v>0</v>
      </c>
      <c r="F304" s="146">
        <v>137.80000000000001</v>
      </c>
      <c r="G304" s="146">
        <v>26.7</v>
      </c>
      <c r="H304" s="146">
        <v>26.8</v>
      </c>
      <c r="I304" s="146">
        <v>27.2</v>
      </c>
      <c r="J304" s="146">
        <v>30</v>
      </c>
      <c r="K304" s="146">
        <v>1.6</v>
      </c>
      <c r="L304" s="146">
        <v>0.245</v>
      </c>
      <c r="M304" s="146">
        <f t="shared" si="13"/>
        <v>48</v>
      </c>
      <c r="N304" s="146">
        <f t="shared" si="15"/>
        <v>2948</v>
      </c>
    </row>
    <row r="305" spans="1:14">
      <c r="A305" s="146">
        <f t="shared" si="14"/>
        <v>2.533333333333327</v>
      </c>
      <c r="B305" s="144">
        <v>44715</v>
      </c>
      <c r="C305" s="145">
        <v>0.49533564814814812</v>
      </c>
      <c r="D305" s="146">
        <v>24</v>
      </c>
      <c r="E305" s="146">
        <v>0</v>
      </c>
      <c r="F305" s="146">
        <v>138.5</v>
      </c>
      <c r="G305" s="146">
        <v>26.7</v>
      </c>
      <c r="H305" s="146">
        <v>26.8</v>
      </c>
      <c r="I305" s="146">
        <v>27.3</v>
      </c>
      <c r="J305" s="146">
        <v>30</v>
      </c>
      <c r="K305" s="146">
        <v>1.6</v>
      </c>
      <c r="L305" s="146">
        <v>0.246</v>
      </c>
      <c r="M305" s="146">
        <f t="shared" si="13"/>
        <v>48</v>
      </c>
      <c r="N305" s="146">
        <f t="shared" si="15"/>
        <v>2964</v>
      </c>
    </row>
    <row r="306" spans="1:14">
      <c r="A306" s="146">
        <f t="shared" si="14"/>
        <v>2.5416666666666603</v>
      </c>
      <c r="B306" s="144">
        <v>44715</v>
      </c>
      <c r="C306" s="145">
        <v>0.4956828703703704</v>
      </c>
      <c r="D306" s="146">
        <v>24</v>
      </c>
      <c r="E306" s="146">
        <v>0</v>
      </c>
      <c r="F306" s="146">
        <v>139.1</v>
      </c>
      <c r="G306" s="146">
        <v>26.7</v>
      </c>
      <c r="H306" s="146">
        <v>26.9</v>
      </c>
      <c r="I306" s="146">
        <v>27.4</v>
      </c>
      <c r="J306" s="146">
        <v>30</v>
      </c>
      <c r="K306" s="146">
        <v>1.6</v>
      </c>
      <c r="L306" s="146">
        <v>0.247</v>
      </c>
      <c r="M306" s="146">
        <f t="shared" si="13"/>
        <v>48</v>
      </c>
      <c r="N306" s="146">
        <f t="shared" si="15"/>
        <v>2980</v>
      </c>
    </row>
    <row r="307" spans="1:14">
      <c r="A307" s="146">
        <f t="shared" si="14"/>
        <v>2.5499999999999936</v>
      </c>
      <c r="B307" s="144">
        <v>44715</v>
      </c>
      <c r="C307" s="145">
        <v>0.49603009259259262</v>
      </c>
      <c r="D307" s="146">
        <v>23.3</v>
      </c>
      <c r="E307" s="146">
        <v>0</v>
      </c>
      <c r="F307" s="146">
        <v>139.69999999999999</v>
      </c>
      <c r="G307" s="146">
        <v>26.8</v>
      </c>
      <c r="H307" s="146">
        <v>26.8</v>
      </c>
      <c r="I307" s="146">
        <v>27.3</v>
      </c>
      <c r="J307" s="146">
        <v>30</v>
      </c>
      <c r="K307" s="146">
        <v>1.6</v>
      </c>
      <c r="L307" s="146">
        <v>0.249</v>
      </c>
      <c r="M307" s="146">
        <f t="shared" si="13"/>
        <v>48</v>
      </c>
      <c r="N307" s="146">
        <f t="shared" si="15"/>
        <v>2996</v>
      </c>
    </row>
    <row r="308" spans="1:14">
      <c r="A308" s="146">
        <f t="shared" si="14"/>
        <v>2.5583333333333269</v>
      </c>
      <c r="B308" s="144">
        <v>44715</v>
      </c>
      <c r="C308" s="145">
        <v>0.49637731481481479</v>
      </c>
      <c r="D308" s="146">
        <v>23.3</v>
      </c>
      <c r="E308" s="146">
        <v>0</v>
      </c>
      <c r="F308" s="146">
        <v>140.4</v>
      </c>
      <c r="G308" s="146">
        <v>26.8</v>
      </c>
      <c r="H308" s="146">
        <v>26.8</v>
      </c>
      <c r="I308" s="146">
        <v>27.3</v>
      </c>
      <c r="J308" s="146">
        <v>30</v>
      </c>
      <c r="K308" s="146">
        <v>1.6</v>
      </c>
      <c r="L308" s="146">
        <v>0.25</v>
      </c>
      <c r="M308" s="146">
        <f t="shared" si="13"/>
        <v>48</v>
      </c>
      <c r="N308" s="146">
        <f t="shared" si="15"/>
        <v>3012</v>
      </c>
    </row>
    <row r="309" spans="1:14">
      <c r="A309" s="146">
        <f t="shared" si="14"/>
        <v>2.5666666666666602</v>
      </c>
      <c r="B309" s="144">
        <v>44715</v>
      </c>
      <c r="C309" s="145">
        <v>0.49672453703703701</v>
      </c>
      <c r="D309" s="146">
        <v>22.6</v>
      </c>
      <c r="E309" s="146">
        <v>0</v>
      </c>
      <c r="F309" s="146">
        <v>141</v>
      </c>
      <c r="G309" s="146">
        <v>26.8</v>
      </c>
      <c r="H309" s="146">
        <v>26.9</v>
      </c>
      <c r="I309" s="146">
        <v>27.4</v>
      </c>
      <c r="J309" s="146">
        <v>30</v>
      </c>
      <c r="K309" s="146">
        <v>1.6</v>
      </c>
      <c r="L309" s="146">
        <v>0.251</v>
      </c>
      <c r="M309" s="146">
        <f t="shared" si="13"/>
        <v>48</v>
      </c>
      <c r="N309" s="146">
        <f t="shared" si="15"/>
        <v>3028</v>
      </c>
    </row>
    <row r="310" spans="1:14">
      <c r="A310" s="146">
        <f t="shared" si="14"/>
        <v>2.5749999999999935</v>
      </c>
      <c r="B310" s="144">
        <v>44715</v>
      </c>
      <c r="C310" s="145">
        <v>0.49707175925925928</v>
      </c>
      <c r="D310" s="146">
        <v>22.6</v>
      </c>
      <c r="E310" s="146">
        <v>0</v>
      </c>
      <c r="F310" s="146">
        <v>141.6</v>
      </c>
      <c r="G310" s="146">
        <v>26.8</v>
      </c>
      <c r="H310" s="146">
        <v>26.8</v>
      </c>
      <c r="I310" s="146">
        <v>27.3</v>
      </c>
      <c r="J310" s="146">
        <v>30</v>
      </c>
      <c r="K310" s="146">
        <v>1.6</v>
      </c>
      <c r="L310" s="146">
        <v>0.253</v>
      </c>
      <c r="M310" s="146">
        <f t="shared" si="13"/>
        <v>48</v>
      </c>
      <c r="N310" s="146">
        <f t="shared" si="15"/>
        <v>3044</v>
      </c>
    </row>
    <row r="311" spans="1:14">
      <c r="A311" s="146">
        <f t="shared" si="14"/>
        <v>2.5833333333333268</v>
      </c>
      <c r="B311" s="144">
        <v>44715</v>
      </c>
      <c r="C311" s="145">
        <v>0.4974189814814815</v>
      </c>
      <c r="D311" s="146">
        <v>22</v>
      </c>
      <c r="E311" s="146">
        <v>0</v>
      </c>
      <c r="F311" s="146">
        <v>142.30000000000001</v>
      </c>
      <c r="G311" s="146">
        <v>26.8</v>
      </c>
      <c r="H311" s="146">
        <v>26.8</v>
      </c>
      <c r="I311" s="146">
        <v>27.4</v>
      </c>
      <c r="J311" s="146">
        <v>30</v>
      </c>
      <c r="K311" s="146">
        <v>1.6</v>
      </c>
      <c r="L311" s="146">
        <v>0.254</v>
      </c>
      <c r="M311" s="146">
        <f t="shared" si="13"/>
        <v>48</v>
      </c>
      <c r="N311" s="146">
        <f t="shared" si="15"/>
        <v>3060</v>
      </c>
    </row>
    <row r="312" spans="1:14">
      <c r="A312" s="146">
        <f t="shared" si="14"/>
        <v>2.5916666666666601</v>
      </c>
      <c r="B312" s="144">
        <v>44715</v>
      </c>
      <c r="C312" s="145">
        <v>0.49776620370370367</v>
      </c>
      <c r="D312" s="146">
        <v>21.3</v>
      </c>
      <c r="E312" s="146">
        <v>0</v>
      </c>
      <c r="F312" s="146">
        <v>142.9</v>
      </c>
      <c r="G312" s="146">
        <v>26.7</v>
      </c>
      <c r="H312" s="146">
        <v>26.8</v>
      </c>
      <c r="I312" s="146">
        <v>27.2</v>
      </c>
      <c r="J312" s="146">
        <v>30</v>
      </c>
      <c r="K312" s="146">
        <v>1.6</v>
      </c>
      <c r="L312" s="146">
        <v>0.255</v>
      </c>
      <c r="M312" s="146">
        <f t="shared" si="13"/>
        <v>48</v>
      </c>
      <c r="N312" s="146">
        <f t="shared" si="15"/>
        <v>3076</v>
      </c>
    </row>
    <row r="313" spans="1:14">
      <c r="A313" s="146">
        <f t="shared" si="14"/>
        <v>2.5999999999999934</v>
      </c>
      <c r="B313" s="144">
        <v>44715</v>
      </c>
      <c r="C313" s="145">
        <v>0.49812499999999998</v>
      </c>
      <c r="D313" s="146">
        <v>21.3</v>
      </c>
      <c r="E313" s="146">
        <v>0</v>
      </c>
      <c r="F313" s="146">
        <v>143.5</v>
      </c>
      <c r="G313" s="146">
        <v>26.8</v>
      </c>
      <c r="H313" s="146">
        <v>26.8</v>
      </c>
      <c r="I313" s="146">
        <v>27.4</v>
      </c>
      <c r="J313" s="146">
        <v>30</v>
      </c>
      <c r="K313" s="146">
        <v>1.6</v>
      </c>
      <c r="L313" s="146">
        <v>0.25700000000000001</v>
      </c>
      <c r="M313" s="146">
        <f t="shared" si="13"/>
        <v>48</v>
      </c>
      <c r="N313" s="146">
        <f t="shared" si="15"/>
        <v>3092</v>
      </c>
    </row>
    <row r="314" spans="1:14">
      <c r="A314" s="146">
        <f t="shared" si="14"/>
        <v>2.6083333333333267</v>
      </c>
      <c r="B314" s="144">
        <v>44715</v>
      </c>
      <c r="C314" s="145">
        <v>0.49847222222222221</v>
      </c>
      <c r="D314" s="146">
        <v>20.6</v>
      </c>
      <c r="E314" s="146">
        <v>0</v>
      </c>
      <c r="F314" s="146">
        <v>144.19999999999999</v>
      </c>
      <c r="G314" s="146">
        <v>26.8</v>
      </c>
      <c r="H314" s="146">
        <v>26.7</v>
      </c>
      <c r="I314" s="146">
        <v>27.4</v>
      </c>
      <c r="J314" s="146">
        <v>30</v>
      </c>
      <c r="K314" s="146">
        <v>1.6</v>
      </c>
      <c r="L314" s="146">
        <v>0.25800000000000001</v>
      </c>
      <c r="M314" s="146">
        <f t="shared" si="13"/>
        <v>48</v>
      </c>
      <c r="N314" s="146">
        <f t="shared" si="15"/>
        <v>3108</v>
      </c>
    </row>
    <row r="315" spans="1:14">
      <c r="A315" s="146">
        <f t="shared" si="14"/>
        <v>2.61666666666666</v>
      </c>
      <c r="B315" s="144">
        <v>44715</v>
      </c>
      <c r="C315" s="145">
        <v>0.49881944444444443</v>
      </c>
      <c r="D315" s="146">
        <v>20.6</v>
      </c>
      <c r="E315" s="146">
        <v>0</v>
      </c>
      <c r="F315" s="146">
        <v>144.19999999999999</v>
      </c>
      <c r="G315" s="146">
        <v>26.8</v>
      </c>
      <c r="H315" s="146">
        <v>27</v>
      </c>
      <c r="I315" s="146">
        <v>27.5</v>
      </c>
      <c r="J315" s="146">
        <v>30</v>
      </c>
      <c r="K315" s="146">
        <v>1.6</v>
      </c>
      <c r="L315" s="146">
        <v>0.25900000000000001</v>
      </c>
      <c r="M315" s="146">
        <f t="shared" si="13"/>
        <v>48</v>
      </c>
      <c r="N315" s="146">
        <f t="shared" si="15"/>
        <v>3124</v>
      </c>
    </row>
    <row r="316" spans="1:14">
      <c r="A316" s="146">
        <f t="shared" si="14"/>
        <v>2.6249999999999933</v>
      </c>
      <c r="B316" s="144">
        <v>44715</v>
      </c>
      <c r="C316" s="145">
        <v>0.4991666666666667</v>
      </c>
      <c r="D316" s="146">
        <v>19.899999999999999</v>
      </c>
      <c r="E316" s="146">
        <v>0</v>
      </c>
      <c r="F316" s="146">
        <v>145.5</v>
      </c>
      <c r="G316" s="146">
        <v>26.8</v>
      </c>
      <c r="H316" s="146">
        <v>26.9</v>
      </c>
      <c r="I316" s="146">
        <v>27.3</v>
      </c>
      <c r="J316" s="146">
        <v>30</v>
      </c>
      <c r="K316" s="146">
        <v>1.6</v>
      </c>
      <c r="L316" s="146">
        <v>0.26100000000000001</v>
      </c>
      <c r="M316" s="146">
        <f t="shared" si="13"/>
        <v>48</v>
      </c>
      <c r="N316" s="146">
        <f t="shared" si="15"/>
        <v>3140</v>
      </c>
    </row>
    <row r="317" spans="1:14">
      <c r="A317" s="146">
        <f t="shared" si="14"/>
        <v>2.6333333333333266</v>
      </c>
      <c r="B317" s="144">
        <v>44715</v>
      </c>
      <c r="C317" s="145">
        <v>0.49951388888888887</v>
      </c>
      <c r="D317" s="146">
        <v>19.899999999999999</v>
      </c>
      <c r="E317" s="146">
        <v>0</v>
      </c>
      <c r="F317" s="146">
        <v>146.1</v>
      </c>
      <c r="G317" s="146">
        <v>26.7</v>
      </c>
      <c r="H317" s="146">
        <v>26.9</v>
      </c>
      <c r="I317" s="146">
        <v>27.3</v>
      </c>
      <c r="J317" s="146">
        <v>30</v>
      </c>
      <c r="K317" s="146">
        <v>1.6</v>
      </c>
      <c r="L317" s="146">
        <v>0.26200000000000001</v>
      </c>
      <c r="M317" s="146">
        <f t="shared" si="13"/>
        <v>48</v>
      </c>
      <c r="N317" s="146">
        <f t="shared" si="15"/>
        <v>3156</v>
      </c>
    </row>
    <row r="318" spans="1:14">
      <c r="A318" s="146">
        <f t="shared" si="14"/>
        <v>2.6416666666666599</v>
      </c>
      <c r="B318" s="144">
        <v>44715</v>
      </c>
      <c r="C318" s="145">
        <v>0.49986111111111109</v>
      </c>
      <c r="D318" s="146">
        <v>19.3</v>
      </c>
      <c r="E318" s="146">
        <v>0</v>
      </c>
      <c r="F318" s="146">
        <v>146.1</v>
      </c>
      <c r="G318" s="146">
        <v>26.8</v>
      </c>
      <c r="H318" s="146">
        <v>26.9</v>
      </c>
      <c r="I318" s="146">
        <v>27.6</v>
      </c>
      <c r="J318" s="146">
        <v>30</v>
      </c>
      <c r="K318" s="146">
        <v>1.6</v>
      </c>
      <c r="L318" s="146">
        <v>0.26300000000000001</v>
      </c>
      <c r="M318" s="146">
        <f t="shared" si="13"/>
        <v>48</v>
      </c>
      <c r="N318" s="146">
        <f t="shared" si="15"/>
        <v>3172</v>
      </c>
    </row>
    <row r="319" spans="1:14">
      <c r="A319" s="146">
        <f t="shared" si="14"/>
        <v>2.6499999999999932</v>
      </c>
      <c r="B319" s="144">
        <v>44715</v>
      </c>
      <c r="C319" s="145">
        <v>0.50020833333333337</v>
      </c>
      <c r="D319" s="146">
        <v>19.3</v>
      </c>
      <c r="E319" s="146">
        <v>0</v>
      </c>
      <c r="F319" s="146">
        <v>147.4</v>
      </c>
      <c r="G319" s="146">
        <v>26.8</v>
      </c>
      <c r="H319" s="146">
        <v>26.7</v>
      </c>
      <c r="I319" s="146">
        <v>27.5</v>
      </c>
      <c r="J319" s="146">
        <v>30</v>
      </c>
      <c r="K319" s="146">
        <v>1.6</v>
      </c>
      <c r="L319" s="146">
        <v>0.26500000000000001</v>
      </c>
      <c r="M319" s="146">
        <f t="shared" si="13"/>
        <v>48</v>
      </c>
      <c r="N319" s="146">
        <f t="shared" si="15"/>
        <v>3188</v>
      </c>
    </row>
    <row r="320" spans="1:14">
      <c r="A320" s="146">
        <f t="shared" si="14"/>
        <v>2.6583333333333266</v>
      </c>
      <c r="B320" s="144">
        <v>44715</v>
      </c>
      <c r="C320" s="145">
        <v>0.50055555555555553</v>
      </c>
      <c r="D320" s="146">
        <v>19.3</v>
      </c>
      <c r="E320" s="146">
        <v>0</v>
      </c>
      <c r="F320" s="146">
        <v>147.4</v>
      </c>
      <c r="G320" s="146">
        <v>26.8</v>
      </c>
      <c r="H320" s="146">
        <v>26.9</v>
      </c>
      <c r="I320" s="146">
        <v>27.4</v>
      </c>
      <c r="J320" s="146">
        <v>30</v>
      </c>
      <c r="K320" s="146">
        <v>1.6</v>
      </c>
      <c r="L320" s="146">
        <v>0.26600000000000001</v>
      </c>
      <c r="M320" s="146">
        <f t="shared" si="13"/>
        <v>48</v>
      </c>
      <c r="N320" s="146">
        <f t="shared" si="15"/>
        <v>3204</v>
      </c>
    </row>
    <row r="321" spans="1:14">
      <c r="A321" s="146">
        <f t="shared" si="14"/>
        <v>2.6666666666666599</v>
      </c>
      <c r="B321" s="144">
        <v>44715</v>
      </c>
      <c r="C321" s="145">
        <v>0.50090277777777781</v>
      </c>
      <c r="D321" s="146">
        <v>18.600000000000001</v>
      </c>
      <c r="E321" s="146">
        <v>0</v>
      </c>
      <c r="F321" s="146">
        <v>148</v>
      </c>
      <c r="G321" s="146">
        <v>26.9</v>
      </c>
      <c r="H321" s="146">
        <v>26.7</v>
      </c>
      <c r="I321" s="146">
        <v>27.3</v>
      </c>
      <c r="J321" s="146">
        <v>30</v>
      </c>
      <c r="K321" s="146">
        <v>1.6</v>
      </c>
      <c r="L321" s="146">
        <v>0.26700000000000002</v>
      </c>
      <c r="M321" s="146">
        <f t="shared" si="13"/>
        <v>48</v>
      </c>
      <c r="N321" s="146">
        <f t="shared" si="15"/>
        <v>3220</v>
      </c>
    </row>
    <row r="322" spans="1:14">
      <c r="A322" s="146">
        <f t="shared" si="14"/>
        <v>2.6749999999999932</v>
      </c>
      <c r="B322" s="144">
        <v>44715</v>
      </c>
      <c r="C322" s="145">
        <v>0.50124999999999997</v>
      </c>
      <c r="D322" s="146">
        <v>17.899999999999999</v>
      </c>
      <c r="E322" s="146">
        <v>0</v>
      </c>
      <c r="F322" s="146">
        <v>148.6</v>
      </c>
      <c r="G322" s="146">
        <v>26.9</v>
      </c>
      <c r="H322" s="146">
        <v>26.8</v>
      </c>
      <c r="I322" s="146">
        <v>27.7</v>
      </c>
      <c r="J322" s="146">
        <v>30</v>
      </c>
      <c r="K322" s="146">
        <v>1.6</v>
      </c>
      <c r="L322" s="146">
        <v>0.26900000000000002</v>
      </c>
      <c r="M322" s="146">
        <f t="shared" si="13"/>
        <v>48</v>
      </c>
      <c r="N322" s="146">
        <f t="shared" si="15"/>
        <v>3236</v>
      </c>
    </row>
    <row r="323" spans="1:14">
      <c r="A323" s="146">
        <f t="shared" si="14"/>
        <v>2.6833333333333265</v>
      </c>
      <c r="B323" s="144">
        <v>44715</v>
      </c>
      <c r="C323" s="145">
        <v>0.50159722222222225</v>
      </c>
      <c r="D323" s="146">
        <v>17.899999999999999</v>
      </c>
      <c r="E323" s="146">
        <v>0</v>
      </c>
      <c r="F323" s="146">
        <v>149.30000000000001</v>
      </c>
      <c r="G323" s="146">
        <v>26.8</v>
      </c>
      <c r="H323" s="146">
        <v>27.1</v>
      </c>
      <c r="I323" s="146">
        <v>27.5</v>
      </c>
      <c r="J323" s="146">
        <v>30</v>
      </c>
      <c r="K323" s="146">
        <v>1.6</v>
      </c>
      <c r="L323" s="146">
        <v>0.27</v>
      </c>
      <c r="M323" s="146">
        <f t="shared" ref="M323:M386" si="16">J323*K323</f>
        <v>48</v>
      </c>
      <c r="N323" s="146">
        <f t="shared" si="15"/>
        <v>3252</v>
      </c>
    </row>
    <row r="324" spans="1:14">
      <c r="A324" s="146">
        <f t="shared" ref="A324:A387" si="17">A323+30/3600</f>
        <v>2.6916666666666598</v>
      </c>
      <c r="B324" s="144">
        <v>44715</v>
      </c>
      <c r="C324" s="145">
        <v>0.50194444444444442</v>
      </c>
      <c r="D324" s="146">
        <v>17.899999999999999</v>
      </c>
      <c r="E324" s="146">
        <v>0</v>
      </c>
      <c r="F324" s="146">
        <v>149.9</v>
      </c>
      <c r="G324" s="146">
        <v>26.8</v>
      </c>
      <c r="H324" s="146">
        <v>26.8</v>
      </c>
      <c r="I324" s="146">
        <v>27.4</v>
      </c>
      <c r="J324" s="146">
        <v>30</v>
      </c>
      <c r="K324" s="146">
        <v>1.6</v>
      </c>
      <c r="L324" s="146">
        <v>0.27100000000000002</v>
      </c>
      <c r="M324" s="146">
        <f t="shared" si="16"/>
        <v>48</v>
      </c>
      <c r="N324" s="146">
        <f t="shared" ref="N324:N387" si="18">K324*10+N323</f>
        <v>3268</v>
      </c>
    </row>
    <row r="325" spans="1:14">
      <c r="A325" s="146">
        <f t="shared" si="17"/>
        <v>2.6999999999999931</v>
      </c>
      <c r="B325" s="144">
        <v>44715</v>
      </c>
      <c r="C325" s="145">
        <v>0.50229166666666669</v>
      </c>
      <c r="D325" s="146">
        <v>17.2</v>
      </c>
      <c r="E325" s="146">
        <v>0</v>
      </c>
      <c r="F325" s="146">
        <v>150.5</v>
      </c>
      <c r="G325" s="146">
        <v>26.8</v>
      </c>
      <c r="H325" s="146">
        <v>26.9</v>
      </c>
      <c r="I325" s="146">
        <v>27.4</v>
      </c>
      <c r="J325" s="146">
        <v>30</v>
      </c>
      <c r="K325" s="146">
        <v>1.6</v>
      </c>
      <c r="L325" s="146">
        <v>0.27300000000000002</v>
      </c>
      <c r="M325" s="146">
        <f t="shared" si="16"/>
        <v>48</v>
      </c>
      <c r="N325" s="146">
        <f t="shared" si="18"/>
        <v>3284</v>
      </c>
    </row>
    <row r="326" spans="1:14">
      <c r="A326" s="146">
        <f t="shared" si="17"/>
        <v>2.7083333333333264</v>
      </c>
      <c r="B326" s="144">
        <v>44715</v>
      </c>
      <c r="C326" s="145">
        <v>0.50263888888888886</v>
      </c>
      <c r="D326" s="146">
        <v>16.600000000000001</v>
      </c>
      <c r="E326" s="146">
        <v>0</v>
      </c>
      <c r="F326" s="146">
        <v>151.19999999999999</v>
      </c>
      <c r="G326" s="146">
        <v>26.9</v>
      </c>
      <c r="H326" s="146">
        <v>27.1</v>
      </c>
      <c r="I326" s="146">
        <v>27.3</v>
      </c>
      <c r="J326" s="146">
        <v>30</v>
      </c>
      <c r="K326" s="146">
        <v>1.6</v>
      </c>
      <c r="L326" s="146">
        <v>0.27400000000000002</v>
      </c>
      <c r="M326" s="146">
        <f t="shared" si="16"/>
        <v>48</v>
      </c>
      <c r="N326" s="146">
        <f t="shared" si="18"/>
        <v>3300</v>
      </c>
    </row>
    <row r="327" spans="1:14">
      <c r="A327" s="146">
        <f t="shared" si="17"/>
        <v>2.7166666666666597</v>
      </c>
      <c r="B327" s="144">
        <v>44715</v>
      </c>
      <c r="C327" s="145">
        <v>0.50298611111111113</v>
      </c>
      <c r="D327" s="146">
        <v>16.600000000000001</v>
      </c>
      <c r="E327" s="146">
        <v>0</v>
      </c>
      <c r="F327" s="146">
        <v>151.19999999999999</v>
      </c>
      <c r="G327" s="146">
        <v>26.8</v>
      </c>
      <c r="H327" s="146">
        <v>26.7</v>
      </c>
      <c r="I327" s="146">
        <v>27.4</v>
      </c>
      <c r="J327" s="146">
        <v>30</v>
      </c>
      <c r="K327" s="146">
        <v>1.6</v>
      </c>
      <c r="L327" s="146">
        <v>0.27500000000000002</v>
      </c>
      <c r="M327" s="146">
        <f t="shared" si="16"/>
        <v>48</v>
      </c>
      <c r="N327" s="146">
        <f t="shared" si="18"/>
        <v>3316</v>
      </c>
    </row>
    <row r="328" spans="1:14">
      <c r="A328" s="146">
        <f t="shared" si="17"/>
        <v>2.724999999999993</v>
      </c>
      <c r="B328" s="144">
        <v>44715</v>
      </c>
      <c r="C328" s="145">
        <v>0.5033333333333333</v>
      </c>
      <c r="D328" s="146">
        <v>16.600000000000001</v>
      </c>
      <c r="E328" s="146">
        <v>0</v>
      </c>
      <c r="F328" s="146">
        <v>151.80000000000001</v>
      </c>
      <c r="G328" s="146">
        <v>26.9</v>
      </c>
      <c r="H328" s="146">
        <v>26.9</v>
      </c>
      <c r="I328" s="146">
        <v>27.7</v>
      </c>
      <c r="J328" s="146">
        <v>30</v>
      </c>
      <c r="K328" s="146">
        <v>1.6</v>
      </c>
      <c r="L328" s="146">
        <v>0.27700000000000002</v>
      </c>
      <c r="M328" s="146">
        <f t="shared" si="16"/>
        <v>48</v>
      </c>
      <c r="N328" s="146">
        <f t="shared" si="18"/>
        <v>3332</v>
      </c>
    </row>
    <row r="329" spans="1:14">
      <c r="A329" s="146">
        <f t="shared" si="17"/>
        <v>2.7333333333333263</v>
      </c>
      <c r="B329" s="144">
        <v>44715</v>
      </c>
      <c r="C329" s="145">
        <v>0.50368055555555558</v>
      </c>
      <c r="D329" s="146">
        <v>15.9</v>
      </c>
      <c r="E329" s="146">
        <v>0</v>
      </c>
      <c r="F329" s="146">
        <v>152.4</v>
      </c>
      <c r="G329" s="146">
        <v>26.9</v>
      </c>
      <c r="H329" s="146">
        <v>26.9</v>
      </c>
      <c r="I329" s="146">
        <v>27.4</v>
      </c>
      <c r="J329" s="146">
        <v>30</v>
      </c>
      <c r="K329" s="146">
        <v>1.6</v>
      </c>
      <c r="L329" s="146">
        <v>0.27800000000000002</v>
      </c>
      <c r="M329" s="146">
        <f t="shared" si="16"/>
        <v>48</v>
      </c>
      <c r="N329" s="146">
        <f t="shared" si="18"/>
        <v>3348</v>
      </c>
    </row>
    <row r="330" spans="1:14">
      <c r="A330" s="146">
        <f t="shared" si="17"/>
        <v>2.7416666666666596</v>
      </c>
      <c r="B330" s="144">
        <v>44715</v>
      </c>
      <c r="C330" s="145">
        <v>0.50403935185185189</v>
      </c>
      <c r="D330" s="146">
        <v>15.9</v>
      </c>
      <c r="E330" s="146">
        <v>0</v>
      </c>
      <c r="F330" s="146">
        <v>153.1</v>
      </c>
      <c r="G330" s="146">
        <v>26.8</v>
      </c>
      <c r="H330" s="146">
        <v>26.9</v>
      </c>
      <c r="I330" s="146">
        <v>27.4</v>
      </c>
      <c r="J330" s="146">
        <v>30</v>
      </c>
      <c r="K330" s="146">
        <v>1.6</v>
      </c>
      <c r="L330" s="146">
        <v>0.27900000000000003</v>
      </c>
      <c r="M330" s="146">
        <f t="shared" si="16"/>
        <v>48</v>
      </c>
      <c r="N330" s="146">
        <f t="shared" si="18"/>
        <v>3364</v>
      </c>
    </row>
    <row r="331" spans="1:14">
      <c r="A331" s="146">
        <f t="shared" si="17"/>
        <v>2.7499999999999929</v>
      </c>
      <c r="B331" s="144">
        <v>44715</v>
      </c>
      <c r="C331" s="145">
        <v>0.50438657407407406</v>
      </c>
      <c r="D331" s="146">
        <v>15.2</v>
      </c>
      <c r="E331" s="146">
        <v>0</v>
      </c>
      <c r="F331" s="146">
        <v>153.69999999999999</v>
      </c>
      <c r="G331" s="146">
        <v>26.8</v>
      </c>
      <c r="H331" s="146">
        <v>26.9</v>
      </c>
      <c r="I331" s="146">
        <v>27.4</v>
      </c>
      <c r="J331" s="146">
        <v>30</v>
      </c>
      <c r="K331" s="146">
        <v>1.6</v>
      </c>
      <c r="L331" s="146">
        <v>0.28100000000000003</v>
      </c>
      <c r="M331" s="146">
        <f t="shared" si="16"/>
        <v>48</v>
      </c>
      <c r="N331" s="146">
        <f t="shared" si="18"/>
        <v>3380</v>
      </c>
    </row>
    <row r="332" spans="1:14">
      <c r="A332" s="146">
        <f t="shared" si="17"/>
        <v>2.7583333333333262</v>
      </c>
      <c r="B332" s="144">
        <v>44715</v>
      </c>
      <c r="C332" s="145">
        <v>0.50473379629629633</v>
      </c>
      <c r="D332" s="146">
        <v>15.2</v>
      </c>
      <c r="E332" s="146">
        <v>0</v>
      </c>
      <c r="F332" s="146">
        <v>154.30000000000001</v>
      </c>
      <c r="G332" s="146">
        <v>26.9</v>
      </c>
      <c r="H332" s="146">
        <v>26.9</v>
      </c>
      <c r="I332" s="146">
        <v>27.6</v>
      </c>
      <c r="J332" s="146">
        <v>30</v>
      </c>
      <c r="K332" s="146">
        <v>1.6</v>
      </c>
      <c r="L332" s="146">
        <v>0.28199999999999997</v>
      </c>
      <c r="M332" s="146">
        <f t="shared" si="16"/>
        <v>48</v>
      </c>
      <c r="N332" s="146">
        <f t="shared" si="18"/>
        <v>3396</v>
      </c>
    </row>
    <row r="333" spans="1:14">
      <c r="A333" s="146">
        <f t="shared" si="17"/>
        <v>2.7666666666666595</v>
      </c>
      <c r="B333" s="144">
        <v>44715</v>
      </c>
      <c r="C333" s="145">
        <v>0.5050810185185185</v>
      </c>
      <c r="D333" s="146">
        <v>14.5</v>
      </c>
      <c r="E333" s="146">
        <v>0</v>
      </c>
      <c r="F333" s="146">
        <v>155</v>
      </c>
      <c r="G333" s="146">
        <v>26.8</v>
      </c>
      <c r="H333" s="146">
        <v>26.8</v>
      </c>
      <c r="I333" s="146">
        <v>27.6</v>
      </c>
      <c r="J333" s="146">
        <v>30</v>
      </c>
      <c r="K333" s="146">
        <v>1.6</v>
      </c>
      <c r="L333" s="146">
        <v>0.28299999999999997</v>
      </c>
      <c r="M333" s="146">
        <f t="shared" si="16"/>
        <v>48</v>
      </c>
      <c r="N333" s="146">
        <f t="shared" si="18"/>
        <v>3412</v>
      </c>
    </row>
    <row r="334" spans="1:14">
      <c r="A334" s="146">
        <f t="shared" si="17"/>
        <v>2.7749999999999928</v>
      </c>
      <c r="B334" s="144">
        <v>44715</v>
      </c>
      <c r="C334" s="145">
        <v>0.50542824074074078</v>
      </c>
      <c r="D334" s="146">
        <v>14.5</v>
      </c>
      <c r="E334" s="146">
        <v>0</v>
      </c>
      <c r="F334" s="146">
        <v>155.6</v>
      </c>
      <c r="G334" s="146">
        <v>26.9</v>
      </c>
      <c r="H334" s="146">
        <v>26.8</v>
      </c>
      <c r="I334" s="146">
        <v>27.5</v>
      </c>
      <c r="J334" s="146">
        <v>30</v>
      </c>
      <c r="K334" s="146">
        <v>1.6</v>
      </c>
      <c r="L334" s="146">
        <v>0.28499999999999998</v>
      </c>
      <c r="M334" s="146">
        <f t="shared" si="16"/>
        <v>48</v>
      </c>
      <c r="N334" s="146">
        <f t="shared" si="18"/>
        <v>3428</v>
      </c>
    </row>
    <row r="335" spans="1:14">
      <c r="A335" s="146">
        <f t="shared" si="17"/>
        <v>2.7833333333333261</v>
      </c>
      <c r="B335" s="144">
        <v>44715</v>
      </c>
      <c r="C335" s="145">
        <v>0.50577546296296294</v>
      </c>
      <c r="D335" s="146">
        <v>13.9</v>
      </c>
      <c r="E335" s="146">
        <v>0</v>
      </c>
      <c r="F335" s="146">
        <v>155.6</v>
      </c>
      <c r="G335" s="146">
        <v>26.8</v>
      </c>
      <c r="H335" s="146">
        <v>26.9</v>
      </c>
      <c r="I335" s="146">
        <v>27.6</v>
      </c>
      <c r="J335" s="146">
        <v>30</v>
      </c>
      <c r="K335" s="146">
        <v>1.6</v>
      </c>
      <c r="L335" s="146">
        <v>0.28599999999999998</v>
      </c>
      <c r="M335" s="146">
        <f t="shared" si="16"/>
        <v>48</v>
      </c>
      <c r="N335" s="146">
        <f t="shared" si="18"/>
        <v>3444</v>
      </c>
    </row>
    <row r="336" spans="1:14">
      <c r="A336" s="146">
        <f t="shared" si="17"/>
        <v>2.7916666666666594</v>
      </c>
      <c r="B336" s="144">
        <v>44715</v>
      </c>
      <c r="C336" s="145">
        <v>0.50612268518518522</v>
      </c>
      <c r="D336" s="146">
        <v>13.9</v>
      </c>
      <c r="E336" s="146">
        <v>0</v>
      </c>
      <c r="F336" s="146">
        <v>156.19999999999999</v>
      </c>
      <c r="G336" s="146">
        <v>26.9</v>
      </c>
      <c r="H336" s="146">
        <v>26.9</v>
      </c>
      <c r="I336" s="146">
        <v>27.6</v>
      </c>
      <c r="J336" s="146">
        <v>30</v>
      </c>
      <c r="K336" s="146">
        <v>1.6</v>
      </c>
      <c r="L336" s="146">
        <v>0.28699999999999998</v>
      </c>
      <c r="M336" s="146">
        <f t="shared" si="16"/>
        <v>48</v>
      </c>
      <c r="N336" s="146">
        <f t="shared" si="18"/>
        <v>3460</v>
      </c>
    </row>
    <row r="337" spans="1:14">
      <c r="A337" s="146">
        <f t="shared" si="17"/>
        <v>2.7999999999999927</v>
      </c>
      <c r="B337" s="144">
        <v>44715</v>
      </c>
      <c r="C337" s="145">
        <v>0.50646990740740738</v>
      </c>
      <c r="D337" s="146">
        <v>13.2</v>
      </c>
      <c r="E337" s="146">
        <v>0</v>
      </c>
      <c r="F337" s="146">
        <v>156.9</v>
      </c>
      <c r="G337" s="146">
        <v>26.9</v>
      </c>
      <c r="H337" s="146">
        <v>27</v>
      </c>
      <c r="I337" s="146">
        <v>27.5</v>
      </c>
      <c r="J337" s="146">
        <v>30</v>
      </c>
      <c r="K337" s="146">
        <v>1.6</v>
      </c>
      <c r="L337" s="146">
        <v>0.28899999999999998</v>
      </c>
      <c r="M337" s="146">
        <f t="shared" si="16"/>
        <v>48</v>
      </c>
      <c r="N337" s="146">
        <f t="shared" si="18"/>
        <v>3476</v>
      </c>
    </row>
    <row r="338" spans="1:14">
      <c r="A338" s="146">
        <f t="shared" si="17"/>
        <v>2.808333333333326</v>
      </c>
      <c r="B338" s="144">
        <v>44715</v>
      </c>
      <c r="C338" s="145">
        <v>0.50681712962962966</v>
      </c>
      <c r="D338" s="146">
        <v>13.2</v>
      </c>
      <c r="E338" s="146">
        <v>0</v>
      </c>
      <c r="F338" s="146">
        <v>157.5</v>
      </c>
      <c r="G338" s="146">
        <v>26.8</v>
      </c>
      <c r="H338" s="146">
        <v>26.9</v>
      </c>
      <c r="I338" s="146">
        <v>27.6</v>
      </c>
      <c r="J338" s="146">
        <v>30</v>
      </c>
      <c r="K338" s="146">
        <v>1.6</v>
      </c>
      <c r="L338" s="146">
        <v>0.28999999999999998</v>
      </c>
      <c r="M338" s="146">
        <f t="shared" si="16"/>
        <v>48</v>
      </c>
      <c r="N338" s="146">
        <f t="shared" si="18"/>
        <v>3492</v>
      </c>
    </row>
    <row r="339" spans="1:14">
      <c r="A339" s="146">
        <f t="shared" si="17"/>
        <v>2.8166666666666593</v>
      </c>
      <c r="B339" s="144">
        <v>44715</v>
      </c>
      <c r="C339" s="145">
        <v>0.50716435185185182</v>
      </c>
      <c r="D339" s="146">
        <v>12.5</v>
      </c>
      <c r="E339" s="146">
        <v>0</v>
      </c>
      <c r="F339" s="146">
        <v>158.19999999999999</v>
      </c>
      <c r="G339" s="146">
        <v>26.9</v>
      </c>
      <c r="H339" s="146">
        <v>27</v>
      </c>
      <c r="I339" s="146">
        <v>27.5</v>
      </c>
      <c r="J339" s="146">
        <v>30</v>
      </c>
      <c r="K339" s="146">
        <v>1.5</v>
      </c>
      <c r="L339" s="146">
        <v>0.29099999999999998</v>
      </c>
      <c r="M339" s="146">
        <f t="shared" si="16"/>
        <v>45</v>
      </c>
      <c r="N339" s="146">
        <f t="shared" si="18"/>
        <v>3507</v>
      </c>
    </row>
    <row r="340" spans="1:14">
      <c r="A340" s="146">
        <f t="shared" si="17"/>
        <v>2.8249999999999926</v>
      </c>
      <c r="B340" s="144">
        <v>44715</v>
      </c>
      <c r="C340" s="145">
        <v>0.5075115740740741</v>
      </c>
      <c r="D340" s="146">
        <v>12.5</v>
      </c>
      <c r="E340" s="146">
        <v>0</v>
      </c>
      <c r="F340" s="146">
        <v>158.80000000000001</v>
      </c>
      <c r="G340" s="146">
        <v>26.9</v>
      </c>
      <c r="H340" s="146">
        <v>27</v>
      </c>
      <c r="I340" s="146">
        <v>27.6</v>
      </c>
      <c r="J340" s="146">
        <v>30</v>
      </c>
      <c r="K340" s="146">
        <v>1.5</v>
      </c>
      <c r="L340" s="146">
        <v>0.29299999999999998</v>
      </c>
      <c r="M340" s="146">
        <f t="shared" si="16"/>
        <v>45</v>
      </c>
      <c r="N340" s="146">
        <f t="shared" si="18"/>
        <v>3522</v>
      </c>
    </row>
    <row r="341" spans="1:14">
      <c r="A341" s="146">
        <f t="shared" si="17"/>
        <v>2.8333333333333259</v>
      </c>
      <c r="B341" s="144">
        <v>44715</v>
      </c>
      <c r="C341" s="145">
        <v>0.50785879629629627</v>
      </c>
      <c r="D341" s="146">
        <v>12.5</v>
      </c>
      <c r="E341" s="146">
        <v>0</v>
      </c>
      <c r="F341" s="146">
        <v>158.80000000000001</v>
      </c>
      <c r="G341" s="146">
        <v>26.9</v>
      </c>
      <c r="H341" s="146">
        <v>26.7</v>
      </c>
      <c r="I341" s="146">
        <v>27.6</v>
      </c>
      <c r="J341" s="146">
        <v>30</v>
      </c>
      <c r="K341" s="146">
        <v>1.5</v>
      </c>
      <c r="L341" s="146">
        <v>0.29399999999999998</v>
      </c>
      <c r="M341" s="146">
        <f t="shared" si="16"/>
        <v>45</v>
      </c>
      <c r="N341" s="146">
        <f t="shared" si="18"/>
        <v>3537</v>
      </c>
    </row>
    <row r="342" spans="1:14">
      <c r="A342" s="146">
        <f t="shared" si="17"/>
        <v>2.8416666666666592</v>
      </c>
      <c r="B342" s="144">
        <v>44715</v>
      </c>
      <c r="C342" s="145">
        <v>0.50820601851851854</v>
      </c>
      <c r="D342" s="146">
        <v>11.8</v>
      </c>
      <c r="E342" s="146">
        <v>0</v>
      </c>
      <c r="F342" s="146">
        <v>159.4</v>
      </c>
      <c r="G342" s="146">
        <v>26.9</v>
      </c>
      <c r="H342" s="146">
        <v>27</v>
      </c>
      <c r="I342" s="146">
        <v>27.6</v>
      </c>
      <c r="J342" s="146">
        <v>30</v>
      </c>
      <c r="K342" s="146">
        <v>1.5</v>
      </c>
      <c r="L342" s="146">
        <v>0.29499999999999998</v>
      </c>
      <c r="M342" s="146">
        <f t="shared" si="16"/>
        <v>45</v>
      </c>
      <c r="N342" s="146">
        <f t="shared" si="18"/>
        <v>3552</v>
      </c>
    </row>
    <row r="343" spans="1:14">
      <c r="A343" s="146">
        <f t="shared" si="17"/>
        <v>2.8499999999999925</v>
      </c>
      <c r="B343" s="144">
        <v>44715</v>
      </c>
      <c r="C343" s="145">
        <v>0.50855324074074071</v>
      </c>
      <c r="D343" s="146">
        <v>11.8</v>
      </c>
      <c r="E343" s="146">
        <v>0</v>
      </c>
      <c r="F343" s="146">
        <v>160.1</v>
      </c>
      <c r="G343" s="146">
        <v>26.9</v>
      </c>
      <c r="H343" s="146">
        <v>27</v>
      </c>
      <c r="I343" s="146">
        <v>27.6</v>
      </c>
      <c r="J343" s="146">
        <v>30</v>
      </c>
      <c r="K343" s="146">
        <v>1.5</v>
      </c>
      <c r="L343" s="146">
        <v>0.29599999999999999</v>
      </c>
      <c r="M343" s="146">
        <f t="shared" si="16"/>
        <v>45</v>
      </c>
      <c r="N343" s="146">
        <f t="shared" si="18"/>
        <v>3567</v>
      </c>
    </row>
    <row r="344" spans="1:14">
      <c r="A344" s="146">
        <f t="shared" si="17"/>
        <v>2.8583333333333258</v>
      </c>
      <c r="B344" s="144">
        <v>44715</v>
      </c>
      <c r="C344" s="145">
        <v>0.50890046296296299</v>
      </c>
      <c r="D344" s="146">
        <v>11.2</v>
      </c>
      <c r="E344" s="146">
        <v>0</v>
      </c>
      <c r="F344" s="146">
        <v>160.69999999999999</v>
      </c>
      <c r="G344" s="146">
        <v>27</v>
      </c>
      <c r="H344" s="146">
        <v>26.9</v>
      </c>
      <c r="I344" s="146">
        <v>27.6</v>
      </c>
      <c r="J344" s="146">
        <v>30</v>
      </c>
      <c r="K344" s="146">
        <v>1.5</v>
      </c>
      <c r="L344" s="146">
        <v>0.29799999999999999</v>
      </c>
      <c r="M344" s="146">
        <f t="shared" si="16"/>
        <v>45</v>
      </c>
      <c r="N344" s="146">
        <f t="shared" si="18"/>
        <v>3582</v>
      </c>
    </row>
    <row r="345" spans="1:14">
      <c r="A345" s="146">
        <f t="shared" si="17"/>
        <v>2.8666666666666591</v>
      </c>
      <c r="B345" s="144">
        <v>44715</v>
      </c>
      <c r="C345" s="145">
        <v>0.50924768518518515</v>
      </c>
      <c r="D345" s="146">
        <v>11.2</v>
      </c>
      <c r="E345" s="146">
        <v>0</v>
      </c>
      <c r="F345" s="146">
        <v>160.69999999999999</v>
      </c>
      <c r="G345" s="146">
        <v>26.8</v>
      </c>
      <c r="H345" s="146">
        <v>27</v>
      </c>
      <c r="I345" s="146">
        <v>27.6</v>
      </c>
      <c r="J345" s="146">
        <v>30</v>
      </c>
      <c r="K345" s="146">
        <v>1.5</v>
      </c>
      <c r="L345" s="146">
        <v>0.29899999999999999</v>
      </c>
      <c r="M345" s="146">
        <f t="shared" si="16"/>
        <v>45</v>
      </c>
      <c r="N345" s="146">
        <f t="shared" si="18"/>
        <v>3597</v>
      </c>
    </row>
    <row r="346" spans="1:14">
      <c r="A346" s="146">
        <f t="shared" si="17"/>
        <v>2.8749999999999925</v>
      </c>
      <c r="B346" s="144">
        <v>44715</v>
      </c>
      <c r="C346" s="145">
        <v>0.50959490740740743</v>
      </c>
      <c r="D346" s="146">
        <v>10.5</v>
      </c>
      <c r="E346" s="146">
        <v>0</v>
      </c>
      <c r="F346" s="146">
        <v>162</v>
      </c>
      <c r="G346" s="146">
        <v>26.9</v>
      </c>
      <c r="H346" s="146">
        <v>26.9</v>
      </c>
      <c r="I346" s="146">
        <v>27.6</v>
      </c>
      <c r="J346" s="146">
        <v>30</v>
      </c>
      <c r="K346" s="146">
        <v>1.5</v>
      </c>
      <c r="L346" s="146">
        <v>0.3</v>
      </c>
      <c r="M346" s="146">
        <f t="shared" si="16"/>
        <v>45</v>
      </c>
      <c r="N346" s="146">
        <f t="shared" si="18"/>
        <v>3612</v>
      </c>
    </row>
    <row r="347" spans="1:14">
      <c r="A347" s="146">
        <f t="shared" si="17"/>
        <v>2.8833333333333258</v>
      </c>
      <c r="B347" s="144">
        <v>44715</v>
      </c>
      <c r="C347" s="145">
        <v>0.5099421296296297</v>
      </c>
      <c r="D347" s="146">
        <v>9.8000000000000007</v>
      </c>
      <c r="E347" s="146">
        <v>0</v>
      </c>
      <c r="F347" s="146">
        <v>162.6</v>
      </c>
      <c r="G347" s="146">
        <v>26.9</v>
      </c>
      <c r="H347" s="146">
        <v>27</v>
      </c>
      <c r="I347" s="146">
        <v>27.6</v>
      </c>
      <c r="J347" s="146">
        <v>30</v>
      </c>
      <c r="K347" s="146">
        <v>1.5</v>
      </c>
      <c r="L347" s="146">
        <v>0.30099999999999999</v>
      </c>
      <c r="M347" s="146">
        <f t="shared" si="16"/>
        <v>45</v>
      </c>
      <c r="N347" s="146">
        <f t="shared" si="18"/>
        <v>3627</v>
      </c>
    </row>
    <row r="348" spans="1:14">
      <c r="A348" s="146">
        <f t="shared" si="17"/>
        <v>2.8916666666666591</v>
      </c>
      <c r="B348" s="144">
        <v>44715</v>
      </c>
      <c r="C348" s="145">
        <v>0.51028935185185187</v>
      </c>
      <c r="D348" s="146">
        <v>9.8000000000000007</v>
      </c>
      <c r="E348" s="146">
        <v>0</v>
      </c>
      <c r="F348" s="146">
        <v>162.6</v>
      </c>
      <c r="G348" s="146">
        <v>26.8</v>
      </c>
      <c r="H348" s="146">
        <v>27.1</v>
      </c>
      <c r="I348" s="146">
        <v>27.6</v>
      </c>
      <c r="J348" s="146">
        <v>30</v>
      </c>
      <c r="K348" s="146">
        <v>1.5</v>
      </c>
      <c r="L348" s="146">
        <v>0.30299999999999999</v>
      </c>
      <c r="M348" s="146">
        <f t="shared" si="16"/>
        <v>45</v>
      </c>
      <c r="N348" s="146">
        <f t="shared" si="18"/>
        <v>3642</v>
      </c>
    </row>
    <row r="349" spans="1:14">
      <c r="A349" s="146">
        <f t="shared" si="17"/>
        <v>2.8999999999999924</v>
      </c>
      <c r="B349" s="144">
        <v>44715</v>
      </c>
      <c r="C349" s="145">
        <v>0.51063657407407403</v>
      </c>
      <c r="D349" s="146">
        <v>9.8000000000000007</v>
      </c>
      <c r="E349" s="146">
        <v>0</v>
      </c>
      <c r="F349" s="146">
        <v>163.19999999999999</v>
      </c>
      <c r="G349" s="146">
        <v>26.9</v>
      </c>
      <c r="H349" s="146">
        <v>26.9</v>
      </c>
      <c r="I349" s="146">
        <v>27.6</v>
      </c>
      <c r="J349" s="146">
        <v>30</v>
      </c>
      <c r="K349" s="146">
        <v>1.5</v>
      </c>
      <c r="L349" s="146">
        <v>0.30399999999999999</v>
      </c>
      <c r="M349" s="146">
        <f t="shared" si="16"/>
        <v>45</v>
      </c>
      <c r="N349" s="146">
        <f t="shared" si="18"/>
        <v>3657</v>
      </c>
    </row>
    <row r="350" spans="1:14">
      <c r="A350" s="146">
        <f t="shared" si="17"/>
        <v>2.9083333333333257</v>
      </c>
      <c r="B350" s="144">
        <v>44715</v>
      </c>
      <c r="C350" s="145">
        <v>0.51098379629629631</v>
      </c>
      <c r="D350" s="146">
        <v>9.1</v>
      </c>
      <c r="E350" s="146">
        <v>0</v>
      </c>
      <c r="F350" s="146">
        <v>163.9</v>
      </c>
      <c r="G350" s="146">
        <v>26.9</v>
      </c>
      <c r="H350" s="146">
        <v>27</v>
      </c>
      <c r="I350" s="146">
        <v>27.7</v>
      </c>
      <c r="J350" s="146">
        <v>30</v>
      </c>
      <c r="K350" s="146">
        <v>1.5</v>
      </c>
      <c r="L350" s="146">
        <v>0.30499999999999999</v>
      </c>
      <c r="M350" s="146">
        <f t="shared" si="16"/>
        <v>45</v>
      </c>
      <c r="N350" s="146">
        <f t="shared" si="18"/>
        <v>3672</v>
      </c>
    </row>
    <row r="351" spans="1:14">
      <c r="A351" s="146">
        <f t="shared" si="17"/>
        <v>2.916666666666659</v>
      </c>
      <c r="B351" s="144">
        <v>44715</v>
      </c>
      <c r="C351" s="145">
        <v>0.51133101851851859</v>
      </c>
      <c r="D351" s="146">
        <v>9.1</v>
      </c>
      <c r="E351" s="146">
        <v>0</v>
      </c>
      <c r="F351" s="146">
        <v>164.5</v>
      </c>
      <c r="G351" s="146">
        <v>27</v>
      </c>
      <c r="H351" s="146">
        <v>27</v>
      </c>
      <c r="I351" s="146">
        <v>27.6</v>
      </c>
      <c r="J351" s="146">
        <v>30</v>
      </c>
      <c r="K351" s="146">
        <v>1.5</v>
      </c>
      <c r="L351" s="146">
        <v>0.30599999999999999</v>
      </c>
      <c r="M351" s="146">
        <f t="shared" si="16"/>
        <v>45</v>
      </c>
      <c r="N351" s="146">
        <f t="shared" si="18"/>
        <v>3687</v>
      </c>
    </row>
    <row r="352" spans="1:14">
      <c r="A352" s="146">
        <f t="shared" si="17"/>
        <v>2.9249999999999923</v>
      </c>
      <c r="B352" s="144">
        <v>44715</v>
      </c>
      <c r="C352" s="145">
        <v>0.51168981481481479</v>
      </c>
      <c r="D352" s="146">
        <v>9.1</v>
      </c>
      <c r="E352" s="146">
        <v>0</v>
      </c>
      <c r="F352" s="146">
        <v>164.5</v>
      </c>
      <c r="G352" s="146">
        <v>26.9</v>
      </c>
      <c r="H352" s="146">
        <v>27</v>
      </c>
      <c r="I352" s="146">
        <v>27.6</v>
      </c>
      <c r="J352" s="146">
        <v>30</v>
      </c>
      <c r="K352" s="146">
        <v>1.5</v>
      </c>
      <c r="L352" s="146">
        <v>0.308</v>
      </c>
      <c r="M352" s="146">
        <f t="shared" si="16"/>
        <v>45</v>
      </c>
      <c r="N352" s="146">
        <f t="shared" si="18"/>
        <v>3702</v>
      </c>
    </row>
    <row r="353" spans="1:14">
      <c r="A353" s="146">
        <f t="shared" si="17"/>
        <v>2.9333333333333256</v>
      </c>
      <c r="B353" s="144">
        <v>44715</v>
      </c>
      <c r="C353" s="145">
        <v>0.51203703703703707</v>
      </c>
      <c r="D353" s="146">
        <v>8.5</v>
      </c>
      <c r="E353" s="146">
        <v>0</v>
      </c>
      <c r="F353" s="146">
        <v>165.1</v>
      </c>
      <c r="G353" s="146">
        <v>27</v>
      </c>
      <c r="H353" s="146">
        <v>26.9</v>
      </c>
      <c r="I353" s="146">
        <v>27.7</v>
      </c>
      <c r="J353" s="146">
        <v>30</v>
      </c>
      <c r="K353" s="146">
        <v>1.5</v>
      </c>
      <c r="L353" s="146">
        <v>0.309</v>
      </c>
      <c r="M353" s="146">
        <f t="shared" si="16"/>
        <v>45</v>
      </c>
      <c r="N353" s="146">
        <f t="shared" si="18"/>
        <v>3717</v>
      </c>
    </row>
    <row r="354" spans="1:14">
      <c r="A354" s="146">
        <f t="shared" si="17"/>
        <v>2.9416666666666589</v>
      </c>
      <c r="B354" s="144">
        <v>44715</v>
      </c>
      <c r="C354" s="145">
        <v>0.51238425925925923</v>
      </c>
      <c r="D354" s="146">
        <v>8.5</v>
      </c>
      <c r="E354" s="146">
        <v>0</v>
      </c>
      <c r="F354" s="146">
        <v>165.1</v>
      </c>
      <c r="G354" s="146">
        <v>26.9</v>
      </c>
      <c r="H354" s="146">
        <v>27</v>
      </c>
      <c r="I354" s="146">
        <v>27.2</v>
      </c>
      <c r="J354" s="146">
        <v>30</v>
      </c>
      <c r="K354" s="146">
        <v>1.5</v>
      </c>
      <c r="L354" s="146">
        <v>0.31</v>
      </c>
      <c r="M354" s="146">
        <f t="shared" si="16"/>
        <v>45</v>
      </c>
      <c r="N354" s="146">
        <f t="shared" si="18"/>
        <v>3732</v>
      </c>
    </row>
    <row r="355" spans="1:14">
      <c r="A355" s="146">
        <f t="shared" si="17"/>
        <v>2.9499999999999922</v>
      </c>
      <c r="B355" s="144">
        <v>44715</v>
      </c>
      <c r="C355" s="145">
        <v>0.51273148148148151</v>
      </c>
      <c r="D355" s="146">
        <v>7.8</v>
      </c>
      <c r="E355" s="146">
        <v>0</v>
      </c>
      <c r="F355" s="146">
        <v>166.4</v>
      </c>
      <c r="G355" s="146">
        <v>27</v>
      </c>
      <c r="H355" s="146">
        <v>27</v>
      </c>
      <c r="I355" s="146">
        <v>27.6</v>
      </c>
      <c r="J355" s="146">
        <v>30</v>
      </c>
      <c r="K355" s="146">
        <v>1.4</v>
      </c>
      <c r="L355" s="146">
        <v>0.311</v>
      </c>
      <c r="M355" s="146">
        <f t="shared" si="16"/>
        <v>42</v>
      </c>
      <c r="N355" s="146">
        <f t="shared" si="18"/>
        <v>3746</v>
      </c>
    </row>
    <row r="356" spans="1:14">
      <c r="A356" s="146">
        <f t="shared" si="17"/>
        <v>2.9583333333333255</v>
      </c>
      <c r="B356" s="144">
        <v>44715</v>
      </c>
      <c r="C356" s="145">
        <v>0.51307870370370368</v>
      </c>
      <c r="D356" s="146">
        <v>7.1</v>
      </c>
      <c r="E356" s="146">
        <v>0</v>
      </c>
      <c r="F356" s="146">
        <v>166.4</v>
      </c>
      <c r="G356" s="146">
        <v>27</v>
      </c>
      <c r="H356" s="146">
        <v>26.9</v>
      </c>
      <c r="I356" s="146">
        <v>27.6</v>
      </c>
      <c r="J356" s="146">
        <v>30</v>
      </c>
      <c r="K356" s="146">
        <v>1.4</v>
      </c>
      <c r="L356" s="146">
        <v>0.313</v>
      </c>
      <c r="M356" s="146">
        <f t="shared" si="16"/>
        <v>42</v>
      </c>
      <c r="N356" s="146">
        <f t="shared" si="18"/>
        <v>3760</v>
      </c>
    </row>
    <row r="357" spans="1:14">
      <c r="A357" s="146">
        <f t="shared" si="17"/>
        <v>2.9666666666666588</v>
      </c>
      <c r="B357" s="144">
        <v>44715</v>
      </c>
      <c r="C357" s="145">
        <v>0.51342592592592595</v>
      </c>
      <c r="D357" s="146">
        <v>7.1</v>
      </c>
      <c r="E357" s="146">
        <v>0</v>
      </c>
      <c r="F357" s="146">
        <v>167</v>
      </c>
      <c r="G357" s="146">
        <v>27</v>
      </c>
      <c r="H357" s="146">
        <v>27</v>
      </c>
      <c r="I357" s="146">
        <v>27.6</v>
      </c>
      <c r="J357" s="146">
        <v>30</v>
      </c>
      <c r="K357" s="146">
        <v>1.4</v>
      </c>
      <c r="L357" s="146">
        <v>0.314</v>
      </c>
      <c r="M357" s="146">
        <f t="shared" si="16"/>
        <v>42</v>
      </c>
      <c r="N357" s="146">
        <f t="shared" si="18"/>
        <v>3774</v>
      </c>
    </row>
    <row r="358" spans="1:14">
      <c r="A358" s="146">
        <f t="shared" si="17"/>
        <v>2.9749999999999921</v>
      </c>
      <c r="B358" s="144">
        <v>44715</v>
      </c>
      <c r="C358" s="145">
        <v>0.51377314814814812</v>
      </c>
      <c r="D358" s="146">
        <v>7.1</v>
      </c>
      <c r="E358" s="146">
        <v>0</v>
      </c>
      <c r="F358" s="146">
        <v>167.7</v>
      </c>
      <c r="G358" s="146">
        <v>26.9</v>
      </c>
      <c r="H358" s="146">
        <v>27</v>
      </c>
      <c r="I358" s="146">
        <v>27.6</v>
      </c>
      <c r="J358" s="146">
        <v>30</v>
      </c>
      <c r="K358" s="146">
        <v>1.4</v>
      </c>
      <c r="L358" s="146">
        <v>0.315</v>
      </c>
      <c r="M358" s="146">
        <f t="shared" si="16"/>
        <v>42</v>
      </c>
      <c r="N358" s="146">
        <f t="shared" si="18"/>
        <v>3788</v>
      </c>
    </row>
    <row r="359" spans="1:14">
      <c r="A359" s="146">
        <f t="shared" si="17"/>
        <v>2.9833333333333254</v>
      </c>
      <c r="B359" s="144">
        <v>44715</v>
      </c>
      <c r="C359" s="145">
        <v>0.51412037037037039</v>
      </c>
      <c r="D359" s="146">
        <v>6.4</v>
      </c>
      <c r="E359" s="146">
        <v>0</v>
      </c>
      <c r="F359" s="146">
        <v>167.7</v>
      </c>
      <c r="G359" s="146">
        <v>27.1</v>
      </c>
      <c r="H359" s="146">
        <v>26.8</v>
      </c>
      <c r="I359" s="146">
        <v>27.7</v>
      </c>
      <c r="J359" s="146">
        <v>30</v>
      </c>
      <c r="K359" s="146">
        <v>1.4</v>
      </c>
      <c r="L359" s="146">
        <v>0.316</v>
      </c>
      <c r="M359" s="146">
        <f t="shared" si="16"/>
        <v>42</v>
      </c>
      <c r="N359" s="146">
        <f t="shared" si="18"/>
        <v>3802</v>
      </c>
    </row>
    <row r="360" spans="1:14">
      <c r="A360" s="146">
        <f t="shared" si="17"/>
        <v>2.9916666666666587</v>
      </c>
      <c r="B360" s="144">
        <v>44715</v>
      </c>
      <c r="C360" s="145">
        <v>0.51446759259259256</v>
      </c>
      <c r="D360" s="146">
        <v>6.4</v>
      </c>
      <c r="E360" s="146">
        <v>0</v>
      </c>
      <c r="F360" s="146">
        <v>168.3</v>
      </c>
      <c r="G360" s="146">
        <v>27</v>
      </c>
      <c r="H360" s="146">
        <v>27</v>
      </c>
      <c r="I360" s="146">
        <v>27.6</v>
      </c>
      <c r="J360" s="146">
        <v>30</v>
      </c>
      <c r="K360" s="146">
        <v>1.4</v>
      </c>
      <c r="L360" s="146">
        <v>0.317</v>
      </c>
      <c r="M360" s="146">
        <f t="shared" si="16"/>
        <v>42</v>
      </c>
      <c r="N360" s="146">
        <f t="shared" si="18"/>
        <v>3816</v>
      </c>
    </row>
    <row r="361" spans="1:14">
      <c r="A361" s="146">
        <f t="shared" si="17"/>
        <v>2.999999999999992</v>
      </c>
      <c r="B361" s="144">
        <v>44715</v>
      </c>
      <c r="C361" s="145">
        <v>0.51481481481481484</v>
      </c>
      <c r="D361" s="146">
        <v>6.4</v>
      </c>
      <c r="E361" s="146">
        <v>0</v>
      </c>
      <c r="F361" s="146">
        <v>168.9</v>
      </c>
      <c r="G361" s="146">
        <v>27</v>
      </c>
      <c r="H361" s="146">
        <v>27</v>
      </c>
      <c r="I361" s="146">
        <v>27.6</v>
      </c>
      <c r="J361" s="146">
        <v>30</v>
      </c>
      <c r="K361" s="146">
        <v>1.4</v>
      </c>
      <c r="L361" s="146">
        <v>0.318</v>
      </c>
      <c r="M361" s="146">
        <f t="shared" si="16"/>
        <v>42</v>
      </c>
      <c r="N361" s="146">
        <f t="shared" si="18"/>
        <v>3830</v>
      </c>
    </row>
    <row r="362" spans="1:14">
      <c r="A362" s="146">
        <f t="shared" si="17"/>
        <v>3.0083333333333253</v>
      </c>
      <c r="B362" s="144">
        <v>44715</v>
      </c>
      <c r="C362" s="145">
        <v>0.515162037037037</v>
      </c>
      <c r="D362" s="146">
        <v>5.8</v>
      </c>
      <c r="E362" s="146">
        <v>0</v>
      </c>
      <c r="F362" s="146">
        <v>169.6</v>
      </c>
      <c r="G362" s="146">
        <v>27</v>
      </c>
      <c r="H362" s="146">
        <v>27</v>
      </c>
      <c r="I362" s="146">
        <v>27.6</v>
      </c>
      <c r="J362" s="146">
        <v>30</v>
      </c>
      <c r="K362" s="146">
        <v>1.3</v>
      </c>
      <c r="L362" s="146">
        <v>0.32</v>
      </c>
      <c r="M362" s="146">
        <f t="shared" si="16"/>
        <v>39</v>
      </c>
      <c r="N362" s="146">
        <f t="shared" si="18"/>
        <v>3843</v>
      </c>
    </row>
    <row r="363" spans="1:14">
      <c r="A363" s="146">
        <f t="shared" si="17"/>
        <v>3.0166666666666586</v>
      </c>
      <c r="B363" s="144">
        <v>44715</v>
      </c>
      <c r="C363" s="145">
        <v>0.51550925925925928</v>
      </c>
      <c r="D363" s="146">
        <v>5.0999999999999996</v>
      </c>
      <c r="E363" s="146">
        <v>0</v>
      </c>
      <c r="F363" s="146">
        <v>169.6</v>
      </c>
      <c r="G363" s="146">
        <v>27.1</v>
      </c>
      <c r="H363" s="146">
        <v>27</v>
      </c>
      <c r="I363" s="146">
        <v>27.6</v>
      </c>
      <c r="J363" s="146">
        <v>30</v>
      </c>
      <c r="K363" s="146">
        <v>1.3</v>
      </c>
      <c r="L363" s="146">
        <v>0.32100000000000001</v>
      </c>
      <c r="M363" s="146">
        <f t="shared" si="16"/>
        <v>39</v>
      </c>
      <c r="N363" s="146">
        <f t="shared" si="18"/>
        <v>3856</v>
      </c>
    </row>
    <row r="364" spans="1:14">
      <c r="A364" s="146">
        <f t="shared" si="17"/>
        <v>3.0249999999999919</v>
      </c>
      <c r="B364" s="144">
        <v>44715</v>
      </c>
      <c r="C364" s="145">
        <v>0.51585648148148155</v>
      </c>
      <c r="D364" s="146">
        <v>5.0999999999999996</v>
      </c>
      <c r="E364" s="146">
        <v>0</v>
      </c>
      <c r="F364" s="146">
        <v>170.2</v>
      </c>
      <c r="G364" s="146">
        <v>27</v>
      </c>
      <c r="H364" s="146">
        <v>27</v>
      </c>
      <c r="I364" s="146">
        <v>27.6</v>
      </c>
      <c r="J364" s="146">
        <v>30</v>
      </c>
      <c r="K364" s="146">
        <v>1.3</v>
      </c>
      <c r="L364" s="146">
        <v>0.32200000000000001</v>
      </c>
      <c r="M364" s="146">
        <f t="shared" si="16"/>
        <v>39</v>
      </c>
      <c r="N364" s="146">
        <f t="shared" si="18"/>
        <v>3869</v>
      </c>
    </row>
    <row r="365" spans="1:14">
      <c r="A365" s="146">
        <f t="shared" si="17"/>
        <v>3.0333333333333252</v>
      </c>
      <c r="B365" s="144">
        <v>44715</v>
      </c>
      <c r="C365" s="145">
        <v>0.51620370370370372</v>
      </c>
      <c r="D365" s="146">
        <v>5.0999999999999996</v>
      </c>
      <c r="E365" s="146">
        <v>0</v>
      </c>
      <c r="F365" s="146">
        <v>170.2</v>
      </c>
      <c r="G365" s="146">
        <v>27</v>
      </c>
      <c r="H365" s="146">
        <v>26.9</v>
      </c>
      <c r="I365" s="146">
        <v>27.6</v>
      </c>
      <c r="J365" s="146">
        <v>30</v>
      </c>
      <c r="K365" s="146">
        <v>1.3</v>
      </c>
      <c r="L365" s="146">
        <v>0.32300000000000001</v>
      </c>
      <c r="M365" s="146">
        <f t="shared" si="16"/>
        <v>39</v>
      </c>
      <c r="N365" s="146">
        <f t="shared" si="18"/>
        <v>3882</v>
      </c>
    </row>
    <row r="366" spans="1:14">
      <c r="A366" s="146">
        <f t="shared" si="17"/>
        <v>3.0416666666666585</v>
      </c>
      <c r="B366" s="144">
        <v>44715</v>
      </c>
      <c r="C366" s="145">
        <v>0.51655092592592589</v>
      </c>
      <c r="D366" s="146">
        <v>4.4000000000000004</v>
      </c>
      <c r="E366" s="146">
        <v>0</v>
      </c>
      <c r="F366" s="146">
        <v>170.8</v>
      </c>
      <c r="G366" s="146">
        <v>27</v>
      </c>
      <c r="H366" s="146">
        <v>26.9</v>
      </c>
      <c r="I366" s="146">
        <v>27.6</v>
      </c>
      <c r="J366" s="146">
        <v>30</v>
      </c>
      <c r="K366" s="146">
        <v>1.3</v>
      </c>
      <c r="L366" s="146">
        <v>0.32400000000000001</v>
      </c>
      <c r="M366" s="146">
        <f t="shared" si="16"/>
        <v>39</v>
      </c>
      <c r="N366" s="146">
        <f t="shared" si="18"/>
        <v>3895</v>
      </c>
    </row>
    <row r="367" spans="1:14">
      <c r="A367" s="146">
        <f t="shared" si="17"/>
        <v>3.0499999999999918</v>
      </c>
      <c r="B367" s="144">
        <v>44715</v>
      </c>
      <c r="C367" s="145">
        <v>0.51689814814814816</v>
      </c>
      <c r="D367" s="146">
        <v>4.4000000000000004</v>
      </c>
      <c r="E367" s="146">
        <v>0</v>
      </c>
      <c r="F367" s="146">
        <v>171.5</v>
      </c>
      <c r="G367" s="146">
        <v>27</v>
      </c>
      <c r="H367" s="146">
        <v>26.9</v>
      </c>
      <c r="I367" s="146">
        <v>27.6</v>
      </c>
      <c r="J367" s="146">
        <v>30</v>
      </c>
      <c r="K367" s="146">
        <v>1.2</v>
      </c>
      <c r="L367" s="146">
        <v>0.32500000000000001</v>
      </c>
      <c r="M367" s="146">
        <f t="shared" si="16"/>
        <v>36</v>
      </c>
      <c r="N367" s="146">
        <f t="shared" si="18"/>
        <v>3907</v>
      </c>
    </row>
    <row r="368" spans="1:14">
      <c r="A368" s="146">
        <f t="shared" si="17"/>
        <v>3.0583333333333251</v>
      </c>
      <c r="B368" s="144">
        <v>44715</v>
      </c>
      <c r="C368" s="145">
        <v>0.51724537037037044</v>
      </c>
      <c r="D368" s="146">
        <v>3.7</v>
      </c>
      <c r="E368" s="146">
        <v>0</v>
      </c>
      <c r="F368" s="146">
        <v>171.5</v>
      </c>
      <c r="G368" s="146">
        <v>27</v>
      </c>
      <c r="H368" s="146">
        <v>27</v>
      </c>
      <c r="I368" s="146">
        <v>27.6</v>
      </c>
      <c r="J368" s="146">
        <v>30</v>
      </c>
      <c r="K368" s="146">
        <v>1.2</v>
      </c>
      <c r="L368" s="146">
        <v>0.32600000000000001</v>
      </c>
      <c r="M368" s="146">
        <f t="shared" si="16"/>
        <v>36</v>
      </c>
      <c r="N368" s="146">
        <f t="shared" si="18"/>
        <v>3919</v>
      </c>
    </row>
    <row r="369" spans="1:14">
      <c r="A369" s="146">
        <f t="shared" si="17"/>
        <v>3.0666666666666584</v>
      </c>
      <c r="B369" s="144">
        <v>44715</v>
      </c>
      <c r="C369" s="145">
        <v>0.5175925925925926</v>
      </c>
      <c r="D369" s="146">
        <v>3.7</v>
      </c>
      <c r="E369" s="146">
        <v>0</v>
      </c>
      <c r="F369" s="146">
        <v>171.5</v>
      </c>
      <c r="G369" s="146">
        <v>27</v>
      </c>
      <c r="H369" s="146">
        <v>27</v>
      </c>
      <c r="I369" s="146">
        <v>27.6</v>
      </c>
      <c r="J369" s="146">
        <v>30</v>
      </c>
      <c r="K369" s="146">
        <v>1.2</v>
      </c>
      <c r="L369" s="146">
        <v>0.32700000000000001</v>
      </c>
      <c r="M369" s="146">
        <f t="shared" si="16"/>
        <v>36</v>
      </c>
      <c r="N369" s="146">
        <f t="shared" si="18"/>
        <v>3931</v>
      </c>
    </row>
    <row r="370" spans="1:14">
      <c r="A370" s="146">
        <f t="shared" si="17"/>
        <v>3.0749999999999917</v>
      </c>
      <c r="B370" s="144">
        <v>44715</v>
      </c>
      <c r="C370" s="145">
        <v>0.51793981481481477</v>
      </c>
      <c r="D370" s="146">
        <v>3.7</v>
      </c>
      <c r="E370" s="146">
        <v>0</v>
      </c>
      <c r="F370" s="146">
        <v>172.1</v>
      </c>
      <c r="G370" s="146">
        <v>26.9</v>
      </c>
      <c r="H370" s="146">
        <v>26.9</v>
      </c>
      <c r="I370" s="146">
        <v>27.6</v>
      </c>
      <c r="J370" s="146">
        <v>30</v>
      </c>
      <c r="K370" s="146">
        <v>1.2</v>
      </c>
      <c r="L370" s="146">
        <v>0.32800000000000001</v>
      </c>
      <c r="M370" s="146">
        <f t="shared" si="16"/>
        <v>36</v>
      </c>
      <c r="N370" s="146">
        <f t="shared" si="18"/>
        <v>3943</v>
      </c>
    </row>
    <row r="371" spans="1:14">
      <c r="A371" s="146">
        <f t="shared" si="17"/>
        <v>3.083333333333325</v>
      </c>
      <c r="B371" s="144">
        <v>44715</v>
      </c>
      <c r="C371" s="145">
        <v>0.51828703703703705</v>
      </c>
      <c r="D371" s="146">
        <v>3.1</v>
      </c>
      <c r="E371" s="146">
        <v>0</v>
      </c>
      <c r="F371" s="146">
        <v>172.1</v>
      </c>
      <c r="G371" s="146">
        <v>26.9</v>
      </c>
      <c r="H371" s="146">
        <v>26.9</v>
      </c>
      <c r="I371" s="146">
        <v>27.6</v>
      </c>
      <c r="J371" s="146">
        <v>30</v>
      </c>
      <c r="K371" s="146">
        <v>1.1000000000000001</v>
      </c>
      <c r="L371" s="146">
        <v>0.32900000000000001</v>
      </c>
      <c r="M371" s="146">
        <f t="shared" si="16"/>
        <v>33</v>
      </c>
      <c r="N371" s="146">
        <f t="shared" si="18"/>
        <v>3954</v>
      </c>
    </row>
    <row r="372" spans="1:14">
      <c r="A372" s="146">
        <f t="shared" si="17"/>
        <v>3.0916666666666583</v>
      </c>
      <c r="B372" s="144">
        <v>44715</v>
      </c>
      <c r="C372" s="145">
        <v>0.51863425925925932</v>
      </c>
      <c r="D372" s="146">
        <v>3.1</v>
      </c>
      <c r="E372" s="146">
        <v>0</v>
      </c>
      <c r="F372" s="146">
        <v>172.8</v>
      </c>
      <c r="G372" s="146">
        <v>26.9</v>
      </c>
      <c r="H372" s="146">
        <v>26.9</v>
      </c>
      <c r="I372" s="146">
        <v>27.6</v>
      </c>
      <c r="J372" s="146">
        <v>30</v>
      </c>
      <c r="K372" s="146">
        <v>1.1000000000000001</v>
      </c>
      <c r="L372" s="146">
        <v>0.33</v>
      </c>
      <c r="M372" s="146">
        <f t="shared" si="16"/>
        <v>33</v>
      </c>
      <c r="N372" s="146">
        <f t="shared" si="18"/>
        <v>3965</v>
      </c>
    </row>
    <row r="373" spans="1:14">
      <c r="A373" s="146">
        <f t="shared" si="17"/>
        <v>3.0999999999999917</v>
      </c>
      <c r="B373" s="144">
        <v>44715</v>
      </c>
      <c r="C373" s="145">
        <v>0.51898148148148149</v>
      </c>
      <c r="D373" s="146">
        <v>2.4</v>
      </c>
      <c r="E373" s="146">
        <v>0</v>
      </c>
      <c r="F373" s="146">
        <v>173.4</v>
      </c>
      <c r="G373" s="146">
        <v>27</v>
      </c>
      <c r="H373" s="146">
        <v>26.9</v>
      </c>
      <c r="I373" s="146">
        <v>27.5</v>
      </c>
      <c r="J373" s="146">
        <v>30</v>
      </c>
      <c r="K373" s="146">
        <v>1.1000000000000001</v>
      </c>
      <c r="L373" s="146">
        <v>0.33100000000000002</v>
      </c>
      <c r="M373" s="146">
        <f t="shared" si="16"/>
        <v>33</v>
      </c>
      <c r="N373" s="146">
        <f t="shared" si="18"/>
        <v>3976</v>
      </c>
    </row>
    <row r="374" spans="1:14">
      <c r="A374" s="146">
        <f t="shared" si="17"/>
        <v>3.108333333333325</v>
      </c>
      <c r="B374" s="144">
        <v>44715</v>
      </c>
      <c r="C374" s="145">
        <v>0.51932870370370365</v>
      </c>
      <c r="D374" s="146">
        <v>2.4</v>
      </c>
      <c r="E374" s="146">
        <v>0</v>
      </c>
      <c r="F374" s="146">
        <v>173.4</v>
      </c>
      <c r="G374" s="146">
        <v>27</v>
      </c>
      <c r="H374" s="146">
        <v>26.9</v>
      </c>
      <c r="I374" s="146">
        <v>27.5</v>
      </c>
      <c r="J374" s="146">
        <v>30</v>
      </c>
      <c r="K374" s="146">
        <v>1</v>
      </c>
      <c r="L374" s="146">
        <v>0.33200000000000002</v>
      </c>
      <c r="M374" s="146">
        <f t="shared" si="16"/>
        <v>30</v>
      </c>
      <c r="N374" s="146">
        <f t="shared" si="18"/>
        <v>3986</v>
      </c>
    </row>
    <row r="375" spans="1:14">
      <c r="A375" s="146">
        <f t="shared" si="17"/>
        <v>3.1166666666666583</v>
      </c>
      <c r="B375" s="144">
        <v>44715</v>
      </c>
      <c r="C375" s="145">
        <v>0.51967592592592593</v>
      </c>
      <c r="D375" s="146">
        <v>2.4</v>
      </c>
      <c r="E375" s="146">
        <v>0</v>
      </c>
      <c r="F375" s="146">
        <v>173.4</v>
      </c>
      <c r="G375" s="146">
        <v>26.9</v>
      </c>
      <c r="H375" s="146">
        <v>26.9</v>
      </c>
      <c r="I375" s="146">
        <v>27.6</v>
      </c>
      <c r="J375" s="146">
        <v>30</v>
      </c>
      <c r="K375" s="146">
        <v>1</v>
      </c>
      <c r="L375" s="146">
        <v>0.33300000000000002</v>
      </c>
      <c r="M375" s="146">
        <f t="shared" si="16"/>
        <v>30</v>
      </c>
      <c r="N375" s="146">
        <f t="shared" si="18"/>
        <v>3996</v>
      </c>
    </row>
    <row r="376" spans="1:14">
      <c r="A376" s="146">
        <f t="shared" si="17"/>
        <v>3.1249999999999916</v>
      </c>
      <c r="B376" s="144">
        <v>44715</v>
      </c>
      <c r="C376" s="145">
        <v>0.52002314814814821</v>
      </c>
      <c r="D376" s="146">
        <v>1.7</v>
      </c>
      <c r="E376" s="146">
        <v>0</v>
      </c>
      <c r="F376" s="146">
        <v>174</v>
      </c>
      <c r="G376" s="146">
        <v>26.9</v>
      </c>
      <c r="H376" s="146">
        <v>26.9</v>
      </c>
      <c r="I376" s="146">
        <v>27.5</v>
      </c>
      <c r="J376" s="146">
        <v>30</v>
      </c>
      <c r="K376" s="146">
        <v>1</v>
      </c>
      <c r="L376" s="146">
        <v>0.33300000000000002</v>
      </c>
      <c r="M376" s="146">
        <f t="shared" si="16"/>
        <v>30</v>
      </c>
      <c r="N376" s="146">
        <f t="shared" si="18"/>
        <v>4006</v>
      </c>
    </row>
    <row r="377" spans="1:14">
      <c r="A377" s="146">
        <f t="shared" si="17"/>
        <v>3.1333333333333249</v>
      </c>
      <c r="B377" s="144">
        <v>44715</v>
      </c>
      <c r="C377" s="145">
        <v>0.52037037037037037</v>
      </c>
      <c r="D377" s="146">
        <v>1.7</v>
      </c>
      <c r="E377" s="146">
        <v>0</v>
      </c>
      <c r="F377" s="146">
        <v>174</v>
      </c>
      <c r="G377" s="146">
        <v>26.9</v>
      </c>
      <c r="H377" s="146">
        <v>26.7</v>
      </c>
      <c r="I377" s="146">
        <v>27.5</v>
      </c>
      <c r="J377" s="146">
        <v>30</v>
      </c>
      <c r="K377" s="146">
        <v>0.9</v>
      </c>
      <c r="L377" s="146">
        <v>0.33400000000000002</v>
      </c>
      <c r="M377" s="146">
        <f t="shared" si="16"/>
        <v>27</v>
      </c>
      <c r="N377" s="146">
        <f t="shared" si="18"/>
        <v>4015</v>
      </c>
    </row>
    <row r="378" spans="1:14">
      <c r="A378" s="146">
        <f t="shared" si="17"/>
        <v>3.1416666666666582</v>
      </c>
      <c r="B378" s="144">
        <v>44715</v>
      </c>
      <c r="C378" s="145">
        <v>0.52071759259259254</v>
      </c>
      <c r="D378" s="146">
        <v>1.7</v>
      </c>
      <c r="E378" s="146">
        <v>0</v>
      </c>
      <c r="F378" s="146">
        <v>174</v>
      </c>
      <c r="G378" s="146">
        <v>26.9</v>
      </c>
      <c r="H378" s="146">
        <v>26.8</v>
      </c>
      <c r="I378" s="146">
        <v>27.5</v>
      </c>
      <c r="J378" s="146">
        <v>30</v>
      </c>
      <c r="K378" s="146">
        <v>0.9</v>
      </c>
      <c r="L378" s="146">
        <v>0.33500000000000002</v>
      </c>
      <c r="M378" s="146">
        <f t="shared" si="16"/>
        <v>27</v>
      </c>
      <c r="N378" s="146">
        <f t="shared" si="18"/>
        <v>4024</v>
      </c>
    </row>
    <row r="379" spans="1:14">
      <c r="A379" s="146">
        <f t="shared" si="17"/>
        <v>3.1499999999999915</v>
      </c>
      <c r="B379" s="144">
        <v>44715</v>
      </c>
      <c r="C379" s="145">
        <v>0.52106481481481481</v>
      </c>
      <c r="D379" s="146">
        <v>1</v>
      </c>
      <c r="E379" s="146">
        <v>0</v>
      </c>
      <c r="F379" s="146">
        <v>174.7</v>
      </c>
      <c r="G379" s="146">
        <v>26.8</v>
      </c>
      <c r="H379" s="146">
        <v>26.8</v>
      </c>
      <c r="I379" s="146">
        <v>27.5</v>
      </c>
      <c r="J379" s="146">
        <v>30</v>
      </c>
      <c r="K379" s="146">
        <v>0.9</v>
      </c>
      <c r="L379" s="146">
        <v>0.33600000000000002</v>
      </c>
      <c r="M379" s="146">
        <f t="shared" si="16"/>
        <v>27</v>
      </c>
      <c r="N379" s="146">
        <f t="shared" si="18"/>
        <v>4033</v>
      </c>
    </row>
    <row r="380" spans="1:14">
      <c r="A380" s="146">
        <f t="shared" si="17"/>
        <v>3.1583333333333248</v>
      </c>
      <c r="B380" s="144">
        <v>44715</v>
      </c>
      <c r="C380" s="145">
        <v>0.52142361111111113</v>
      </c>
      <c r="D380" s="146">
        <v>1</v>
      </c>
      <c r="E380" s="146">
        <v>0</v>
      </c>
      <c r="F380" s="146">
        <v>174.7</v>
      </c>
      <c r="G380" s="146">
        <v>26.8</v>
      </c>
      <c r="H380" s="146">
        <v>26.7</v>
      </c>
      <c r="I380" s="146">
        <v>27.5</v>
      </c>
      <c r="J380" s="146">
        <v>30</v>
      </c>
      <c r="K380" s="146">
        <v>0.8</v>
      </c>
      <c r="L380" s="146">
        <v>0.33600000000000002</v>
      </c>
      <c r="M380" s="146">
        <f t="shared" si="16"/>
        <v>24</v>
      </c>
      <c r="N380" s="146">
        <f t="shared" si="18"/>
        <v>4041</v>
      </c>
    </row>
    <row r="381" spans="1:14">
      <c r="A381" s="146">
        <f t="shared" si="17"/>
        <v>3.1666666666666581</v>
      </c>
      <c r="B381" s="144">
        <v>44715</v>
      </c>
      <c r="C381" s="145">
        <v>0.52177083333333341</v>
      </c>
      <c r="D381" s="146">
        <v>1</v>
      </c>
      <c r="E381" s="146">
        <v>0</v>
      </c>
      <c r="F381" s="146">
        <v>174.7</v>
      </c>
      <c r="G381" s="146">
        <v>26.9</v>
      </c>
      <c r="H381" s="146">
        <v>26.8</v>
      </c>
      <c r="I381" s="146">
        <v>27.5</v>
      </c>
      <c r="J381" s="146">
        <v>30</v>
      </c>
      <c r="K381" s="146">
        <v>0.8</v>
      </c>
      <c r="L381" s="146">
        <v>0.33700000000000002</v>
      </c>
      <c r="M381" s="146">
        <f t="shared" si="16"/>
        <v>24</v>
      </c>
      <c r="N381" s="146">
        <f t="shared" si="18"/>
        <v>4049</v>
      </c>
    </row>
    <row r="382" spans="1:14">
      <c r="A382" s="146">
        <f t="shared" si="17"/>
        <v>3.1749999999999914</v>
      </c>
      <c r="B382" s="144">
        <v>44715</v>
      </c>
      <c r="C382" s="145">
        <v>0.52211805555555557</v>
      </c>
      <c r="D382" s="146">
        <v>1</v>
      </c>
      <c r="E382" s="146">
        <v>0</v>
      </c>
      <c r="F382" s="146">
        <v>174.7</v>
      </c>
      <c r="G382" s="146">
        <v>26.8</v>
      </c>
      <c r="H382" s="146">
        <v>26.8</v>
      </c>
      <c r="I382" s="146">
        <v>27.4</v>
      </c>
      <c r="J382" s="146">
        <v>30</v>
      </c>
      <c r="K382" s="146">
        <v>0.7</v>
      </c>
      <c r="L382" s="146">
        <v>0.33800000000000002</v>
      </c>
      <c r="M382" s="146">
        <f t="shared" si="16"/>
        <v>21</v>
      </c>
      <c r="N382" s="146">
        <f t="shared" si="18"/>
        <v>4056</v>
      </c>
    </row>
    <row r="383" spans="1:14">
      <c r="A383" s="146">
        <f t="shared" si="17"/>
        <v>3.1833333333333247</v>
      </c>
      <c r="B383" s="144">
        <v>44715</v>
      </c>
      <c r="C383" s="145">
        <v>0.52246527777777774</v>
      </c>
      <c r="D383" s="146">
        <v>0.4</v>
      </c>
      <c r="E383" s="146">
        <v>0</v>
      </c>
      <c r="F383" s="146">
        <v>175.3</v>
      </c>
      <c r="G383" s="146">
        <v>26.8</v>
      </c>
      <c r="H383" s="146">
        <v>26.7</v>
      </c>
      <c r="I383" s="146">
        <v>27.4</v>
      </c>
      <c r="J383" s="146">
        <v>30</v>
      </c>
      <c r="K383" s="146">
        <v>0.7</v>
      </c>
      <c r="L383" s="146">
        <v>0.33800000000000002</v>
      </c>
      <c r="M383" s="146">
        <f t="shared" si="16"/>
        <v>21</v>
      </c>
      <c r="N383" s="146">
        <f t="shared" si="18"/>
        <v>4063</v>
      </c>
    </row>
    <row r="384" spans="1:14">
      <c r="A384" s="146">
        <f t="shared" si="17"/>
        <v>3.191666666666658</v>
      </c>
      <c r="B384" s="144">
        <v>44715</v>
      </c>
      <c r="C384" s="145">
        <v>0.52281250000000001</v>
      </c>
      <c r="D384" s="146">
        <v>0.4</v>
      </c>
      <c r="E384" s="146">
        <v>0</v>
      </c>
      <c r="F384" s="146">
        <v>175.3</v>
      </c>
      <c r="G384" s="146">
        <v>26.8</v>
      </c>
      <c r="H384" s="146">
        <v>26.7</v>
      </c>
      <c r="I384" s="146">
        <v>27.5</v>
      </c>
      <c r="J384" s="146">
        <v>30</v>
      </c>
      <c r="K384" s="146">
        <v>0.7</v>
      </c>
      <c r="L384" s="146">
        <v>0.33900000000000002</v>
      </c>
      <c r="M384" s="146">
        <f t="shared" si="16"/>
        <v>21</v>
      </c>
      <c r="N384" s="146">
        <f t="shared" si="18"/>
        <v>4070</v>
      </c>
    </row>
    <row r="385" spans="1:14">
      <c r="A385" s="146">
        <f t="shared" si="17"/>
        <v>3.1999999999999913</v>
      </c>
      <c r="B385" s="144">
        <v>44715</v>
      </c>
      <c r="C385" s="145">
        <v>0.52315972222222229</v>
      </c>
      <c r="D385" s="146">
        <v>0.4</v>
      </c>
      <c r="E385" s="146">
        <v>0</v>
      </c>
      <c r="F385" s="146">
        <v>175.3</v>
      </c>
      <c r="G385" s="146">
        <v>26.7</v>
      </c>
      <c r="H385" s="146">
        <v>26.7</v>
      </c>
      <c r="I385" s="146">
        <v>27.4</v>
      </c>
      <c r="J385" s="146">
        <v>30</v>
      </c>
      <c r="K385" s="146">
        <v>0.6</v>
      </c>
      <c r="L385" s="146">
        <v>0.33900000000000002</v>
      </c>
      <c r="M385" s="146">
        <f t="shared" si="16"/>
        <v>18</v>
      </c>
      <c r="N385" s="146">
        <f t="shared" si="18"/>
        <v>4076</v>
      </c>
    </row>
    <row r="386" spans="1:14">
      <c r="A386" s="146">
        <f t="shared" si="17"/>
        <v>3.2083333333333246</v>
      </c>
      <c r="B386" s="144">
        <v>44715</v>
      </c>
      <c r="C386" s="145">
        <v>0.52350694444444446</v>
      </c>
      <c r="D386" s="146">
        <v>0.4</v>
      </c>
      <c r="E386" s="146">
        <v>0</v>
      </c>
      <c r="F386" s="146">
        <v>175.3</v>
      </c>
      <c r="G386" s="146">
        <v>26.7</v>
      </c>
      <c r="H386" s="146">
        <v>26.6</v>
      </c>
      <c r="I386" s="146">
        <v>27.4</v>
      </c>
      <c r="J386" s="146">
        <v>30</v>
      </c>
      <c r="K386" s="146">
        <v>0.6</v>
      </c>
      <c r="L386" s="146">
        <v>0.34</v>
      </c>
      <c r="M386" s="146">
        <f t="shared" si="16"/>
        <v>18</v>
      </c>
      <c r="N386" s="146">
        <f t="shared" si="18"/>
        <v>4082</v>
      </c>
    </row>
    <row r="387" spans="1:14">
      <c r="A387" s="146">
        <f t="shared" si="17"/>
        <v>3.2166666666666579</v>
      </c>
      <c r="B387" s="144">
        <v>44715</v>
      </c>
      <c r="C387" s="145">
        <v>0.52385416666666662</v>
      </c>
      <c r="D387" s="146">
        <v>0</v>
      </c>
      <c r="E387" s="146">
        <v>0</v>
      </c>
      <c r="F387" s="146">
        <v>175.3</v>
      </c>
      <c r="G387" s="146">
        <v>26.7</v>
      </c>
      <c r="H387" s="146">
        <v>26.6</v>
      </c>
      <c r="I387" s="146">
        <v>27.3</v>
      </c>
      <c r="J387" s="146">
        <v>30</v>
      </c>
      <c r="K387" s="146">
        <v>0.6</v>
      </c>
      <c r="L387" s="146">
        <v>0.34</v>
      </c>
      <c r="M387" s="146">
        <f t="shared" ref="M387:M450" si="19">J387*K387</f>
        <v>18</v>
      </c>
      <c r="N387" s="146">
        <f t="shared" si="18"/>
        <v>4088</v>
      </c>
    </row>
    <row r="388" spans="1:14">
      <c r="A388" s="146">
        <f t="shared" ref="A388:A451" si="20">A387+30/3600</f>
        <v>3.2249999999999912</v>
      </c>
      <c r="B388" s="144">
        <v>44715</v>
      </c>
      <c r="C388" s="145">
        <v>0.5242013888888889</v>
      </c>
      <c r="D388" s="146">
        <v>0</v>
      </c>
      <c r="E388" s="146">
        <v>0</v>
      </c>
      <c r="F388" s="146">
        <v>175.3</v>
      </c>
      <c r="G388" s="146">
        <v>26.6</v>
      </c>
      <c r="H388" s="146">
        <v>26.6</v>
      </c>
      <c r="I388" s="146">
        <v>27.3</v>
      </c>
      <c r="J388" s="146">
        <v>30</v>
      </c>
      <c r="K388" s="146">
        <v>0.5</v>
      </c>
      <c r="L388" s="146">
        <v>0.34100000000000003</v>
      </c>
      <c r="M388" s="146">
        <f t="shared" si="19"/>
        <v>15</v>
      </c>
      <c r="N388" s="146">
        <f t="shared" ref="N388:N451" si="21">K388*10+N387</f>
        <v>4093</v>
      </c>
    </row>
    <row r="389" spans="1:14">
      <c r="A389" s="146">
        <f t="shared" si="20"/>
        <v>3.2333333333333245</v>
      </c>
      <c r="B389" s="144">
        <v>44715</v>
      </c>
      <c r="C389" s="145">
        <v>0.52454861111111117</v>
      </c>
      <c r="D389" s="146">
        <v>0.4</v>
      </c>
      <c r="E389" s="146">
        <v>0</v>
      </c>
      <c r="F389" s="146">
        <v>175.3</v>
      </c>
      <c r="G389" s="146">
        <v>26.7</v>
      </c>
      <c r="H389" s="146">
        <v>26.6</v>
      </c>
      <c r="I389" s="146">
        <v>27.2</v>
      </c>
      <c r="J389" s="146">
        <v>30</v>
      </c>
      <c r="K389" s="146">
        <v>0.5</v>
      </c>
      <c r="L389" s="146">
        <v>0.34100000000000003</v>
      </c>
      <c r="M389" s="146">
        <f t="shared" si="19"/>
        <v>15</v>
      </c>
      <c r="N389" s="146">
        <f t="shared" si="21"/>
        <v>4098</v>
      </c>
    </row>
    <row r="390" spans="1:14">
      <c r="A390" s="146">
        <f t="shared" si="20"/>
        <v>3.2416666666666578</v>
      </c>
      <c r="B390" s="144">
        <v>44715</v>
      </c>
      <c r="C390" s="145">
        <v>0.52489583333333334</v>
      </c>
      <c r="D390" s="146">
        <v>0</v>
      </c>
      <c r="E390" s="146">
        <v>0</v>
      </c>
      <c r="F390" s="146">
        <v>175.9</v>
      </c>
      <c r="G390" s="146">
        <v>26.7</v>
      </c>
      <c r="H390" s="146">
        <v>26.6</v>
      </c>
      <c r="I390" s="146">
        <v>27.2</v>
      </c>
      <c r="J390" s="146">
        <v>30</v>
      </c>
      <c r="K390" s="146">
        <v>0.5</v>
      </c>
      <c r="L390" s="146">
        <v>0.34200000000000003</v>
      </c>
      <c r="M390" s="146">
        <f t="shared" si="19"/>
        <v>15</v>
      </c>
      <c r="N390" s="146">
        <f t="shared" si="21"/>
        <v>4103</v>
      </c>
    </row>
    <row r="391" spans="1:14">
      <c r="A391" s="146">
        <f t="shared" si="20"/>
        <v>3.2499999999999911</v>
      </c>
      <c r="B391" s="144">
        <v>44715</v>
      </c>
      <c r="C391" s="145">
        <v>0.5252430555555555</v>
      </c>
      <c r="D391" s="146">
        <v>0</v>
      </c>
      <c r="E391" s="146">
        <v>0</v>
      </c>
      <c r="F391" s="146">
        <v>175.9</v>
      </c>
      <c r="G391" s="146">
        <v>26.5</v>
      </c>
      <c r="H391" s="146">
        <v>26.5</v>
      </c>
      <c r="I391" s="146">
        <v>27.3</v>
      </c>
      <c r="J391" s="146">
        <v>30</v>
      </c>
      <c r="K391" s="146">
        <v>0.4</v>
      </c>
      <c r="L391" s="146">
        <v>0.34200000000000003</v>
      </c>
      <c r="M391" s="146">
        <f t="shared" si="19"/>
        <v>12</v>
      </c>
      <c r="N391" s="146">
        <f t="shared" si="21"/>
        <v>4107</v>
      </c>
    </row>
    <row r="392" spans="1:14">
      <c r="A392" s="146">
        <f t="shared" si="20"/>
        <v>3.2583333333333244</v>
      </c>
      <c r="B392" s="144">
        <v>44715</v>
      </c>
      <c r="C392" s="145">
        <v>0.52559027777777778</v>
      </c>
      <c r="D392" s="146">
        <v>0</v>
      </c>
      <c r="E392" s="146">
        <v>0</v>
      </c>
      <c r="F392" s="146">
        <v>175.9</v>
      </c>
      <c r="G392" s="146">
        <v>26.5</v>
      </c>
      <c r="H392" s="146">
        <v>26.5</v>
      </c>
      <c r="I392" s="146">
        <v>27.2</v>
      </c>
      <c r="J392" s="146">
        <v>30</v>
      </c>
      <c r="K392" s="146">
        <v>0.4</v>
      </c>
      <c r="L392" s="146">
        <v>0.34200000000000003</v>
      </c>
      <c r="M392" s="146">
        <f t="shared" si="19"/>
        <v>12</v>
      </c>
      <c r="N392" s="146">
        <f t="shared" si="21"/>
        <v>4111</v>
      </c>
    </row>
    <row r="393" spans="1:14">
      <c r="A393" s="146">
        <f t="shared" si="20"/>
        <v>3.2666666666666577</v>
      </c>
      <c r="B393" s="144">
        <v>44715</v>
      </c>
      <c r="C393" s="145">
        <v>0.52593750000000006</v>
      </c>
      <c r="D393" s="146">
        <v>0</v>
      </c>
      <c r="E393" s="146">
        <v>0</v>
      </c>
      <c r="F393" s="146">
        <v>175.9</v>
      </c>
      <c r="G393" s="146">
        <v>26.5</v>
      </c>
      <c r="H393" s="146">
        <v>26.5</v>
      </c>
      <c r="I393" s="146">
        <v>27.1</v>
      </c>
      <c r="J393" s="146">
        <v>30</v>
      </c>
      <c r="K393" s="146">
        <v>0.4</v>
      </c>
      <c r="L393" s="146">
        <v>0.34300000000000003</v>
      </c>
      <c r="M393" s="146">
        <f t="shared" si="19"/>
        <v>12</v>
      </c>
      <c r="N393" s="146">
        <f t="shared" si="21"/>
        <v>4115</v>
      </c>
    </row>
    <row r="394" spans="1:14">
      <c r="A394" s="146">
        <f t="shared" si="20"/>
        <v>3.274999999999991</v>
      </c>
      <c r="B394" s="144">
        <v>44715</v>
      </c>
      <c r="C394" s="145">
        <v>0.52628472222222222</v>
      </c>
      <c r="D394" s="146">
        <v>0</v>
      </c>
      <c r="E394" s="146">
        <v>0</v>
      </c>
      <c r="F394" s="146">
        <v>175.9</v>
      </c>
      <c r="G394" s="146">
        <v>26.4</v>
      </c>
      <c r="H394" s="146">
        <v>26.5</v>
      </c>
      <c r="I394" s="146">
        <v>27.2</v>
      </c>
      <c r="J394" s="146">
        <v>30</v>
      </c>
      <c r="K394" s="146">
        <v>0.4</v>
      </c>
      <c r="L394" s="146">
        <v>0.34300000000000003</v>
      </c>
      <c r="M394" s="146">
        <f t="shared" si="19"/>
        <v>12</v>
      </c>
      <c r="N394" s="146">
        <f t="shared" si="21"/>
        <v>4119</v>
      </c>
    </row>
    <row r="395" spans="1:14">
      <c r="A395" s="146">
        <f t="shared" si="20"/>
        <v>3.2833333333333243</v>
      </c>
      <c r="B395" s="144">
        <v>44715</v>
      </c>
      <c r="C395" s="145">
        <v>0.52663194444444439</v>
      </c>
      <c r="D395" s="146">
        <v>0</v>
      </c>
      <c r="E395" s="146">
        <v>0</v>
      </c>
      <c r="F395" s="146">
        <v>175.9</v>
      </c>
      <c r="G395" s="146">
        <v>26.5</v>
      </c>
      <c r="H395" s="146">
        <v>26.4</v>
      </c>
      <c r="I395" s="146">
        <v>27.1</v>
      </c>
      <c r="J395" s="146">
        <v>30</v>
      </c>
      <c r="K395" s="146">
        <v>0.4</v>
      </c>
      <c r="L395" s="146">
        <v>0.34300000000000003</v>
      </c>
      <c r="M395" s="146">
        <f t="shared" si="19"/>
        <v>12</v>
      </c>
      <c r="N395" s="146">
        <f t="shared" si="21"/>
        <v>4123</v>
      </c>
    </row>
    <row r="396" spans="1:14">
      <c r="A396" s="146">
        <f t="shared" si="20"/>
        <v>3.2916666666666576</v>
      </c>
      <c r="B396" s="144">
        <v>44715</v>
      </c>
      <c r="C396" s="145">
        <v>0.52697916666666667</v>
      </c>
      <c r="D396" s="146">
        <v>0</v>
      </c>
      <c r="E396" s="146">
        <v>0</v>
      </c>
      <c r="F396" s="146">
        <v>175.9</v>
      </c>
      <c r="G396" s="146">
        <v>26.4</v>
      </c>
      <c r="H396" s="146">
        <v>26.4</v>
      </c>
      <c r="I396" s="146">
        <v>27.1</v>
      </c>
      <c r="J396" s="146">
        <v>30</v>
      </c>
      <c r="K396" s="146">
        <v>0.4</v>
      </c>
      <c r="L396" s="146">
        <v>0.34399999999999997</v>
      </c>
      <c r="M396" s="146">
        <f t="shared" si="19"/>
        <v>12</v>
      </c>
      <c r="N396" s="146">
        <f t="shared" si="21"/>
        <v>4127</v>
      </c>
    </row>
    <row r="397" spans="1:14">
      <c r="A397" s="146">
        <f t="shared" si="20"/>
        <v>3.2999999999999909</v>
      </c>
      <c r="B397" s="144">
        <v>44715</v>
      </c>
      <c r="C397" s="145">
        <v>0.52732638888888894</v>
      </c>
      <c r="D397" s="146">
        <v>0</v>
      </c>
      <c r="E397" s="146">
        <v>0</v>
      </c>
      <c r="F397" s="146">
        <v>175.9</v>
      </c>
      <c r="G397" s="146">
        <v>26.4</v>
      </c>
      <c r="H397" s="146">
        <v>26.4</v>
      </c>
      <c r="I397" s="146">
        <v>27.1</v>
      </c>
      <c r="J397" s="146">
        <v>30</v>
      </c>
      <c r="K397" s="146">
        <v>0.3</v>
      </c>
      <c r="L397" s="146">
        <v>0.34399999999999997</v>
      </c>
      <c r="M397" s="146">
        <f t="shared" si="19"/>
        <v>9</v>
      </c>
      <c r="N397" s="146">
        <f t="shared" si="21"/>
        <v>4130</v>
      </c>
    </row>
    <row r="398" spans="1:14">
      <c r="A398" s="146">
        <f t="shared" si="20"/>
        <v>3.3083333333333242</v>
      </c>
      <c r="B398" s="144">
        <v>44715</v>
      </c>
      <c r="C398" s="145">
        <v>0.52767361111111111</v>
      </c>
      <c r="D398" s="146">
        <v>0</v>
      </c>
      <c r="E398" s="146">
        <v>0</v>
      </c>
      <c r="F398" s="146">
        <v>175.9</v>
      </c>
      <c r="G398" s="146">
        <v>26.3</v>
      </c>
      <c r="H398" s="146">
        <v>26.4</v>
      </c>
      <c r="I398" s="146">
        <v>27</v>
      </c>
      <c r="J398" s="146">
        <v>30</v>
      </c>
      <c r="K398" s="146">
        <v>0.3</v>
      </c>
      <c r="L398" s="146">
        <v>0.34399999999999997</v>
      </c>
      <c r="M398" s="146">
        <f t="shared" si="19"/>
        <v>9</v>
      </c>
      <c r="N398" s="146">
        <f t="shared" si="21"/>
        <v>4133</v>
      </c>
    </row>
    <row r="399" spans="1:14">
      <c r="A399" s="146">
        <f t="shared" si="20"/>
        <v>3.3166666666666575</v>
      </c>
      <c r="B399" s="144">
        <v>44715</v>
      </c>
      <c r="C399" s="145">
        <v>0.52802083333333327</v>
      </c>
      <c r="D399" s="146">
        <v>0</v>
      </c>
      <c r="E399" s="146">
        <v>0</v>
      </c>
      <c r="F399" s="146">
        <v>175.9</v>
      </c>
      <c r="G399" s="146">
        <v>26.3</v>
      </c>
      <c r="H399" s="146">
        <v>26.3</v>
      </c>
      <c r="I399" s="146">
        <v>27</v>
      </c>
      <c r="J399" s="146">
        <v>30</v>
      </c>
      <c r="K399" s="146">
        <v>0.3</v>
      </c>
      <c r="L399" s="146">
        <v>0.34499999999999997</v>
      </c>
      <c r="M399" s="146">
        <f t="shared" si="19"/>
        <v>9</v>
      </c>
      <c r="N399" s="146">
        <f t="shared" si="21"/>
        <v>4136</v>
      </c>
    </row>
    <row r="400" spans="1:14">
      <c r="A400" s="146">
        <f t="shared" si="20"/>
        <v>3.3249999999999909</v>
      </c>
      <c r="B400" s="144">
        <v>44715</v>
      </c>
      <c r="C400" s="145">
        <v>0.52836805555555555</v>
      </c>
      <c r="D400" s="146">
        <v>0</v>
      </c>
      <c r="E400" s="146">
        <v>0</v>
      </c>
      <c r="F400" s="146">
        <v>175.3</v>
      </c>
      <c r="G400" s="146">
        <v>26.3</v>
      </c>
      <c r="H400" s="146">
        <v>26.3</v>
      </c>
      <c r="I400" s="146">
        <v>27</v>
      </c>
      <c r="J400" s="146">
        <v>30</v>
      </c>
      <c r="K400" s="146">
        <v>0.3</v>
      </c>
      <c r="L400" s="146">
        <v>0.34499999999999997</v>
      </c>
      <c r="M400" s="146">
        <f t="shared" si="19"/>
        <v>9</v>
      </c>
      <c r="N400" s="146">
        <f t="shared" si="21"/>
        <v>4139</v>
      </c>
    </row>
    <row r="401" spans="1:14">
      <c r="A401" s="146">
        <f t="shared" si="20"/>
        <v>3.3333333333333242</v>
      </c>
      <c r="B401" s="144">
        <v>44715</v>
      </c>
      <c r="C401" s="145">
        <v>0.52871527777777783</v>
      </c>
      <c r="D401" s="146">
        <v>0</v>
      </c>
      <c r="E401" s="146">
        <v>0</v>
      </c>
      <c r="F401" s="146">
        <v>175.9</v>
      </c>
      <c r="G401" s="146">
        <v>26.2</v>
      </c>
      <c r="H401" s="146">
        <v>26.3</v>
      </c>
      <c r="I401" s="146">
        <v>26.9</v>
      </c>
      <c r="J401" s="146">
        <v>30</v>
      </c>
      <c r="K401" s="146">
        <v>0.3</v>
      </c>
      <c r="L401" s="146">
        <v>0.34499999999999997</v>
      </c>
      <c r="M401" s="146">
        <f t="shared" si="19"/>
        <v>9</v>
      </c>
      <c r="N401" s="146">
        <f t="shared" si="21"/>
        <v>4142</v>
      </c>
    </row>
    <row r="402" spans="1:14">
      <c r="A402" s="146">
        <f t="shared" si="20"/>
        <v>3.3416666666666575</v>
      </c>
      <c r="B402" s="144">
        <v>44715</v>
      </c>
      <c r="C402" s="145">
        <v>0.52906249999999999</v>
      </c>
      <c r="D402" s="146">
        <v>0</v>
      </c>
      <c r="E402" s="146">
        <v>0</v>
      </c>
      <c r="F402" s="146">
        <v>175.3</v>
      </c>
      <c r="G402" s="146">
        <v>26.2</v>
      </c>
      <c r="H402" s="146">
        <v>26.3</v>
      </c>
      <c r="I402" s="146">
        <v>27</v>
      </c>
      <c r="J402" s="146">
        <v>30</v>
      </c>
      <c r="K402" s="146">
        <v>0.3</v>
      </c>
      <c r="L402" s="146">
        <v>0.34499999999999997</v>
      </c>
      <c r="M402" s="146">
        <f t="shared" si="19"/>
        <v>9</v>
      </c>
      <c r="N402" s="146">
        <f t="shared" si="21"/>
        <v>4145</v>
      </c>
    </row>
    <row r="403" spans="1:14">
      <c r="A403" s="146">
        <f t="shared" si="20"/>
        <v>3.3499999999999908</v>
      </c>
      <c r="B403" s="144">
        <v>44715</v>
      </c>
      <c r="C403" s="145">
        <v>0.52940972222222216</v>
      </c>
      <c r="D403" s="146">
        <v>0</v>
      </c>
      <c r="E403" s="146">
        <v>0</v>
      </c>
      <c r="F403" s="146">
        <v>175.9</v>
      </c>
      <c r="G403" s="146">
        <v>26.2</v>
      </c>
      <c r="H403" s="146">
        <v>26.3</v>
      </c>
      <c r="I403" s="146">
        <v>26.9</v>
      </c>
      <c r="J403" s="146">
        <v>30</v>
      </c>
      <c r="K403" s="146">
        <v>0.3</v>
      </c>
      <c r="L403" s="146">
        <v>0.34599999999999997</v>
      </c>
      <c r="M403" s="146">
        <f t="shared" si="19"/>
        <v>9</v>
      </c>
      <c r="N403" s="146">
        <f t="shared" si="21"/>
        <v>4148</v>
      </c>
    </row>
    <row r="404" spans="1:14">
      <c r="A404" s="146">
        <f t="shared" si="20"/>
        <v>3.3583333333333241</v>
      </c>
      <c r="B404" s="144">
        <v>44715</v>
      </c>
      <c r="C404" s="145">
        <v>0.52975694444444443</v>
      </c>
      <c r="D404" s="146">
        <v>0</v>
      </c>
      <c r="E404" s="146">
        <v>0</v>
      </c>
      <c r="F404" s="146">
        <v>175.9</v>
      </c>
      <c r="G404" s="146">
        <v>26.1</v>
      </c>
      <c r="H404" s="146">
        <v>26.2</v>
      </c>
      <c r="I404" s="146">
        <v>26.8</v>
      </c>
      <c r="J404" s="146">
        <v>30</v>
      </c>
      <c r="K404" s="146">
        <v>0.3</v>
      </c>
      <c r="L404" s="146">
        <v>0.34599999999999997</v>
      </c>
      <c r="M404" s="146">
        <f t="shared" si="19"/>
        <v>9</v>
      </c>
      <c r="N404" s="146">
        <f t="shared" si="21"/>
        <v>4151</v>
      </c>
    </row>
    <row r="405" spans="1:14">
      <c r="A405" s="146">
        <f t="shared" si="20"/>
        <v>3.3666666666666574</v>
      </c>
      <c r="B405" s="144">
        <v>44715</v>
      </c>
      <c r="C405" s="145">
        <v>0.53010416666666671</v>
      </c>
      <c r="D405" s="146">
        <v>0</v>
      </c>
      <c r="E405" s="146">
        <v>0</v>
      </c>
      <c r="F405" s="146">
        <v>175.9</v>
      </c>
      <c r="G405" s="146">
        <v>26.1</v>
      </c>
      <c r="H405" s="146">
        <v>26.1</v>
      </c>
      <c r="I405" s="146">
        <v>26.9</v>
      </c>
      <c r="J405" s="146">
        <v>30</v>
      </c>
      <c r="K405" s="146">
        <v>0.3</v>
      </c>
      <c r="L405" s="146">
        <v>0.34599999999999997</v>
      </c>
      <c r="M405" s="146">
        <f t="shared" si="19"/>
        <v>9</v>
      </c>
      <c r="N405" s="146">
        <f t="shared" si="21"/>
        <v>4154</v>
      </c>
    </row>
    <row r="406" spans="1:14">
      <c r="A406" s="146">
        <f t="shared" si="20"/>
        <v>3.3749999999999907</v>
      </c>
      <c r="B406" s="144">
        <v>44715</v>
      </c>
      <c r="C406" s="145">
        <v>0.53045138888888888</v>
      </c>
      <c r="D406" s="146">
        <v>0</v>
      </c>
      <c r="E406" s="146">
        <v>0</v>
      </c>
      <c r="F406" s="146">
        <v>175.9</v>
      </c>
      <c r="G406" s="146">
        <v>26.1</v>
      </c>
      <c r="H406" s="146">
        <v>26.1</v>
      </c>
      <c r="I406" s="146">
        <v>26.7</v>
      </c>
      <c r="J406" s="146">
        <v>30</v>
      </c>
      <c r="K406" s="146">
        <v>0.3</v>
      </c>
      <c r="L406" s="146">
        <v>0.34599999999999997</v>
      </c>
      <c r="M406" s="146">
        <f t="shared" si="19"/>
        <v>9</v>
      </c>
      <c r="N406" s="146">
        <f t="shared" si="21"/>
        <v>4157</v>
      </c>
    </row>
    <row r="407" spans="1:14">
      <c r="A407" s="146">
        <f t="shared" si="20"/>
        <v>3.383333333333324</v>
      </c>
      <c r="B407" s="144">
        <v>44715</v>
      </c>
      <c r="C407" s="145">
        <v>0.53081018518518519</v>
      </c>
      <c r="D407" s="146">
        <v>0</v>
      </c>
      <c r="E407" s="146">
        <v>0</v>
      </c>
      <c r="F407" s="146">
        <v>175.3</v>
      </c>
      <c r="G407" s="146">
        <v>26.1</v>
      </c>
      <c r="H407" s="146">
        <v>26.1</v>
      </c>
      <c r="I407" s="146">
        <v>26.7</v>
      </c>
      <c r="J407" s="146">
        <v>30</v>
      </c>
      <c r="K407" s="146">
        <v>0.3</v>
      </c>
      <c r="L407" s="146">
        <v>0.34699999999999998</v>
      </c>
      <c r="M407" s="146">
        <f t="shared" si="19"/>
        <v>9</v>
      </c>
      <c r="N407" s="146">
        <f t="shared" si="21"/>
        <v>4160</v>
      </c>
    </row>
    <row r="408" spans="1:14">
      <c r="A408" s="146">
        <f t="shared" si="20"/>
        <v>3.3916666666666573</v>
      </c>
      <c r="B408" s="144">
        <v>44715</v>
      </c>
      <c r="C408" s="145">
        <v>0.53115740740740736</v>
      </c>
      <c r="D408" s="146">
        <v>0</v>
      </c>
      <c r="E408" s="146">
        <v>0</v>
      </c>
      <c r="F408" s="146">
        <v>175.9</v>
      </c>
      <c r="G408" s="146">
        <v>26</v>
      </c>
      <c r="H408" s="146">
        <v>26.1</v>
      </c>
      <c r="I408" s="146">
        <v>26.7</v>
      </c>
      <c r="J408" s="146">
        <v>30</v>
      </c>
      <c r="K408" s="146">
        <v>0.3</v>
      </c>
      <c r="L408" s="146">
        <v>0.34699999999999998</v>
      </c>
      <c r="M408" s="146">
        <f t="shared" si="19"/>
        <v>9</v>
      </c>
      <c r="N408" s="146">
        <f t="shared" si="21"/>
        <v>4163</v>
      </c>
    </row>
    <row r="409" spans="1:14">
      <c r="A409" s="146">
        <f t="shared" si="20"/>
        <v>3.3999999999999906</v>
      </c>
      <c r="B409" s="144">
        <v>44715</v>
      </c>
      <c r="C409" s="145">
        <v>0.53150462962962963</v>
      </c>
      <c r="D409" s="146">
        <v>0</v>
      </c>
      <c r="E409" s="146">
        <v>0</v>
      </c>
      <c r="F409" s="146">
        <v>175.3</v>
      </c>
      <c r="G409" s="146">
        <v>26</v>
      </c>
      <c r="H409" s="146">
        <v>26</v>
      </c>
      <c r="I409" s="146">
        <v>26.7</v>
      </c>
      <c r="J409" s="146">
        <v>30</v>
      </c>
      <c r="K409" s="146">
        <v>0.3</v>
      </c>
      <c r="L409" s="146">
        <v>0.34699999999999998</v>
      </c>
      <c r="M409" s="146">
        <f t="shared" si="19"/>
        <v>9</v>
      </c>
      <c r="N409" s="146">
        <f t="shared" si="21"/>
        <v>4166</v>
      </c>
    </row>
    <row r="410" spans="1:14">
      <c r="A410" s="146">
        <f t="shared" si="20"/>
        <v>3.4083333333333239</v>
      </c>
      <c r="B410" s="144">
        <v>44715</v>
      </c>
      <c r="C410" s="145">
        <v>0.53185185185185191</v>
      </c>
      <c r="D410" s="146">
        <v>0</v>
      </c>
      <c r="E410" s="146">
        <v>0</v>
      </c>
      <c r="F410" s="146">
        <v>175.3</v>
      </c>
      <c r="G410" s="146">
        <v>25.9</v>
      </c>
      <c r="H410" s="146">
        <v>26.1</v>
      </c>
      <c r="I410" s="146">
        <v>26.6</v>
      </c>
      <c r="J410" s="146">
        <v>30</v>
      </c>
      <c r="K410" s="146">
        <v>0.3</v>
      </c>
      <c r="L410" s="146">
        <v>0.34699999999999998</v>
      </c>
      <c r="M410" s="146">
        <f t="shared" si="19"/>
        <v>9</v>
      </c>
      <c r="N410" s="146">
        <f t="shared" si="21"/>
        <v>4169</v>
      </c>
    </row>
    <row r="411" spans="1:14">
      <c r="A411" s="146">
        <f t="shared" si="20"/>
        <v>3.4166666666666572</v>
      </c>
      <c r="B411" s="144">
        <v>44715</v>
      </c>
      <c r="C411" s="145">
        <v>0.53219907407407407</v>
      </c>
      <c r="D411" s="146">
        <v>0</v>
      </c>
      <c r="E411" s="146">
        <v>0</v>
      </c>
      <c r="F411" s="146">
        <v>175.3</v>
      </c>
      <c r="G411" s="146">
        <v>26</v>
      </c>
      <c r="H411" s="146">
        <v>26</v>
      </c>
      <c r="I411" s="146">
        <v>26.6</v>
      </c>
      <c r="J411" s="146">
        <v>30</v>
      </c>
      <c r="K411" s="146">
        <v>0.3</v>
      </c>
      <c r="L411" s="146">
        <v>0.34799999999999998</v>
      </c>
      <c r="M411" s="146">
        <f t="shared" si="19"/>
        <v>9</v>
      </c>
      <c r="N411" s="146">
        <f t="shared" si="21"/>
        <v>4172</v>
      </c>
    </row>
    <row r="412" spans="1:14">
      <c r="A412" s="146">
        <f t="shared" si="20"/>
        <v>3.4249999999999905</v>
      </c>
      <c r="B412" s="144">
        <v>44715</v>
      </c>
      <c r="C412" s="145">
        <v>0.53254629629629624</v>
      </c>
      <c r="D412" s="146">
        <v>0</v>
      </c>
      <c r="E412" s="146">
        <v>0</v>
      </c>
      <c r="F412" s="146">
        <v>175.3</v>
      </c>
      <c r="G412" s="146">
        <v>25.9</v>
      </c>
      <c r="H412" s="146">
        <v>25.9</v>
      </c>
      <c r="I412" s="146">
        <v>26.6</v>
      </c>
      <c r="J412" s="146">
        <v>30</v>
      </c>
      <c r="K412" s="146">
        <v>0.2</v>
      </c>
      <c r="L412" s="146">
        <v>0.34799999999999998</v>
      </c>
      <c r="M412" s="146">
        <f t="shared" si="19"/>
        <v>6</v>
      </c>
      <c r="N412" s="146">
        <f t="shared" si="21"/>
        <v>4174</v>
      </c>
    </row>
    <row r="413" spans="1:14">
      <c r="A413" s="146">
        <f t="shared" si="20"/>
        <v>3.4333333333333238</v>
      </c>
      <c r="B413" s="144">
        <v>44715</v>
      </c>
      <c r="C413" s="145">
        <v>0.53289351851851852</v>
      </c>
      <c r="D413" s="146">
        <v>0</v>
      </c>
      <c r="E413" s="146">
        <v>0</v>
      </c>
      <c r="F413" s="146">
        <v>175.3</v>
      </c>
      <c r="G413" s="146">
        <v>25.9</v>
      </c>
      <c r="H413" s="146">
        <v>25.9</v>
      </c>
      <c r="I413" s="146">
        <v>26.6</v>
      </c>
      <c r="J413" s="146">
        <v>30</v>
      </c>
      <c r="K413" s="146">
        <v>0.2</v>
      </c>
      <c r="L413" s="146">
        <v>0.34799999999999998</v>
      </c>
      <c r="M413" s="146">
        <f t="shared" si="19"/>
        <v>6</v>
      </c>
      <c r="N413" s="146">
        <f t="shared" si="21"/>
        <v>4176</v>
      </c>
    </row>
    <row r="414" spans="1:14">
      <c r="A414" s="146">
        <f t="shared" si="20"/>
        <v>3.4416666666666571</v>
      </c>
      <c r="B414" s="144">
        <v>44715</v>
      </c>
      <c r="C414" s="145">
        <v>0.53324074074074079</v>
      </c>
      <c r="D414" s="146">
        <v>0</v>
      </c>
      <c r="E414" s="146">
        <v>0</v>
      </c>
      <c r="F414" s="146">
        <v>175.3</v>
      </c>
      <c r="G414" s="146">
        <v>25.8</v>
      </c>
      <c r="H414" s="146">
        <v>26</v>
      </c>
      <c r="I414" s="146">
        <v>26.6</v>
      </c>
      <c r="J414" s="146">
        <v>30</v>
      </c>
      <c r="K414" s="146">
        <v>0.2</v>
      </c>
      <c r="L414" s="146">
        <v>0.34799999999999998</v>
      </c>
      <c r="M414" s="146">
        <f t="shared" si="19"/>
        <v>6</v>
      </c>
      <c r="N414" s="146">
        <f t="shared" si="21"/>
        <v>4178</v>
      </c>
    </row>
    <row r="415" spans="1:14">
      <c r="A415" s="146">
        <f t="shared" si="20"/>
        <v>3.4499999999999904</v>
      </c>
      <c r="B415" s="144">
        <v>44715</v>
      </c>
      <c r="C415" s="145">
        <v>0.53358796296296296</v>
      </c>
      <c r="D415" s="146">
        <v>0</v>
      </c>
      <c r="E415" s="146">
        <v>0</v>
      </c>
      <c r="F415" s="146">
        <v>174.7</v>
      </c>
      <c r="G415" s="146">
        <v>25.9</v>
      </c>
      <c r="H415" s="146">
        <v>25.9</v>
      </c>
      <c r="I415" s="146">
        <v>26.6</v>
      </c>
      <c r="J415" s="146">
        <v>30</v>
      </c>
      <c r="K415" s="146">
        <v>0.2</v>
      </c>
      <c r="L415" s="146">
        <v>0.34799999999999998</v>
      </c>
      <c r="M415" s="146">
        <f t="shared" si="19"/>
        <v>6</v>
      </c>
      <c r="N415" s="146">
        <f t="shared" si="21"/>
        <v>4180</v>
      </c>
    </row>
    <row r="416" spans="1:14">
      <c r="A416" s="146">
        <f t="shared" si="20"/>
        <v>3.4583333333333237</v>
      </c>
      <c r="B416" s="144">
        <v>44715</v>
      </c>
      <c r="C416" s="145">
        <v>0.53393518518518512</v>
      </c>
      <c r="D416" s="146">
        <v>0</v>
      </c>
      <c r="E416" s="146">
        <v>0</v>
      </c>
      <c r="F416" s="146">
        <v>174.7</v>
      </c>
      <c r="G416" s="146">
        <v>25.9</v>
      </c>
      <c r="H416" s="146">
        <v>25.9</v>
      </c>
      <c r="I416" s="146">
        <v>26.6</v>
      </c>
      <c r="J416" s="146">
        <v>30</v>
      </c>
      <c r="K416" s="146">
        <v>0.2</v>
      </c>
      <c r="L416" s="146">
        <v>0.34799999999999998</v>
      </c>
      <c r="M416" s="146">
        <f t="shared" si="19"/>
        <v>6</v>
      </c>
      <c r="N416" s="146">
        <f t="shared" si="21"/>
        <v>4182</v>
      </c>
    </row>
    <row r="417" spans="1:14">
      <c r="A417" s="146">
        <f t="shared" si="20"/>
        <v>3.466666666666657</v>
      </c>
      <c r="B417" s="144">
        <v>44715</v>
      </c>
      <c r="C417" s="145">
        <v>0.5342824074074074</v>
      </c>
      <c r="D417" s="146">
        <v>0</v>
      </c>
      <c r="E417" s="146">
        <v>0</v>
      </c>
      <c r="F417" s="146">
        <v>174.7</v>
      </c>
      <c r="G417" s="146">
        <v>25.8</v>
      </c>
      <c r="H417" s="146">
        <v>25.8</v>
      </c>
      <c r="I417" s="146">
        <v>26.6</v>
      </c>
      <c r="J417" s="146">
        <v>30</v>
      </c>
      <c r="K417" s="146">
        <v>0.2</v>
      </c>
      <c r="L417" s="146">
        <v>0.34899999999999998</v>
      </c>
      <c r="M417" s="146">
        <f t="shared" si="19"/>
        <v>6</v>
      </c>
      <c r="N417" s="146">
        <f t="shared" si="21"/>
        <v>4184</v>
      </c>
    </row>
    <row r="418" spans="1:14">
      <c r="A418" s="146">
        <f t="shared" si="20"/>
        <v>3.4749999999999903</v>
      </c>
      <c r="B418" s="144">
        <v>44715</v>
      </c>
      <c r="C418" s="145">
        <v>0.53462962962962968</v>
      </c>
      <c r="D418" s="146">
        <v>0</v>
      </c>
      <c r="E418" s="146">
        <v>0</v>
      </c>
      <c r="F418" s="146">
        <v>174.7</v>
      </c>
      <c r="G418" s="146">
        <v>25.7</v>
      </c>
      <c r="H418" s="146">
        <v>25.8</v>
      </c>
      <c r="I418" s="146">
        <v>26.5</v>
      </c>
      <c r="J418" s="146">
        <v>30</v>
      </c>
      <c r="K418" s="146">
        <v>0.2</v>
      </c>
      <c r="L418" s="146">
        <v>0.34899999999999998</v>
      </c>
      <c r="M418" s="146">
        <f t="shared" si="19"/>
        <v>6</v>
      </c>
      <c r="N418" s="146">
        <f t="shared" si="21"/>
        <v>4186</v>
      </c>
    </row>
    <row r="419" spans="1:14">
      <c r="A419" s="146">
        <f t="shared" si="20"/>
        <v>3.4833333333333236</v>
      </c>
      <c r="B419" s="144">
        <v>44715</v>
      </c>
      <c r="C419" s="145">
        <v>0.53497685185185184</v>
      </c>
      <c r="D419" s="146">
        <v>0</v>
      </c>
      <c r="E419" s="146">
        <v>0</v>
      </c>
      <c r="F419" s="146">
        <v>174.7</v>
      </c>
      <c r="G419" s="146">
        <v>25.7</v>
      </c>
      <c r="H419" s="146">
        <v>25.8</v>
      </c>
      <c r="I419" s="146">
        <v>26.5</v>
      </c>
      <c r="J419" s="146">
        <v>30</v>
      </c>
      <c r="K419" s="146">
        <v>0.2</v>
      </c>
      <c r="L419" s="146">
        <v>0.34899999999999998</v>
      </c>
      <c r="M419" s="146">
        <f t="shared" si="19"/>
        <v>6</v>
      </c>
      <c r="N419" s="146">
        <f t="shared" si="21"/>
        <v>4188</v>
      </c>
    </row>
    <row r="420" spans="1:14">
      <c r="A420" s="146">
        <f t="shared" si="20"/>
        <v>3.4916666666666569</v>
      </c>
      <c r="B420" s="144">
        <v>44715</v>
      </c>
      <c r="C420" s="145">
        <v>0.53532407407407401</v>
      </c>
      <c r="D420" s="146">
        <v>0</v>
      </c>
      <c r="E420" s="146">
        <v>0</v>
      </c>
      <c r="F420" s="146">
        <v>174.7</v>
      </c>
      <c r="G420" s="146">
        <v>25.7</v>
      </c>
      <c r="H420" s="146">
        <v>25.7</v>
      </c>
      <c r="I420" s="146">
        <v>26.5</v>
      </c>
      <c r="J420" s="146">
        <v>30</v>
      </c>
      <c r="K420" s="146">
        <v>0.2</v>
      </c>
      <c r="L420" s="146">
        <v>0.34899999999999998</v>
      </c>
      <c r="M420" s="146">
        <f t="shared" si="19"/>
        <v>6</v>
      </c>
      <c r="N420" s="146">
        <f t="shared" si="21"/>
        <v>4190</v>
      </c>
    </row>
    <row r="421" spans="1:14">
      <c r="A421" s="146">
        <f t="shared" si="20"/>
        <v>3.4999999999999902</v>
      </c>
      <c r="B421" s="144">
        <v>44715</v>
      </c>
      <c r="C421" s="145">
        <v>0.53567129629629628</v>
      </c>
      <c r="D421" s="146">
        <v>0</v>
      </c>
      <c r="E421" s="146">
        <v>0</v>
      </c>
      <c r="F421" s="146">
        <v>174.7</v>
      </c>
      <c r="G421" s="146">
        <v>25.7</v>
      </c>
      <c r="H421" s="146">
        <v>25.7</v>
      </c>
      <c r="I421" s="146">
        <v>26.4</v>
      </c>
      <c r="J421" s="146">
        <v>30</v>
      </c>
      <c r="K421" s="146">
        <v>0.2</v>
      </c>
      <c r="L421" s="146">
        <v>0.34899999999999998</v>
      </c>
      <c r="M421" s="146">
        <f t="shared" si="19"/>
        <v>6</v>
      </c>
      <c r="N421" s="146">
        <f t="shared" si="21"/>
        <v>4192</v>
      </c>
    </row>
    <row r="422" spans="1:14">
      <c r="A422" s="146">
        <f t="shared" si="20"/>
        <v>3.5083333333333235</v>
      </c>
      <c r="B422" s="144">
        <v>44715</v>
      </c>
      <c r="C422" s="145">
        <v>0.53601851851851856</v>
      </c>
      <c r="D422" s="146">
        <v>0</v>
      </c>
      <c r="E422" s="146">
        <v>0</v>
      </c>
      <c r="F422" s="146">
        <v>174.7</v>
      </c>
      <c r="G422" s="146">
        <v>25.6</v>
      </c>
      <c r="H422" s="146">
        <v>25.7</v>
      </c>
      <c r="I422" s="146">
        <v>26.4</v>
      </c>
      <c r="J422" s="146">
        <v>30</v>
      </c>
      <c r="K422" s="146">
        <v>0.2</v>
      </c>
      <c r="L422" s="146">
        <v>0.34899999999999998</v>
      </c>
      <c r="M422" s="146">
        <f t="shared" si="19"/>
        <v>6</v>
      </c>
      <c r="N422" s="146">
        <f t="shared" si="21"/>
        <v>4194</v>
      </c>
    </row>
    <row r="423" spans="1:14">
      <c r="A423" s="146">
        <f t="shared" si="20"/>
        <v>3.5166666666666568</v>
      </c>
      <c r="B423" s="144">
        <v>44715</v>
      </c>
      <c r="C423" s="145">
        <v>0.53636574074074073</v>
      </c>
      <c r="D423" s="146">
        <v>0</v>
      </c>
      <c r="E423" s="146">
        <v>0</v>
      </c>
      <c r="F423" s="146">
        <v>174.7</v>
      </c>
      <c r="G423" s="146">
        <v>25.6</v>
      </c>
      <c r="H423" s="146">
        <v>25.8</v>
      </c>
      <c r="I423" s="146">
        <v>26.4</v>
      </c>
      <c r="J423" s="146">
        <v>30</v>
      </c>
      <c r="K423" s="146">
        <v>0.2</v>
      </c>
      <c r="L423" s="146">
        <v>0.35</v>
      </c>
      <c r="M423" s="146">
        <f t="shared" si="19"/>
        <v>6</v>
      </c>
      <c r="N423" s="146">
        <f t="shared" si="21"/>
        <v>4196</v>
      </c>
    </row>
    <row r="424" spans="1:14">
      <c r="A424" s="146">
        <f t="shared" si="20"/>
        <v>3.5249999999999901</v>
      </c>
      <c r="B424" s="144">
        <v>44715</v>
      </c>
      <c r="C424" s="145">
        <v>0.53672453703703704</v>
      </c>
      <c r="D424" s="146">
        <v>0</v>
      </c>
      <c r="E424" s="146">
        <v>0</v>
      </c>
      <c r="F424" s="146">
        <v>174.7</v>
      </c>
      <c r="G424" s="146">
        <v>25.6</v>
      </c>
      <c r="H424" s="146">
        <v>25.6</v>
      </c>
      <c r="I424" s="146">
        <v>26.3</v>
      </c>
      <c r="J424" s="146">
        <v>30</v>
      </c>
      <c r="K424" s="146">
        <v>0.2</v>
      </c>
      <c r="L424" s="146">
        <v>0.35</v>
      </c>
      <c r="M424" s="146">
        <f t="shared" si="19"/>
        <v>6</v>
      </c>
      <c r="N424" s="146">
        <f t="shared" si="21"/>
        <v>4198</v>
      </c>
    </row>
    <row r="425" spans="1:14">
      <c r="A425" s="146">
        <f t="shared" si="20"/>
        <v>3.5333333333333234</v>
      </c>
      <c r="B425" s="144">
        <v>44715</v>
      </c>
      <c r="C425" s="145">
        <v>0.53707175925925921</v>
      </c>
      <c r="D425" s="146">
        <v>0</v>
      </c>
      <c r="E425" s="146">
        <v>0</v>
      </c>
      <c r="F425" s="146">
        <v>174.7</v>
      </c>
      <c r="G425" s="146">
        <v>25.6</v>
      </c>
      <c r="H425" s="146">
        <v>25.7</v>
      </c>
      <c r="I425" s="146">
        <v>26.4</v>
      </c>
      <c r="J425" s="146">
        <v>30</v>
      </c>
      <c r="K425" s="146">
        <v>0.2</v>
      </c>
      <c r="L425" s="146">
        <v>0.35</v>
      </c>
      <c r="M425" s="146">
        <f t="shared" si="19"/>
        <v>6</v>
      </c>
      <c r="N425" s="146">
        <f t="shared" si="21"/>
        <v>4200</v>
      </c>
    </row>
    <row r="426" spans="1:14">
      <c r="A426" s="146">
        <f t="shared" si="20"/>
        <v>3.5416666666666567</v>
      </c>
      <c r="B426" s="144">
        <v>44715</v>
      </c>
      <c r="C426" s="145">
        <v>0.53741898148148148</v>
      </c>
      <c r="D426" s="146">
        <v>0</v>
      </c>
      <c r="E426" s="146">
        <v>0</v>
      </c>
      <c r="F426" s="146">
        <v>174.7</v>
      </c>
      <c r="G426" s="146">
        <v>25.6</v>
      </c>
      <c r="H426" s="146">
        <v>25.5</v>
      </c>
      <c r="I426" s="146">
        <v>26.2</v>
      </c>
      <c r="J426" s="146">
        <v>30</v>
      </c>
      <c r="K426" s="146">
        <v>0.2</v>
      </c>
      <c r="L426" s="146">
        <v>0.35</v>
      </c>
      <c r="M426" s="146">
        <f t="shared" si="19"/>
        <v>6</v>
      </c>
      <c r="N426" s="146">
        <f t="shared" si="21"/>
        <v>4202</v>
      </c>
    </row>
    <row r="427" spans="1:14">
      <c r="A427" s="146">
        <f t="shared" si="20"/>
        <v>3.5499999999999901</v>
      </c>
      <c r="B427" s="144">
        <v>44715</v>
      </c>
      <c r="C427" s="145">
        <v>0.53776620370370376</v>
      </c>
      <c r="D427" s="146">
        <v>0</v>
      </c>
      <c r="E427" s="146">
        <v>0</v>
      </c>
      <c r="F427" s="146">
        <v>175.3</v>
      </c>
      <c r="G427" s="146">
        <v>25.5</v>
      </c>
      <c r="H427" s="146">
        <v>25.4</v>
      </c>
      <c r="I427" s="146">
        <v>26.1</v>
      </c>
      <c r="J427" s="146">
        <v>30</v>
      </c>
      <c r="K427" s="146">
        <v>0.2</v>
      </c>
      <c r="L427" s="146">
        <v>0.35</v>
      </c>
      <c r="M427" s="146">
        <f t="shared" si="19"/>
        <v>6</v>
      </c>
      <c r="N427" s="146">
        <f t="shared" si="21"/>
        <v>4204</v>
      </c>
    </row>
    <row r="428" spans="1:14">
      <c r="A428" s="146">
        <f t="shared" si="20"/>
        <v>3.5583333333333234</v>
      </c>
      <c r="B428" s="144">
        <v>44715</v>
      </c>
      <c r="C428" s="145">
        <v>0.53811342592592593</v>
      </c>
      <c r="D428" s="146">
        <v>0</v>
      </c>
      <c r="E428" s="146">
        <v>0</v>
      </c>
      <c r="F428" s="146">
        <v>174.7</v>
      </c>
      <c r="G428" s="146">
        <v>25.6</v>
      </c>
      <c r="H428" s="146">
        <v>25.7</v>
      </c>
      <c r="I428" s="146">
        <v>26.2</v>
      </c>
      <c r="J428" s="146">
        <v>30</v>
      </c>
      <c r="K428" s="146">
        <v>0.2</v>
      </c>
      <c r="L428" s="146">
        <v>0.35</v>
      </c>
      <c r="M428" s="146">
        <f t="shared" si="19"/>
        <v>6</v>
      </c>
      <c r="N428" s="146">
        <f t="shared" si="21"/>
        <v>4206</v>
      </c>
    </row>
    <row r="429" spans="1:14">
      <c r="A429" s="146">
        <f t="shared" si="20"/>
        <v>3.5666666666666567</v>
      </c>
      <c r="B429" s="144">
        <v>44715</v>
      </c>
      <c r="C429" s="145">
        <v>0.53846064814814809</v>
      </c>
      <c r="D429" s="146">
        <v>0</v>
      </c>
      <c r="E429" s="146">
        <v>0</v>
      </c>
      <c r="F429" s="146">
        <v>174.7</v>
      </c>
      <c r="G429" s="146">
        <v>25.5</v>
      </c>
      <c r="H429" s="146">
        <v>25.4</v>
      </c>
      <c r="I429" s="146">
        <v>26.1</v>
      </c>
      <c r="J429" s="146">
        <v>30</v>
      </c>
      <c r="K429" s="146">
        <v>0.2</v>
      </c>
      <c r="L429" s="146">
        <v>0.35099999999999998</v>
      </c>
      <c r="M429" s="146">
        <f t="shared" si="19"/>
        <v>6</v>
      </c>
      <c r="N429" s="146">
        <f t="shared" si="21"/>
        <v>4208</v>
      </c>
    </row>
    <row r="430" spans="1:14">
      <c r="A430" s="146">
        <f t="shared" si="20"/>
        <v>3.57499999999999</v>
      </c>
      <c r="B430" s="144">
        <v>44715</v>
      </c>
      <c r="C430" s="145">
        <v>0.53880787037037037</v>
      </c>
      <c r="D430" s="146">
        <v>0</v>
      </c>
      <c r="E430" s="146">
        <v>0</v>
      </c>
      <c r="F430" s="146">
        <v>174.7</v>
      </c>
      <c r="G430" s="146">
        <v>25.5</v>
      </c>
      <c r="H430" s="146">
        <v>25.7</v>
      </c>
      <c r="I430" s="146">
        <v>26.1</v>
      </c>
      <c r="J430" s="146">
        <v>30</v>
      </c>
      <c r="K430" s="146">
        <v>0.2</v>
      </c>
      <c r="L430" s="146">
        <v>0.35099999999999998</v>
      </c>
      <c r="M430" s="146">
        <f t="shared" si="19"/>
        <v>6</v>
      </c>
      <c r="N430" s="146">
        <f t="shared" si="21"/>
        <v>4210</v>
      </c>
    </row>
    <row r="431" spans="1:14">
      <c r="A431" s="146">
        <f t="shared" si="20"/>
        <v>3.5833333333333233</v>
      </c>
      <c r="B431" s="144">
        <v>44715</v>
      </c>
      <c r="C431" s="145">
        <v>0.53915509259259264</v>
      </c>
      <c r="D431" s="146">
        <v>0</v>
      </c>
      <c r="E431" s="146">
        <v>0</v>
      </c>
      <c r="F431" s="146">
        <v>174.7</v>
      </c>
      <c r="G431" s="146">
        <v>25.5</v>
      </c>
      <c r="H431" s="146">
        <v>25.6</v>
      </c>
      <c r="I431" s="146">
        <v>26.1</v>
      </c>
      <c r="J431" s="146">
        <v>30</v>
      </c>
      <c r="K431" s="146">
        <v>0.2</v>
      </c>
      <c r="L431" s="146">
        <v>0.35099999999999998</v>
      </c>
      <c r="M431" s="146">
        <f t="shared" si="19"/>
        <v>6</v>
      </c>
      <c r="N431" s="146">
        <f t="shared" si="21"/>
        <v>4212</v>
      </c>
    </row>
    <row r="432" spans="1:14">
      <c r="A432" s="146">
        <f t="shared" si="20"/>
        <v>3.5916666666666566</v>
      </c>
      <c r="B432" s="144">
        <v>44715</v>
      </c>
      <c r="C432" s="145">
        <v>0.53950231481481481</v>
      </c>
      <c r="D432" s="146">
        <v>0</v>
      </c>
      <c r="E432" s="146">
        <v>0</v>
      </c>
      <c r="F432" s="146">
        <v>174.7</v>
      </c>
      <c r="G432" s="146">
        <v>25.4</v>
      </c>
      <c r="H432" s="146">
        <v>25.4</v>
      </c>
      <c r="I432" s="146">
        <v>26.1</v>
      </c>
      <c r="J432" s="146">
        <v>30</v>
      </c>
      <c r="K432" s="146">
        <v>0.2</v>
      </c>
      <c r="L432" s="146">
        <v>0.35099999999999998</v>
      </c>
      <c r="M432" s="146">
        <f t="shared" si="19"/>
        <v>6</v>
      </c>
      <c r="N432" s="146">
        <f t="shared" si="21"/>
        <v>4214</v>
      </c>
    </row>
    <row r="433" spans="1:14">
      <c r="A433" s="146">
        <f t="shared" si="20"/>
        <v>3.5999999999999899</v>
      </c>
      <c r="B433" s="144">
        <v>44715</v>
      </c>
      <c r="C433" s="145">
        <v>0.53984953703703698</v>
      </c>
      <c r="D433" s="146">
        <v>0</v>
      </c>
      <c r="E433" s="146">
        <v>0</v>
      </c>
      <c r="F433" s="146">
        <v>174.7</v>
      </c>
      <c r="G433" s="146">
        <v>25.4</v>
      </c>
      <c r="H433" s="146">
        <v>25.7</v>
      </c>
      <c r="I433" s="146">
        <v>26</v>
      </c>
      <c r="J433" s="146">
        <v>30</v>
      </c>
      <c r="K433" s="146">
        <v>0.2</v>
      </c>
      <c r="L433" s="146">
        <v>0.35099999999999998</v>
      </c>
      <c r="M433" s="146">
        <f t="shared" si="19"/>
        <v>6</v>
      </c>
      <c r="N433" s="146">
        <f t="shared" si="21"/>
        <v>4216</v>
      </c>
    </row>
    <row r="434" spans="1:14">
      <c r="A434" s="146">
        <f t="shared" si="20"/>
        <v>3.6083333333333232</v>
      </c>
      <c r="B434" s="144">
        <v>44715</v>
      </c>
      <c r="C434" s="145">
        <v>0.54019675925925925</v>
      </c>
      <c r="D434" s="146">
        <v>0</v>
      </c>
      <c r="E434" s="146">
        <v>0</v>
      </c>
      <c r="F434" s="146">
        <v>174</v>
      </c>
      <c r="G434" s="146">
        <v>25.3</v>
      </c>
      <c r="H434" s="146">
        <v>25.4</v>
      </c>
      <c r="I434" s="146">
        <v>26.2</v>
      </c>
      <c r="J434" s="146">
        <v>30</v>
      </c>
      <c r="K434" s="146">
        <v>0.2</v>
      </c>
      <c r="L434" s="146">
        <v>0.35099999999999998</v>
      </c>
      <c r="M434" s="146">
        <f t="shared" si="19"/>
        <v>6</v>
      </c>
      <c r="N434" s="146">
        <f t="shared" si="21"/>
        <v>4218</v>
      </c>
    </row>
    <row r="435" spans="1:14">
      <c r="A435" s="146">
        <f t="shared" si="20"/>
        <v>3.6166666666666565</v>
      </c>
      <c r="B435" s="144">
        <v>44715</v>
      </c>
      <c r="C435" s="145">
        <v>0.54054398148148153</v>
      </c>
      <c r="D435" s="146">
        <v>0</v>
      </c>
      <c r="E435" s="146">
        <v>0</v>
      </c>
      <c r="F435" s="146">
        <v>174</v>
      </c>
      <c r="G435" s="146">
        <v>25.4</v>
      </c>
      <c r="H435" s="146">
        <v>25.5</v>
      </c>
      <c r="I435" s="146">
        <v>26</v>
      </c>
      <c r="J435" s="146">
        <v>30</v>
      </c>
      <c r="K435" s="146">
        <v>0.2</v>
      </c>
      <c r="L435" s="146">
        <v>0.35199999999999998</v>
      </c>
      <c r="M435" s="146">
        <f t="shared" si="19"/>
        <v>6</v>
      </c>
      <c r="N435" s="146">
        <f t="shared" si="21"/>
        <v>4220</v>
      </c>
    </row>
    <row r="436" spans="1:14">
      <c r="A436" s="146">
        <f t="shared" si="20"/>
        <v>3.6249999999999898</v>
      </c>
      <c r="B436" s="144">
        <v>44715</v>
      </c>
      <c r="C436" s="145">
        <v>0.54089120370370369</v>
      </c>
      <c r="D436" s="146">
        <v>0</v>
      </c>
      <c r="E436" s="146">
        <v>0</v>
      </c>
      <c r="F436" s="146">
        <v>174</v>
      </c>
      <c r="G436" s="146">
        <v>25.3</v>
      </c>
      <c r="H436" s="146">
        <v>25.4</v>
      </c>
      <c r="I436" s="146">
        <v>26</v>
      </c>
      <c r="J436" s="146">
        <v>30</v>
      </c>
      <c r="K436" s="146">
        <v>0.2</v>
      </c>
      <c r="L436" s="146">
        <v>0.35199999999999998</v>
      </c>
      <c r="M436" s="146">
        <f t="shared" si="19"/>
        <v>6</v>
      </c>
      <c r="N436" s="146">
        <f t="shared" si="21"/>
        <v>4222</v>
      </c>
    </row>
    <row r="437" spans="1:14">
      <c r="A437" s="146">
        <f t="shared" si="20"/>
        <v>3.6333333333333231</v>
      </c>
      <c r="B437" s="144">
        <v>44715</v>
      </c>
      <c r="C437" s="145">
        <v>0.54123842592592586</v>
      </c>
      <c r="D437" s="146">
        <v>0</v>
      </c>
      <c r="E437" s="146">
        <v>0</v>
      </c>
      <c r="F437" s="146">
        <v>174</v>
      </c>
      <c r="G437" s="146">
        <v>25.3</v>
      </c>
      <c r="H437" s="146">
        <v>25.3</v>
      </c>
      <c r="I437" s="146">
        <v>26</v>
      </c>
      <c r="J437" s="146">
        <v>30</v>
      </c>
      <c r="K437" s="146">
        <v>0.2</v>
      </c>
      <c r="L437" s="146">
        <v>0.35199999999999998</v>
      </c>
      <c r="M437" s="146">
        <f t="shared" si="19"/>
        <v>6</v>
      </c>
      <c r="N437" s="146">
        <f t="shared" si="21"/>
        <v>4224</v>
      </c>
    </row>
    <row r="438" spans="1:14">
      <c r="A438" s="146">
        <f t="shared" si="20"/>
        <v>3.6416666666666564</v>
      </c>
      <c r="B438" s="144">
        <v>44715</v>
      </c>
      <c r="C438" s="145">
        <v>0.54158564814814814</v>
      </c>
      <c r="D438" s="146">
        <v>0</v>
      </c>
      <c r="E438" s="146">
        <v>0</v>
      </c>
      <c r="F438" s="146">
        <v>174</v>
      </c>
      <c r="G438" s="146">
        <v>25.3</v>
      </c>
      <c r="H438" s="146">
        <v>25.4</v>
      </c>
      <c r="I438" s="146">
        <v>26.1</v>
      </c>
      <c r="J438" s="146">
        <v>30</v>
      </c>
      <c r="K438" s="146">
        <v>0.2</v>
      </c>
      <c r="L438" s="146">
        <v>0.35199999999999998</v>
      </c>
      <c r="M438" s="146">
        <f t="shared" si="19"/>
        <v>6</v>
      </c>
      <c r="N438" s="146">
        <f t="shared" si="21"/>
        <v>4226</v>
      </c>
    </row>
    <row r="439" spans="1:14">
      <c r="A439" s="146">
        <f t="shared" si="20"/>
        <v>3.6499999999999897</v>
      </c>
      <c r="B439" s="144">
        <v>44715</v>
      </c>
      <c r="C439" s="145">
        <v>0.54193287037037041</v>
      </c>
      <c r="D439" s="146">
        <v>0</v>
      </c>
      <c r="E439" s="146">
        <v>0</v>
      </c>
      <c r="F439" s="146">
        <v>174</v>
      </c>
      <c r="G439" s="146">
        <v>25.3</v>
      </c>
      <c r="H439" s="146">
        <v>25.3</v>
      </c>
      <c r="I439" s="146">
        <v>25.9</v>
      </c>
      <c r="J439" s="146">
        <v>30</v>
      </c>
      <c r="K439" s="146">
        <v>0.2</v>
      </c>
      <c r="L439" s="146">
        <v>0.35199999999999998</v>
      </c>
      <c r="M439" s="146">
        <f t="shared" si="19"/>
        <v>6</v>
      </c>
      <c r="N439" s="146">
        <f t="shared" si="21"/>
        <v>4228</v>
      </c>
    </row>
    <row r="440" spans="1:14">
      <c r="A440" s="146">
        <f t="shared" si="20"/>
        <v>3.658333333333323</v>
      </c>
      <c r="B440" s="144">
        <v>44715</v>
      </c>
      <c r="C440" s="145">
        <v>0.54228009259259258</v>
      </c>
      <c r="D440" s="146">
        <v>0</v>
      </c>
      <c r="E440" s="146">
        <v>0</v>
      </c>
      <c r="F440" s="146">
        <v>174</v>
      </c>
      <c r="G440" s="146">
        <v>25.3</v>
      </c>
      <c r="H440" s="146">
        <v>25.4</v>
      </c>
      <c r="I440" s="146">
        <v>26</v>
      </c>
      <c r="J440" s="146">
        <v>30</v>
      </c>
      <c r="K440" s="146">
        <v>0.2</v>
      </c>
      <c r="L440" s="146">
        <v>0.35199999999999998</v>
      </c>
      <c r="M440" s="146">
        <f t="shared" si="19"/>
        <v>6</v>
      </c>
      <c r="N440" s="146">
        <f t="shared" si="21"/>
        <v>4230</v>
      </c>
    </row>
    <row r="441" spans="1:14">
      <c r="A441" s="146">
        <f t="shared" si="20"/>
        <v>3.6666666666666563</v>
      </c>
      <c r="B441" s="144">
        <v>44715</v>
      </c>
      <c r="C441" s="145">
        <v>0.54262731481481474</v>
      </c>
      <c r="D441" s="146">
        <v>0</v>
      </c>
      <c r="E441" s="146">
        <v>0</v>
      </c>
      <c r="F441" s="146">
        <v>174</v>
      </c>
      <c r="G441" s="146">
        <v>25.3</v>
      </c>
      <c r="H441" s="146">
        <v>25.3</v>
      </c>
      <c r="I441" s="146">
        <v>26</v>
      </c>
      <c r="J441" s="146">
        <v>30</v>
      </c>
      <c r="K441" s="146">
        <v>0.2</v>
      </c>
      <c r="L441" s="146">
        <v>0.35299999999999998</v>
      </c>
      <c r="M441" s="146">
        <f t="shared" si="19"/>
        <v>6</v>
      </c>
      <c r="N441" s="146">
        <f t="shared" si="21"/>
        <v>4232</v>
      </c>
    </row>
    <row r="442" spans="1:14">
      <c r="A442" s="146">
        <f t="shared" si="20"/>
        <v>3.6749999999999896</v>
      </c>
      <c r="B442" s="144">
        <v>44715</v>
      </c>
      <c r="C442" s="145">
        <v>0.54298611111111106</v>
      </c>
      <c r="D442" s="146">
        <v>0</v>
      </c>
      <c r="E442" s="146">
        <v>0</v>
      </c>
      <c r="F442" s="146">
        <v>174</v>
      </c>
      <c r="G442" s="146">
        <v>25.3</v>
      </c>
      <c r="H442" s="146">
        <v>25.4</v>
      </c>
      <c r="I442" s="146">
        <v>25.9</v>
      </c>
      <c r="J442" s="146">
        <v>30</v>
      </c>
      <c r="K442" s="146">
        <v>0.2</v>
      </c>
      <c r="L442" s="146">
        <v>0.35299999999999998</v>
      </c>
      <c r="M442" s="146">
        <f t="shared" si="19"/>
        <v>6</v>
      </c>
      <c r="N442" s="146">
        <f t="shared" si="21"/>
        <v>4234</v>
      </c>
    </row>
    <row r="443" spans="1:14">
      <c r="A443" s="146">
        <f t="shared" si="20"/>
        <v>3.6833333333333229</v>
      </c>
      <c r="B443" s="144">
        <v>44715</v>
      </c>
      <c r="C443" s="145">
        <v>0.54333333333333333</v>
      </c>
      <c r="D443" s="146">
        <v>0</v>
      </c>
      <c r="E443" s="146">
        <v>0</v>
      </c>
      <c r="F443" s="146">
        <v>174</v>
      </c>
      <c r="G443" s="146">
        <v>25.3</v>
      </c>
      <c r="H443" s="146">
        <v>25.4</v>
      </c>
      <c r="I443" s="146">
        <v>25.9</v>
      </c>
      <c r="J443" s="146">
        <v>30</v>
      </c>
      <c r="K443" s="146">
        <v>0.2</v>
      </c>
      <c r="L443" s="146">
        <v>0.35299999999999998</v>
      </c>
      <c r="M443" s="146">
        <f t="shared" si="19"/>
        <v>6</v>
      </c>
      <c r="N443" s="146">
        <f t="shared" si="21"/>
        <v>4236</v>
      </c>
    </row>
    <row r="444" spans="1:14">
      <c r="A444" s="146">
        <f t="shared" si="20"/>
        <v>3.6916666666666562</v>
      </c>
      <c r="B444" s="144">
        <v>44715</v>
      </c>
      <c r="C444" s="145">
        <v>0.54368055555555561</v>
      </c>
      <c r="D444" s="146">
        <v>0</v>
      </c>
      <c r="E444" s="146">
        <v>0</v>
      </c>
      <c r="F444" s="146">
        <v>174</v>
      </c>
      <c r="G444" s="146">
        <v>25.2</v>
      </c>
      <c r="H444" s="146">
        <v>25.3</v>
      </c>
      <c r="I444" s="146">
        <v>25.9</v>
      </c>
      <c r="J444" s="146">
        <v>30</v>
      </c>
      <c r="K444" s="146">
        <v>0.2</v>
      </c>
      <c r="L444" s="146">
        <v>0.35299999999999998</v>
      </c>
      <c r="M444" s="146">
        <f t="shared" si="19"/>
        <v>6</v>
      </c>
      <c r="N444" s="146">
        <f t="shared" si="21"/>
        <v>4238</v>
      </c>
    </row>
    <row r="445" spans="1:14">
      <c r="A445" s="146">
        <f t="shared" si="20"/>
        <v>3.6999999999999895</v>
      </c>
      <c r="B445" s="144">
        <v>44715</v>
      </c>
      <c r="C445" s="145">
        <v>0.54402777777777778</v>
      </c>
      <c r="D445" s="146">
        <v>0</v>
      </c>
      <c r="E445" s="146">
        <v>0</v>
      </c>
      <c r="F445" s="146">
        <v>174</v>
      </c>
      <c r="G445" s="146">
        <v>25.3</v>
      </c>
      <c r="H445" s="146">
        <v>25.3</v>
      </c>
      <c r="I445" s="146">
        <v>25.9</v>
      </c>
      <c r="J445" s="146">
        <v>30</v>
      </c>
      <c r="K445" s="146">
        <v>0.2</v>
      </c>
      <c r="L445" s="146">
        <v>0.35299999999999998</v>
      </c>
      <c r="M445" s="146">
        <f t="shared" si="19"/>
        <v>6</v>
      </c>
      <c r="N445" s="146">
        <f t="shared" si="21"/>
        <v>4240</v>
      </c>
    </row>
    <row r="446" spans="1:14">
      <c r="A446" s="146">
        <f t="shared" si="20"/>
        <v>3.7083333333333228</v>
      </c>
      <c r="B446" s="144">
        <v>44715</v>
      </c>
      <c r="C446" s="145">
        <v>0.54437499999999994</v>
      </c>
      <c r="D446" s="146">
        <v>0</v>
      </c>
      <c r="E446" s="146">
        <v>0</v>
      </c>
      <c r="F446" s="146">
        <v>174</v>
      </c>
      <c r="G446" s="146">
        <v>25.2</v>
      </c>
      <c r="H446" s="146">
        <v>25.2</v>
      </c>
      <c r="I446" s="146">
        <v>25.8</v>
      </c>
      <c r="J446" s="146">
        <v>30</v>
      </c>
      <c r="K446" s="146">
        <v>0.2</v>
      </c>
      <c r="L446" s="146">
        <v>0.35299999999999998</v>
      </c>
      <c r="M446" s="146">
        <f t="shared" si="19"/>
        <v>6</v>
      </c>
      <c r="N446" s="146">
        <f t="shared" si="21"/>
        <v>4242</v>
      </c>
    </row>
    <row r="447" spans="1:14">
      <c r="A447" s="146">
        <f t="shared" si="20"/>
        <v>3.7166666666666561</v>
      </c>
      <c r="B447" s="144">
        <v>44715</v>
      </c>
      <c r="C447" s="145">
        <v>0.54472222222222222</v>
      </c>
      <c r="D447" s="146">
        <v>0</v>
      </c>
      <c r="E447" s="146">
        <v>0</v>
      </c>
      <c r="F447" s="146">
        <v>174</v>
      </c>
      <c r="G447" s="146">
        <v>25.2</v>
      </c>
      <c r="H447" s="146">
        <v>25.2</v>
      </c>
      <c r="I447" s="146">
        <v>25.8</v>
      </c>
      <c r="J447" s="146">
        <v>30</v>
      </c>
      <c r="K447" s="146">
        <v>0.2</v>
      </c>
      <c r="L447" s="146">
        <v>0.35399999999999998</v>
      </c>
      <c r="M447" s="146">
        <f t="shared" si="19"/>
        <v>6</v>
      </c>
      <c r="N447" s="146">
        <f t="shared" si="21"/>
        <v>4244</v>
      </c>
    </row>
    <row r="448" spans="1:14">
      <c r="A448" s="146">
        <f t="shared" si="20"/>
        <v>3.7249999999999894</v>
      </c>
      <c r="B448" s="144">
        <v>44715</v>
      </c>
      <c r="C448" s="145">
        <v>0.5450694444444445</v>
      </c>
      <c r="D448" s="146">
        <v>0</v>
      </c>
      <c r="E448" s="146">
        <v>0</v>
      </c>
      <c r="F448" s="146">
        <v>174</v>
      </c>
      <c r="G448" s="146">
        <v>25.2</v>
      </c>
      <c r="H448" s="146">
        <v>25.2</v>
      </c>
      <c r="I448" s="146">
        <v>25.8</v>
      </c>
      <c r="J448" s="146">
        <v>30</v>
      </c>
      <c r="K448" s="146">
        <v>0.2</v>
      </c>
      <c r="L448" s="146">
        <v>0.35399999999999998</v>
      </c>
      <c r="M448" s="146">
        <f t="shared" si="19"/>
        <v>6</v>
      </c>
      <c r="N448" s="146">
        <f t="shared" si="21"/>
        <v>4246</v>
      </c>
    </row>
    <row r="449" spans="1:14">
      <c r="A449" s="146">
        <f t="shared" si="20"/>
        <v>3.7333333333333227</v>
      </c>
      <c r="B449" s="144">
        <v>44715</v>
      </c>
      <c r="C449" s="145">
        <v>0.54541666666666666</v>
      </c>
      <c r="D449" s="146">
        <v>0</v>
      </c>
      <c r="E449" s="146">
        <v>0</v>
      </c>
      <c r="F449" s="146">
        <v>174</v>
      </c>
      <c r="G449" s="146">
        <v>25.1</v>
      </c>
      <c r="H449" s="146">
        <v>25.2</v>
      </c>
      <c r="I449" s="146">
        <v>25.9</v>
      </c>
      <c r="J449" s="146">
        <v>30</v>
      </c>
      <c r="K449" s="146">
        <v>0.2</v>
      </c>
      <c r="L449" s="146">
        <v>0.35399999999999998</v>
      </c>
      <c r="M449" s="146">
        <f t="shared" si="19"/>
        <v>6</v>
      </c>
      <c r="N449" s="146">
        <f t="shared" si="21"/>
        <v>4248</v>
      </c>
    </row>
    <row r="450" spans="1:14">
      <c r="A450" s="146">
        <f t="shared" si="20"/>
        <v>3.741666666666656</v>
      </c>
      <c r="B450" s="144">
        <v>44715</v>
      </c>
      <c r="C450" s="145">
        <v>0.54576388888888883</v>
      </c>
      <c r="D450" s="146">
        <v>0</v>
      </c>
      <c r="E450" s="146">
        <v>0</v>
      </c>
      <c r="F450" s="146">
        <v>174</v>
      </c>
      <c r="G450" s="146">
        <v>25.1</v>
      </c>
      <c r="H450" s="146">
        <v>25.3</v>
      </c>
      <c r="I450" s="146">
        <v>25.8</v>
      </c>
      <c r="J450" s="146">
        <v>30</v>
      </c>
      <c r="K450" s="146">
        <v>0.2</v>
      </c>
      <c r="L450" s="146">
        <v>0.35399999999999998</v>
      </c>
      <c r="M450" s="146">
        <f t="shared" si="19"/>
        <v>6</v>
      </c>
      <c r="N450" s="146">
        <f t="shared" si="21"/>
        <v>4250</v>
      </c>
    </row>
    <row r="451" spans="1:14">
      <c r="A451" s="146">
        <f t="shared" si="20"/>
        <v>3.7499999999999893</v>
      </c>
      <c r="B451" s="144">
        <v>44715</v>
      </c>
      <c r="C451" s="145">
        <v>0.5461111111111111</v>
      </c>
      <c r="D451" s="146">
        <v>0</v>
      </c>
      <c r="E451" s="146">
        <v>0</v>
      </c>
      <c r="F451" s="146">
        <v>173.4</v>
      </c>
      <c r="G451" s="146">
        <v>25.1</v>
      </c>
      <c r="H451" s="146">
        <v>25.2</v>
      </c>
      <c r="I451" s="146">
        <v>25.8</v>
      </c>
      <c r="J451" s="146">
        <v>30</v>
      </c>
      <c r="K451" s="146">
        <v>0.2</v>
      </c>
      <c r="L451" s="146">
        <v>0.35399999999999998</v>
      </c>
      <c r="M451" s="146">
        <f t="shared" ref="M451:M514" si="22">J451*K451</f>
        <v>6</v>
      </c>
      <c r="N451" s="146">
        <f t="shared" si="21"/>
        <v>4252</v>
      </c>
    </row>
    <row r="452" spans="1:14">
      <c r="A452" s="146">
        <f t="shared" ref="A452:A515" si="23">A451+30/3600</f>
        <v>3.7583333333333226</v>
      </c>
      <c r="B452" s="144">
        <v>44715</v>
      </c>
      <c r="C452" s="145">
        <v>0.54645833333333338</v>
      </c>
      <c r="D452" s="146">
        <v>0</v>
      </c>
      <c r="E452" s="146">
        <v>0</v>
      </c>
      <c r="F452" s="146">
        <v>173.4</v>
      </c>
      <c r="G452" s="146">
        <v>25.1</v>
      </c>
      <c r="H452" s="146">
        <v>25.3</v>
      </c>
      <c r="I452" s="146">
        <v>25.8</v>
      </c>
      <c r="J452" s="146">
        <v>30</v>
      </c>
      <c r="K452" s="146">
        <v>0.2</v>
      </c>
      <c r="L452" s="146">
        <v>0.35399999999999998</v>
      </c>
      <c r="M452" s="146">
        <f t="shared" si="22"/>
        <v>6</v>
      </c>
      <c r="N452" s="146">
        <f t="shared" ref="N452:N515" si="24">K452*10+N451</f>
        <v>4254</v>
      </c>
    </row>
    <row r="453" spans="1:14">
      <c r="A453" s="146">
        <f t="shared" si="23"/>
        <v>3.7666666666666559</v>
      </c>
      <c r="B453" s="144">
        <v>44715</v>
      </c>
      <c r="C453" s="145">
        <v>0.54680555555555554</v>
      </c>
      <c r="D453" s="146">
        <v>0</v>
      </c>
      <c r="E453" s="146">
        <v>0</v>
      </c>
      <c r="F453" s="146">
        <v>173.4</v>
      </c>
      <c r="G453" s="146">
        <v>25.1</v>
      </c>
      <c r="H453" s="146">
        <v>25.1</v>
      </c>
      <c r="I453" s="146">
        <v>25.8</v>
      </c>
      <c r="J453" s="146">
        <v>30</v>
      </c>
      <c r="K453" s="146">
        <v>0.2</v>
      </c>
      <c r="L453" s="146">
        <v>0.35499999999999998</v>
      </c>
      <c r="M453" s="146">
        <f t="shared" si="22"/>
        <v>6</v>
      </c>
      <c r="N453" s="146">
        <f t="shared" si="24"/>
        <v>4256</v>
      </c>
    </row>
    <row r="454" spans="1:14">
      <c r="A454" s="146">
        <f t="shared" si="23"/>
        <v>3.7749999999999893</v>
      </c>
      <c r="B454" s="144">
        <v>44715</v>
      </c>
      <c r="C454" s="145">
        <v>0.54715277777777771</v>
      </c>
      <c r="D454" s="146">
        <v>0</v>
      </c>
      <c r="E454" s="146">
        <v>0</v>
      </c>
      <c r="F454" s="146">
        <v>173.4</v>
      </c>
      <c r="G454" s="146">
        <v>25.1</v>
      </c>
      <c r="H454" s="146">
        <v>25.2</v>
      </c>
      <c r="I454" s="146">
        <v>25.7</v>
      </c>
      <c r="J454" s="146">
        <v>30</v>
      </c>
      <c r="K454" s="146">
        <v>0.2</v>
      </c>
      <c r="L454" s="146">
        <v>0.35499999999999998</v>
      </c>
      <c r="M454" s="146">
        <f t="shared" si="22"/>
        <v>6</v>
      </c>
      <c r="N454" s="146">
        <f t="shared" si="24"/>
        <v>4258</v>
      </c>
    </row>
    <row r="455" spans="1:14">
      <c r="A455" s="146">
        <f t="shared" si="23"/>
        <v>3.7833333333333226</v>
      </c>
      <c r="B455" s="144">
        <v>44715</v>
      </c>
      <c r="C455" s="145">
        <v>0.54749999999999999</v>
      </c>
      <c r="D455" s="146">
        <v>0</v>
      </c>
      <c r="E455" s="146">
        <v>0</v>
      </c>
      <c r="F455" s="146">
        <v>173.4</v>
      </c>
      <c r="G455" s="146">
        <v>25</v>
      </c>
      <c r="H455" s="146">
        <v>25.1</v>
      </c>
      <c r="I455" s="146">
        <v>25.8</v>
      </c>
      <c r="J455" s="146">
        <v>30</v>
      </c>
      <c r="K455" s="146">
        <v>0.2</v>
      </c>
      <c r="L455" s="146">
        <v>0.35499999999999998</v>
      </c>
      <c r="M455" s="146">
        <f t="shared" si="22"/>
        <v>6</v>
      </c>
      <c r="N455" s="146">
        <f t="shared" si="24"/>
        <v>4260</v>
      </c>
    </row>
    <row r="456" spans="1:14">
      <c r="A456" s="146">
        <f t="shared" si="23"/>
        <v>3.7916666666666559</v>
      </c>
      <c r="B456" s="144">
        <v>44715</v>
      </c>
      <c r="C456" s="145">
        <v>0.54784722222222226</v>
      </c>
      <c r="D456" s="146">
        <v>0</v>
      </c>
      <c r="E456" s="146">
        <v>0</v>
      </c>
      <c r="F456" s="146">
        <v>173.4</v>
      </c>
      <c r="G456" s="146">
        <v>25.1</v>
      </c>
      <c r="H456" s="146">
        <v>25.1</v>
      </c>
      <c r="I456" s="146">
        <v>25.8</v>
      </c>
      <c r="J456" s="146">
        <v>30</v>
      </c>
      <c r="K456" s="146">
        <v>0.2</v>
      </c>
      <c r="L456" s="146">
        <v>0.35499999999999998</v>
      </c>
      <c r="M456" s="146">
        <f t="shared" si="22"/>
        <v>6</v>
      </c>
      <c r="N456" s="146">
        <f t="shared" si="24"/>
        <v>4262</v>
      </c>
    </row>
    <row r="457" spans="1:14">
      <c r="A457" s="146">
        <f t="shared" si="23"/>
        <v>3.7999999999999892</v>
      </c>
      <c r="B457" s="144">
        <v>44715</v>
      </c>
      <c r="C457" s="145">
        <v>0.54820601851851858</v>
      </c>
      <c r="D457" s="146">
        <v>0</v>
      </c>
      <c r="E457" s="146">
        <v>0</v>
      </c>
      <c r="F457" s="146">
        <v>173.4</v>
      </c>
      <c r="G457" s="146">
        <v>25</v>
      </c>
      <c r="H457" s="146">
        <v>25.1</v>
      </c>
      <c r="I457" s="146">
        <v>25.8</v>
      </c>
      <c r="J457" s="146">
        <v>30</v>
      </c>
      <c r="K457" s="146">
        <v>0.2</v>
      </c>
      <c r="L457" s="146">
        <v>0.35499999999999998</v>
      </c>
      <c r="M457" s="146">
        <f t="shared" si="22"/>
        <v>6</v>
      </c>
      <c r="N457" s="146">
        <f t="shared" si="24"/>
        <v>4264</v>
      </c>
    </row>
    <row r="458" spans="1:14">
      <c r="A458" s="146">
        <f t="shared" si="23"/>
        <v>3.8083333333333225</v>
      </c>
      <c r="B458" s="144">
        <v>44715</v>
      </c>
      <c r="C458" s="145">
        <v>0.54855324074074074</v>
      </c>
      <c r="D458" s="146">
        <v>0</v>
      </c>
      <c r="E458" s="146">
        <v>0</v>
      </c>
      <c r="F458" s="146">
        <v>173.4</v>
      </c>
      <c r="G458" s="146">
        <v>25.1</v>
      </c>
      <c r="H458" s="146">
        <v>25</v>
      </c>
      <c r="I458" s="146">
        <v>25.6</v>
      </c>
      <c r="J458" s="146">
        <v>30</v>
      </c>
      <c r="K458" s="146">
        <v>0.2</v>
      </c>
      <c r="L458" s="146">
        <v>0.35499999999999998</v>
      </c>
      <c r="M458" s="146">
        <f t="shared" si="22"/>
        <v>6</v>
      </c>
      <c r="N458" s="146">
        <f t="shared" si="24"/>
        <v>4266</v>
      </c>
    </row>
    <row r="459" spans="1:14">
      <c r="A459" s="146">
        <f t="shared" si="23"/>
        <v>3.8166666666666558</v>
      </c>
      <c r="B459" s="144">
        <v>44715</v>
      </c>
      <c r="C459" s="145">
        <v>0.54888888888888887</v>
      </c>
      <c r="D459" s="146">
        <v>0</v>
      </c>
      <c r="E459" s="146">
        <v>0</v>
      </c>
      <c r="F459" s="146">
        <v>173.4</v>
      </c>
      <c r="G459" s="146">
        <v>25</v>
      </c>
      <c r="H459" s="146">
        <v>25</v>
      </c>
      <c r="I459" s="146">
        <v>25.7</v>
      </c>
      <c r="J459" s="146">
        <v>30</v>
      </c>
      <c r="K459" s="146">
        <v>0.2</v>
      </c>
      <c r="L459" s="146">
        <v>0.35599999999999998</v>
      </c>
      <c r="M459" s="146">
        <f t="shared" si="22"/>
        <v>6</v>
      </c>
      <c r="N459" s="146">
        <f t="shared" si="24"/>
        <v>4268</v>
      </c>
    </row>
    <row r="460" spans="1:14">
      <c r="A460" s="146">
        <f t="shared" si="23"/>
        <v>3.8249999999999891</v>
      </c>
      <c r="B460" s="144">
        <v>44715</v>
      </c>
      <c r="C460" s="145">
        <v>0.54924768518518519</v>
      </c>
      <c r="D460" s="146">
        <v>0</v>
      </c>
      <c r="E460" s="146">
        <v>0</v>
      </c>
      <c r="F460" s="146">
        <v>173.4</v>
      </c>
      <c r="G460" s="146">
        <v>25</v>
      </c>
      <c r="H460" s="146">
        <v>25.1</v>
      </c>
      <c r="I460" s="146">
        <v>25.7</v>
      </c>
      <c r="J460" s="146">
        <v>30</v>
      </c>
      <c r="K460" s="146">
        <v>0.2</v>
      </c>
      <c r="L460" s="146">
        <v>0.35599999999999998</v>
      </c>
      <c r="M460" s="146">
        <f t="shared" si="22"/>
        <v>6</v>
      </c>
      <c r="N460" s="146">
        <f t="shared" si="24"/>
        <v>4270</v>
      </c>
    </row>
    <row r="461" spans="1:14">
      <c r="A461" s="146">
        <f t="shared" si="23"/>
        <v>3.8333333333333224</v>
      </c>
      <c r="B461" s="144">
        <v>44715</v>
      </c>
      <c r="C461" s="145">
        <v>0.54959490740740746</v>
      </c>
      <c r="D461" s="146">
        <v>0</v>
      </c>
      <c r="E461" s="146">
        <v>0</v>
      </c>
      <c r="F461" s="146">
        <v>173.4</v>
      </c>
      <c r="G461" s="146">
        <v>24.9</v>
      </c>
      <c r="H461" s="146">
        <v>25.2</v>
      </c>
      <c r="I461" s="146">
        <v>25.7</v>
      </c>
      <c r="J461" s="146">
        <v>30</v>
      </c>
      <c r="K461" s="146">
        <v>0.2</v>
      </c>
      <c r="L461" s="146">
        <v>0.35599999999999998</v>
      </c>
      <c r="M461" s="146">
        <f t="shared" si="22"/>
        <v>6</v>
      </c>
      <c r="N461" s="146">
        <f t="shared" si="24"/>
        <v>4272</v>
      </c>
    </row>
    <row r="462" spans="1:14">
      <c r="A462" s="146">
        <f t="shared" si="23"/>
        <v>3.8416666666666557</v>
      </c>
      <c r="B462" s="144">
        <v>44715</v>
      </c>
      <c r="C462" s="145">
        <v>0.54994212962962963</v>
      </c>
      <c r="D462" s="146">
        <v>0</v>
      </c>
      <c r="E462" s="146">
        <v>0</v>
      </c>
      <c r="F462" s="146">
        <v>173.4</v>
      </c>
      <c r="G462" s="146">
        <v>25</v>
      </c>
      <c r="H462" s="146">
        <v>25</v>
      </c>
      <c r="I462" s="146">
        <v>25.7</v>
      </c>
      <c r="J462" s="146">
        <v>30</v>
      </c>
      <c r="K462" s="146">
        <v>0.2</v>
      </c>
      <c r="L462" s="146">
        <v>0.35599999999999998</v>
      </c>
      <c r="M462" s="146">
        <f t="shared" si="22"/>
        <v>6</v>
      </c>
      <c r="N462" s="146">
        <f t="shared" si="24"/>
        <v>4274</v>
      </c>
    </row>
    <row r="463" spans="1:14">
      <c r="A463" s="146">
        <f t="shared" si="23"/>
        <v>3.849999999999989</v>
      </c>
      <c r="B463" s="144">
        <v>44715</v>
      </c>
      <c r="C463" s="145">
        <v>0.55028935185185179</v>
      </c>
      <c r="D463" s="146">
        <v>0</v>
      </c>
      <c r="E463" s="146">
        <v>0</v>
      </c>
      <c r="F463" s="146">
        <v>173.4</v>
      </c>
      <c r="G463" s="146">
        <v>24.9</v>
      </c>
      <c r="H463" s="146">
        <v>25</v>
      </c>
      <c r="I463" s="146">
        <v>25.7</v>
      </c>
      <c r="J463" s="146">
        <v>30</v>
      </c>
      <c r="K463" s="146">
        <v>0.2</v>
      </c>
      <c r="L463" s="146">
        <v>0.35599999999999998</v>
      </c>
      <c r="M463" s="146">
        <f t="shared" si="22"/>
        <v>6</v>
      </c>
      <c r="N463" s="146">
        <f t="shared" si="24"/>
        <v>4276</v>
      </c>
    </row>
    <row r="464" spans="1:14">
      <c r="A464" s="146">
        <f t="shared" si="23"/>
        <v>3.8583333333333223</v>
      </c>
      <c r="B464" s="144">
        <v>44715</v>
      </c>
      <c r="C464" s="145">
        <v>0.55063657407407407</v>
      </c>
      <c r="D464" s="146">
        <v>0</v>
      </c>
      <c r="E464" s="146">
        <v>0</v>
      </c>
      <c r="F464" s="146">
        <v>172.8</v>
      </c>
      <c r="G464" s="146">
        <v>24.9</v>
      </c>
      <c r="H464" s="146">
        <v>25.1</v>
      </c>
      <c r="I464" s="146">
        <v>25.7</v>
      </c>
      <c r="J464" s="146">
        <v>30</v>
      </c>
      <c r="K464" s="146">
        <v>0.2</v>
      </c>
      <c r="L464" s="146">
        <v>0.35599999999999998</v>
      </c>
      <c r="M464" s="146">
        <f t="shared" si="22"/>
        <v>6</v>
      </c>
      <c r="N464" s="146">
        <f t="shared" si="24"/>
        <v>4278</v>
      </c>
    </row>
    <row r="465" spans="1:14">
      <c r="A465" s="146">
        <f t="shared" si="23"/>
        <v>3.8666666666666556</v>
      </c>
      <c r="B465" s="144">
        <v>44715</v>
      </c>
      <c r="C465" s="145">
        <v>0.55098379629629635</v>
      </c>
      <c r="D465" s="146">
        <v>0</v>
      </c>
      <c r="E465" s="146">
        <v>0</v>
      </c>
      <c r="F465" s="146">
        <v>173.4</v>
      </c>
      <c r="G465" s="146">
        <v>25</v>
      </c>
      <c r="H465" s="146">
        <v>25</v>
      </c>
      <c r="I465" s="146">
        <v>25.7</v>
      </c>
      <c r="J465" s="146">
        <v>30</v>
      </c>
      <c r="K465" s="146">
        <v>0.2</v>
      </c>
      <c r="L465" s="146">
        <v>0.35699999999999998</v>
      </c>
      <c r="M465" s="146">
        <f t="shared" si="22"/>
        <v>6</v>
      </c>
      <c r="N465" s="146">
        <f t="shared" si="24"/>
        <v>4280</v>
      </c>
    </row>
    <row r="466" spans="1:14">
      <c r="A466" s="146">
        <f t="shared" si="23"/>
        <v>3.8749999999999889</v>
      </c>
      <c r="B466" s="144">
        <v>44715</v>
      </c>
      <c r="C466" s="145">
        <v>0.55133101851851851</v>
      </c>
      <c r="D466" s="146">
        <v>0</v>
      </c>
      <c r="E466" s="146">
        <v>0</v>
      </c>
      <c r="F466" s="146">
        <v>172.8</v>
      </c>
      <c r="G466" s="146">
        <v>24.9</v>
      </c>
      <c r="H466" s="146">
        <v>24.9</v>
      </c>
      <c r="I466" s="146">
        <v>25.6</v>
      </c>
      <c r="J466" s="146">
        <v>30</v>
      </c>
      <c r="K466" s="146">
        <v>0.2</v>
      </c>
      <c r="L466" s="146">
        <v>0.35699999999999998</v>
      </c>
      <c r="M466" s="146">
        <f t="shared" si="22"/>
        <v>6</v>
      </c>
      <c r="N466" s="146">
        <f t="shared" si="24"/>
        <v>4282</v>
      </c>
    </row>
    <row r="467" spans="1:14">
      <c r="A467" s="146">
        <f t="shared" si="23"/>
        <v>3.8833333333333222</v>
      </c>
      <c r="B467" s="144">
        <v>44715</v>
      </c>
      <c r="C467" s="145">
        <v>0.55167824074074068</v>
      </c>
      <c r="D467" s="146">
        <v>0</v>
      </c>
      <c r="E467" s="146">
        <v>0</v>
      </c>
      <c r="F467" s="146">
        <v>172.8</v>
      </c>
      <c r="G467" s="146">
        <v>24.9</v>
      </c>
      <c r="H467" s="146">
        <v>25.1</v>
      </c>
      <c r="I467" s="146">
        <v>25.6</v>
      </c>
      <c r="J467" s="146">
        <v>30</v>
      </c>
      <c r="K467" s="146">
        <v>0.2</v>
      </c>
      <c r="L467" s="146">
        <v>0.35699999999999998</v>
      </c>
      <c r="M467" s="146">
        <f t="shared" si="22"/>
        <v>6</v>
      </c>
      <c r="N467" s="146">
        <f t="shared" si="24"/>
        <v>4284</v>
      </c>
    </row>
    <row r="468" spans="1:14">
      <c r="A468" s="146">
        <f t="shared" si="23"/>
        <v>3.8916666666666555</v>
      </c>
      <c r="B468" s="144">
        <v>44715</v>
      </c>
      <c r="C468" s="145">
        <v>0.55202546296296295</v>
      </c>
      <c r="D468" s="146">
        <v>0</v>
      </c>
      <c r="E468" s="146">
        <v>0</v>
      </c>
      <c r="F468" s="146">
        <v>172.8</v>
      </c>
      <c r="G468" s="146">
        <v>24.9</v>
      </c>
      <c r="H468" s="146">
        <v>25</v>
      </c>
      <c r="I468" s="146">
        <v>25.6</v>
      </c>
      <c r="J468" s="146">
        <v>30</v>
      </c>
      <c r="K468" s="146">
        <v>0.2</v>
      </c>
      <c r="L468" s="146">
        <v>0.35699999999999998</v>
      </c>
      <c r="M468" s="146">
        <f t="shared" si="22"/>
        <v>6</v>
      </c>
      <c r="N468" s="146">
        <f t="shared" si="24"/>
        <v>4286</v>
      </c>
    </row>
    <row r="469" spans="1:14">
      <c r="A469" s="146">
        <f t="shared" si="23"/>
        <v>3.8999999999999888</v>
      </c>
      <c r="B469" s="144">
        <v>44715</v>
      </c>
      <c r="C469" s="145">
        <v>0.55237268518518523</v>
      </c>
      <c r="D469" s="146">
        <v>0</v>
      </c>
      <c r="E469" s="146">
        <v>0</v>
      </c>
      <c r="F469" s="146">
        <v>172.8</v>
      </c>
      <c r="G469" s="146">
        <v>24.9</v>
      </c>
      <c r="H469" s="146">
        <v>25</v>
      </c>
      <c r="I469" s="146">
        <v>25.6</v>
      </c>
      <c r="J469" s="146">
        <v>30</v>
      </c>
      <c r="K469" s="146">
        <v>0.2</v>
      </c>
      <c r="L469" s="146">
        <v>0.35699999999999998</v>
      </c>
      <c r="M469" s="146">
        <f t="shared" si="22"/>
        <v>6</v>
      </c>
      <c r="N469" s="146">
        <f t="shared" si="24"/>
        <v>4288</v>
      </c>
    </row>
    <row r="470" spans="1:14">
      <c r="A470" s="146">
        <f t="shared" si="23"/>
        <v>3.9083333333333221</v>
      </c>
      <c r="B470" s="144">
        <v>44715</v>
      </c>
      <c r="C470" s="145">
        <v>0.5527199074074074</v>
      </c>
      <c r="D470" s="146">
        <v>0</v>
      </c>
      <c r="E470" s="146">
        <v>0</v>
      </c>
      <c r="F470" s="146">
        <v>172.8</v>
      </c>
      <c r="G470" s="146">
        <v>24.9</v>
      </c>
      <c r="H470" s="146">
        <v>25</v>
      </c>
      <c r="I470" s="146">
        <v>25.5</v>
      </c>
      <c r="J470" s="146">
        <v>30</v>
      </c>
      <c r="K470" s="146">
        <v>0.2</v>
      </c>
      <c r="L470" s="146">
        <v>0.35699999999999998</v>
      </c>
      <c r="M470" s="146">
        <f t="shared" si="22"/>
        <v>6</v>
      </c>
      <c r="N470" s="146">
        <f t="shared" si="24"/>
        <v>4290</v>
      </c>
    </row>
    <row r="471" spans="1:14">
      <c r="A471" s="146">
        <f t="shared" si="23"/>
        <v>3.9166666666666554</v>
      </c>
      <c r="B471" s="144">
        <v>44715</v>
      </c>
      <c r="C471" s="145">
        <v>0.55306712962962956</v>
      </c>
      <c r="D471" s="146">
        <v>0</v>
      </c>
      <c r="E471" s="146">
        <v>0</v>
      </c>
      <c r="F471" s="146">
        <v>172.8</v>
      </c>
      <c r="G471" s="146">
        <v>24.8</v>
      </c>
      <c r="H471" s="146">
        <v>24.9</v>
      </c>
      <c r="I471" s="146">
        <v>25.6</v>
      </c>
      <c r="J471" s="146">
        <v>30</v>
      </c>
      <c r="K471" s="146">
        <v>0.2</v>
      </c>
      <c r="L471" s="146">
        <v>0.35799999999999998</v>
      </c>
      <c r="M471" s="146">
        <f t="shared" si="22"/>
        <v>6</v>
      </c>
      <c r="N471" s="146">
        <f t="shared" si="24"/>
        <v>4292</v>
      </c>
    </row>
    <row r="472" spans="1:14">
      <c r="A472" s="146">
        <f t="shared" si="23"/>
        <v>3.9249999999999887</v>
      </c>
      <c r="B472" s="144">
        <v>44715</v>
      </c>
      <c r="C472" s="145">
        <v>0.55341435185185184</v>
      </c>
      <c r="D472" s="146">
        <v>0</v>
      </c>
      <c r="E472" s="146">
        <v>0</v>
      </c>
      <c r="F472" s="146">
        <v>172.8</v>
      </c>
      <c r="G472" s="146">
        <v>24.9</v>
      </c>
      <c r="H472" s="146">
        <v>24.9</v>
      </c>
      <c r="I472" s="146">
        <v>25.5</v>
      </c>
      <c r="J472" s="146">
        <v>30</v>
      </c>
      <c r="K472" s="146">
        <v>0.2</v>
      </c>
      <c r="L472" s="146">
        <v>0.35799999999999998</v>
      </c>
      <c r="M472" s="146">
        <f t="shared" si="22"/>
        <v>6</v>
      </c>
      <c r="N472" s="146">
        <f t="shared" si="24"/>
        <v>4294</v>
      </c>
    </row>
    <row r="473" spans="1:14">
      <c r="A473" s="146">
        <f t="shared" si="23"/>
        <v>3.933333333333322</v>
      </c>
      <c r="B473" s="144">
        <v>44715</v>
      </c>
      <c r="C473" s="145">
        <v>0.55376157407407411</v>
      </c>
      <c r="D473" s="146">
        <v>0</v>
      </c>
      <c r="E473" s="146">
        <v>0</v>
      </c>
      <c r="F473" s="146">
        <v>172.8</v>
      </c>
      <c r="G473" s="146">
        <v>24.9</v>
      </c>
      <c r="H473" s="146">
        <v>24.9</v>
      </c>
      <c r="I473" s="146">
        <v>25.5</v>
      </c>
      <c r="J473" s="146">
        <v>30</v>
      </c>
      <c r="K473" s="146">
        <v>0.2</v>
      </c>
      <c r="L473" s="146">
        <v>0.35799999999999998</v>
      </c>
      <c r="M473" s="146">
        <f t="shared" si="22"/>
        <v>6</v>
      </c>
      <c r="N473" s="146">
        <f t="shared" si="24"/>
        <v>4296</v>
      </c>
    </row>
    <row r="474" spans="1:14">
      <c r="A474" s="146">
        <f t="shared" si="23"/>
        <v>3.9416666666666553</v>
      </c>
      <c r="B474" s="144">
        <v>44715</v>
      </c>
      <c r="C474" s="145">
        <v>0.55410879629629628</v>
      </c>
      <c r="D474" s="146">
        <v>0</v>
      </c>
      <c r="E474" s="146">
        <v>0</v>
      </c>
      <c r="F474" s="146">
        <v>172.8</v>
      </c>
      <c r="G474" s="146">
        <v>24.9</v>
      </c>
      <c r="H474" s="146">
        <v>25</v>
      </c>
      <c r="I474" s="146">
        <v>25.5</v>
      </c>
      <c r="J474" s="146">
        <v>30</v>
      </c>
      <c r="K474" s="146">
        <v>0.2</v>
      </c>
      <c r="L474" s="146">
        <v>0.35799999999999998</v>
      </c>
      <c r="M474" s="146">
        <f t="shared" si="22"/>
        <v>6</v>
      </c>
      <c r="N474" s="146">
        <f t="shared" si="24"/>
        <v>4298</v>
      </c>
    </row>
    <row r="475" spans="1:14">
      <c r="A475" s="146">
        <f t="shared" si="23"/>
        <v>3.9499999999999886</v>
      </c>
      <c r="B475" s="144">
        <v>44715</v>
      </c>
      <c r="C475" s="145">
        <v>0.55445601851851845</v>
      </c>
      <c r="D475" s="146">
        <v>0</v>
      </c>
      <c r="E475" s="146">
        <v>0</v>
      </c>
      <c r="F475" s="146">
        <v>172.8</v>
      </c>
      <c r="G475" s="146">
        <v>24.9</v>
      </c>
      <c r="H475" s="146">
        <v>25</v>
      </c>
      <c r="I475" s="146">
        <v>25.5</v>
      </c>
      <c r="J475" s="146">
        <v>30</v>
      </c>
      <c r="K475" s="146">
        <v>0.2</v>
      </c>
      <c r="L475" s="146">
        <v>0.35799999999999998</v>
      </c>
      <c r="M475" s="146">
        <f t="shared" si="22"/>
        <v>6</v>
      </c>
      <c r="N475" s="146">
        <f t="shared" si="24"/>
        <v>4300</v>
      </c>
    </row>
    <row r="476" spans="1:14">
      <c r="A476" s="146">
        <f t="shared" si="23"/>
        <v>3.9583333333333219</v>
      </c>
      <c r="B476" s="144">
        <v>44715</v>
      </c>
      <c r="C476" s="145">
        <v>0.55480324074074072</v>
      </c>
      <c r="D476" s="146">
        <v>0</v>
      </c>
      <c r="E476" s="146">
        <v>0</v>
      </c>
      <c r="F476" s="146">
        <v>172.8</v>
      </c>
      <c r="G476" s="146">
        <v>24.8</v>
      </c>
      <c r="H476" s="146">
        <v>25</v>
      </c>
      <c r="I476" s="146">
        <v>25.4</v>
      </c>
      <c r="J476" s="146">
        <v>30</v>
      </c>
      <c r="K476" s="146">
        <v>0.2</v>
      </c>
      <c r="L476" s="146">
        <v>0.35799999999999998</v>
      </c>
      <c r="M476" s="146">
        <f t="shared" si="22"/>
        <v>6</v>
      </c>
      <c r="N476" s="146">
        <f t="shared" si="24"/>
        <v>4302</v>
      </c>
    </row>
    <row r="477" spans="1:14">
      <c r="A477" s="146">
        <f t="shared" si="23"/>
        <v>3.9666666666666552</v>
      </c>
      <c r="B477" s="144">
        <v>44715</v>
      </c>
      <c r="C477" s="145">
        <v>0.555150462962963</v>
      </c>
      <c r="D477" s="146">
        <v>0</v>
      </c>
      <c r="E477" s="146">
        <v>0</v>
      </c>
      <c r="F477" s="146">
        <v>172.8</v>
      </c>
      <c r="G477" s="146">
        <v>24.8</v>
      </c>
      <c r="H477" s="146">
        <v>24.9</v>
      </c>
      <c r="I477" s="146">
        <v>25.5</v>
      </c>
      <c r="J477" s="146">
        <v>30</v>
      </c>
      <c r="K477" s="146">
        <v>0.2</v>
      </c>
      <c r="L477" s="146">
        <v>0.35899999999999999</v>
      </c>
      <c r="M477" s="146">
        <f t="shared" si="22"/>
        <v>6</v>
      </c>
      <c r="N477" s="146">
        <f t="shared" si="24"/>
        <v>4304</v>
      </c>
    </row>
    <row r="478" spans="1:14">
      <c r="A478" s="146">
        <f t="shared" si="23"/>
        <v>3.9749999999999885</v>
      </c>
      <c r="B478" s="144">
        <v>44715</v>
      </c>
      <c r="C478" s="145">
        <v>0.55549768518518516</v>
      </c>
      <c r="D478" s="146">
        <v>0</v>
      </c>
      <c r="E478" s="146">
        <v>0</v>
      </c>
      <c r="F478" s="146">
        <v>172.8</v>
      </c>
      <c r="G478" s="146">
        <v>24.8</v>
      </c>
      <c r="H478" s="146">
        <v>24.9</v>
      </c>
      <c r="I478" s="146">
        <v>25.5</v>
      </c>
      <c r="J478" s="146">
        <v>30</v>
      </c>
      <c r="K478" s="146">
        <v>0.2</v>
      </c>
      <c r="L478" s="146">
        <v>0.35899999999999999</v>
      </c>
      <c r="M478" s="146">
        <f t="shared" si="22"/>
        <v>6</v>
      </c>
      <c r="N478" s="146">
        <f t="shared" si="24"/>
        <v>4306</v>
      </c>
    </row>
    <row r="479" spans="1:14">
      <c r="A479" s="146">
        <f t="shared" si="23"/>
        <v>3.9833333333333218</v>
      </c>
      <c r="B479" s="144">
        <v>44715</v>
      </c>
      <c r="C479" s="145">
        <v>0.55584490740740744</v>
      </c>
      <c r="D479" s="146">
        <v>0</v>
      </c>
      <c r="E479" s="146">
        <v>0</v>
      </c>
      <c r="F479" s="146">
        <v>172.8</v>
      </c>
      <c r="G479" s="146">
        <v>24.8</v>
      </c>
      <c r="H479" s="146">
        <v>24.9</v>
      </c>
      <c r="I479" s="146">
        <v>25.4</v>
      </c>
      <c r="J479" s="146">
        <v>30</v>
      </c>
      <c r="K479" s="146">
        <v>0.2</v>
      </c>
      <c r="L479" s="146">
        <v>0.35899999999999999</v>
      </c>
      <c r="M479" s="146">
        <f t="shared" si="22"/>
        <v>6</v>
      </c>
      <c r="N479" s="146">
        <f t="shared" si="24"/>
        <v>4308</v>
      </c>
    </row>
    <row r="480" spans="1:14">
      <c r="A480" s="146">
        <f t="shared" si="23"/>
        <v>3.9916666666666551</v>
      </c>
      <c r="B480" s="144">
        <v>44715</v>
      </c>
      <c r="C480" s="145">
        <v>0.55619212962962961</v>
      </c>
      <c r="D480" s="146">
        <v>0</v>
      </c>
      <c r="E480" s="146">
        <v>0</v>
      </c>
      <c r="F480" s="146">
        <v>172.1</v>
      </c>
      <c r="G480" s="146">
        <v>24.8</v>
      </c>
      <c r="H480" s="146">
        <v>24.9</v>
      </c>
      <c r="I480" s="146">
        <v>25.4</v>
      </c>
      <c r="J480" s="146">
        <v>30</v>
      </c>
      <c r="K480" s="146">
        <v>0.2</v>
      </c>
      <c r="L480" s="146">
        <v>0.35899999999999999</v>
      </c>
      <c r="M480" s="146">
        <f t="shared" si="22"/>
        <v>6</v>
      </c>
      <c r="N480" s="146">
        <f t="shared" si="24"/>
        <v>4310</v>
      </c>
    </row>
    <row r="481" spans="1:14">
      <c r="A481" s="146">
        <f t="shared" si="23"/>
        <v>3.9999999999999885</v>
      </c>
      <c r="B481" s="144">
        <v>44715</v>
      </c>
      <c r="C481" s="145">
        <v>0.55655092592592592</v>
      </c>
      <c r="D481" s="146">
        <v>0</v>
      </c>
      <c r="E481" s="146">
        <v>0</v>
      </c>
      <c r="F481" s="146">
        <v>172.1</v>
      </c>
      <c r="G481" s="146">
        <v>24.8</v>
      </c>
      <c r="H481" s="146">
        <v>24.9</v>
      </c>
      <c r="I481" s="146">
        <v>25.4</v>
      </c>
      <c r="J481" s="146">
        <v>30</v>
      </c>
      <c r="K481" s="146">
        <v>0.2</v>
      </c>
      <c r="L481" s="146">
        <v>0.35899999999999999</v>
      </c>
      <c r="M481" s="146">
        <f t="shared" si="22"/>
        <v>6</v>
      </c>
      <c r="N481" s="146">
        <f t="shared" si="24"/>
        <v>4312</v>
      </c>
    </row>
    <row r="482" spans="1:14">
      <c r="A482" s="146">
        <f t="shared" si="23"/>
        <v>4.0083333333333222</v>
      </c>
      <c r="B482" s="144">
        <v>44715</v>
      </c>
      <c r="C482" s="145">
        <v>0.5568981481481482</v>
      </c>
      <c r="D482" s="146">
        <v>0</v>
      </c>
      <c r="E482" s="146">
        <v>0</v>
      </c>
      <c r="F482" s="146">
        <v>172.1</v>
      </c>
      <c r="G482" s="146">
        <v>24.8</v>
      </c>
      <c r="H482" s="146">
        <v>24.8</v>
      </c>
      <c r="I482" s="146">
        <v>25.4</v>
      </c>
      <c r="J482" s="146">
        <v>30</v>
      </c>
      <c r="K482" s="146">
        <v>0.2</v>
      </c>
      <c r="L482" s="146">
        <v>0.35899999999999999</v>
      </c>
      <c r="M482" s="146">
        <f t="shared" si="22"/>
        <v>6</v>
      </c>
      <c r="N482" s="146">
        <f t="shared" si="24"/>
        <v>4314</v>
      </c>
    </row>
    <row r="483" spans="1:14">
      <c r="A483" s="146">
        <f t="shared" si="23"/>
        <v>4.0166666666666559</v>
      </c>
      <c r="B483" s="144">
        <v>44715</v>
      </c>
      <c r="C483" s="145">
        <v>0.55724537037037036</v>
      </c>
      <c r="D483" s="146">
        <v>0</v>
      </c>
      <c r="E483" s="146">
        <v>0</v>
      </c>
      <c r="F483" s="146">
        <v>172.1</v>
      </c>
      <c r="G483" s="146">
        <v>24.8</v>
      </c>
      <c r="H483" s="146">
        <v>24.8</v>
      </c>
      <c r="I483" s="146">
        <v>25.5</v>
      </c>
      <c r="J483" s="146">
        <v>30</v>
      </c>
      <c r="K483" s="146">
        <v>0.2</v>
      </c>
      <c r="L483" s="146">
        <v>0.36</v>
      </c>
      <c r="M483" s="146">
        <f t="shared" si="22"/>
        <v>6</v>
      </c>
      <c r="N483" s="146">
        <f t="shared" si="24"/>
        <v>4316</v>
      </c>
    </row>
    <row r="484" spans="1:14">
      <c r="A484" s="146">
        <f t="shared" si="23"/>
        <v>4.0249999999999897</v>
      </c>
      <c r="B484" s="144">
        <v>44715</v>
      </c>
      <c r="C484" s="145">
        <v>0.55759259259259253</v>
      </c>
      <c r="D484" s="146">
        <v>0</v>
      </c>
      <c r="E484" s="146">
        <v>0</v>
      </c>
      <c r="F484" s="146">
        <v>172.1</v>
      </c>
      <c r="G484" s="146">
        <v>24.8</v>
      </c>
      <c r="H484" s="146">
        <v>24.7</v>
      </c>
      <c r="I484" s="146">
        <v>25.4</v>
      </c>
      <c r="J484" s="146">
        <v>30</v>
      </c>
      <c r="K484" s="146">
        <v>0.2</v>
      </c>
      <c r="L484" s="146">
        <v>0.36</v>
      </c>
      <c r="M484" s="146">
        <f t="shared" si="22"/>
        <v>6</v>
      </c>
      <c r="N484" s="146">
        <f t="shared" si="24"/>
        <v>4318</v>
      </c>
    </row>
    <row r="485" spans="1:14">
      <c r="A485" s="146">
        <f t="shared" si="23"/>
        <v>4.0333333333333234</v>
      </c>
      <c r="B485" s="144">
        <v>44715</v>
      </c>
      <c r="C485" s="145">
        <v>0.55793981481481481</v>
      </c>
      <c r="D485" s="146">
        <v>0</v>
      </c>
      <c r="E485" s="146">
        <v>0</v>
      </c>
      <c r="F485" s="146">
        <v>172.1</v>
      </c>
      <c r="G485" s="146">
        <v>24.7</v>
      </c>
      <c r="H485" s="146">
        <v>24.8</v>
      </c>
      <c r="I485" s="146">
        <v>25.5</v>
      </c>
      <c r="J485" s="146">
        <v>30</v>
      </c>
      <c r="K485" s="146">
        <v>0.2</v>
      </c>
      <c r="L485" s="146">
        <v>0.36</v>
      </c>
      <c r="M485" s="146">
        <f t="shared" si="22"/>
        <v>6</v>
      </c>
      <c r="N485" s="146">
        <f t="shared" si="24"/>
        <v>4320</v>
      </c>
    </row>
    <row r="486" spans="1:14">
      <c r="A486" s="146">
        <f t="shared" si="23"/>
        <v>4.0416666666666572</v>
      </c>
      <c r="B486" s="144">
        <v>44715</v>
      </c>
      <c r="C486" s="145">
        <v>0.55828703703703708</v>
      </c>
      <c r="D486" s="146">
        <v>0</v>
      </c>
      <c r="E486" s="146">
        <v>0</v>
      </c>
      <c r="F486" s="146">
        <v>172.1</v>
      </c>
      <c r="G486" s="146">
        <v>24.7</v>
      </c>
      <c r="H486" s="146">
        <v>24.8</v>
      </c>
      <c r="I486" s="146">
        <v>25.4</v>
      </c>
      <c r="J486" s="146">
        <v>30</v>
      </c>
      <c r="K486" s="146">
        <v>0.2</v>
      </c>
      <c r="L486" s="146">
        <v>0.36</v>
      </c>
      <c r="M486" s="146">
        <f t="shared" si="22"/>
        <v>6</v>
      </c>
      <c r="N486" s="146">
        <f t="shared" si="24"/>
        <v>4322</v>
      </c>
    </row>
    <row r="487" spans="1:14">
      <c r="A487" s="146">
        <f t="shared" si="23"/>
        <v>4.0499999999999909</v>
      </c>
      <c r="B487" s="144">
        <v>44715</v>
      </c>
      <c r="C487" s="145">
        <v>0.55863425925925925</v>
      </c>
      <c r="D487" s="146">
        <v>0</v>
      </c>
      <c r="E487" s="146">
        <v>0</v>
      </c>
      <c r="F487" s="146">
        <v>171.5</v>
      </c>
      <c r="G487" s="146">
        <v>24.7</v>
      </c>
      <c r="H487" s="146">
        <v>24.7</v>
      </c>
      <c r="I487" s="146">
        <v>25.4</v>
      </c>
      <c r="J487" s="146">
        <v>30</v>
      </c>
      <c r="K487" s="146">
        <v>0.2</v>
      </c>
      <c r="L487" s="146">
        <v>0.36</v>
      </c>
      <c r="M487" s="146">
        <f t="shared" si="22"/>
        <v>6</v>
      </c>
      <c r="N487" s="146">
        <f t="shared" si="24"/>
        <v>4324</v>
      </c>
    </row>
    <row r="488" spans="1:14">
      <c r="A488" s="146">
        <f t="shared" si="23"/>
        <v>4.0583333333333247</v>
      </c>
      <c r="B488" s="144">
        <v>44715</v>
      </c>
      <c r="C488" s="145">
        <v>0.55898148148148141</v>
      </c>
      <c r="D488" s="146">
        <v>0</v>
      </c>
      <c r="E488" s="146">
        <v>0</v>
      </c>
      <c r="F488" s="146">
        <v>171.5</v>
      </c>
      <c r="G488" s="146">
        <v>24.7</v>
      </c>
      <c r="H488" s="146">
        <v>24.9</v>
      </c>
      <c r="I488" s="146">
        <v>25.4</v>
      </c>
      <c r="J488" s="146">
        <v>30</v>
      </c>
      <c r="K488" s="146">
        <v>0.2</v>
      </c>
      <c r="L488" s="146">
        <v>0.36</v>
      </c>
      <c r="M488" s="146">
        <f t="shared" si="22"/>
        <v>6</v>
      </c>
      <c r="N488" s="146">
        <f t="shared" si="24"/>
        <v>4326</v>
      </c>
    </row>
    <row r="489" spans="1:14">
      <c r="A489" s="146">
        <f t="shared" si="23"/>
        <v>4.0666666666666584</v>
      </c>
      <c r="B489" s="144">
        <v>44715</v>
      </c>
      <c r="C489" s="145">
        <v>0.55932870370370369</v>
      </c>
      <c r="D489" s="146">
        <v>0</v>
      </c>
      <c r="E489" s="146">
        <v>0</v>
      </c>
      <c r="F489" s="146">
        <v>171.5</v>
      </c>
      <c r="G489" s="146">
        <v>24.7</v>
      </c>
      <c r="H489" s="146">
        <v>24.8</v>
      </c>
      <c r="I489" s="146">
        <v>25.4</v>
      </c>
      <c r="J489" s="146">
        <v>30</v>
      </c>
      <c r="K489" s="146">
        <v>0.2</v>
      </c>
      <c r="L489" s="146">
        <v>0.36099999999999999</v>
      </c>
      <c r="M489" s="146">
        <f t="shared" si="22"/>
        <v>6</v>
      </c>
      <c r="N489" s="146">
        <f t="shared" si="24"/>
        <v>4328</v>
      </c>
    </row>
    <row r="490" spans="1:14">
      <c r="A490" s="146">
        <f t="shared" si="23"/>
        <v>4.0749999999999922</v>
      </c>
      <c r="B490" s="144">
        <v>44715</v>
      </c>
      <c r="C490" s="145">
        <v>0.55967592592592597</v>
      </c>
      <c r="D490" s="146">
        <v>0</v>
      </c>
      <c r="E490" s="146">
        <v>0</v>
      </c>
      <c r="F490" s="146">
        <v>171.5</v>
      </c>
      <c r="G490" s="146">
        <v>24.7</v>
      </c>
      <c r="H490" s="146">
        <v>24.7</v>
      </c>
      <c r="I490" s="146">
        <v>25.4</v>
      </c>
      <c r="J490" s="146">
        <v>30</v>
      </c>
      <c r="K490" s="146">
        <v>0.2</v>
      </c>
      <c r="L490" s="146">
        <v>0.36099999999999999</v>
      </c>
      <c r="M490" s="146">
        <f t="shared" si="22"/>
        <v>6</v>
      </c>
      <c r="N490" s="146">
        <f t="shared" si="24"/>
        <v>4330</v>
      </c>
    </row>
    <row r="491" spans="1:14">
      <c r="A491" s="146">
        <f t="shared" si="23"/>
        <v>4.0833333333333259</v>
      </c>
      <c r="B491" s="144">
        <v>44715</v>
      </c>
      <c r="C491" s="145">
        <v>0.56002314814814813</v>
      </c>
      <c r="D491" s="146">
        <v>0</v>
      </c>
      <c r="E491" s="146">
        <v>0</v>
      </c>
      <c r="F491" s="146">
        <v>172.1</v>
      </c>
      <c r="G491" s="146">
        <v>24.7</v>
      </c>
      <c r="H491" s="146">
        <v>24.7</v>
      </c>
      <c r="I491" s="146">
        <v>25.4</v>
      </c>
      <c r="J491" s="146">
        <v>30</v>
      </c>
      <c r="K491" s="146">
        <v>0.2</v>
      </c>
      <c r="L491" s="146">
        <v>0.36099999999999999</v>
      </c>
      <c r="M491" s="146">
        <f t="shared" si="22"/>
        <v>6</v>
      </c>
      <c r="N491" s="146">
        <f t="shared" si="24"/>
        <v>4332</v>
      </c>
    </row>
    <row r="492" spans="1:14">
      <c r="A492" s="146">
        <f t="shared" si="23"/>
        <v>4.0916666666666597</v>
      </c>
      <c r="B492" s="144">
        <v>44715</v>
      </c>
      <c r="C492" s="145">
        <v>0.5603703703703703</v>
      </c>
      <c r="D492" s="146">
        <v>0</v>
      </c>
      <c r="E492" s="146">
        <v>0</v>
      </c>
      <c r="F492" s="146">
        <v>172.1</v>
      </c>
      <c r="G492" s="146">
        <v>24.7</v>
      </c>
      <c r="H492" s="146">
        <v>24.7</v>
      </c>
      <c r="I492" s="146">
        <v>25.3</v>
      </c>
      <c r="J492" s="146">
        <v>30</v>
      </c>
      <c r="K492" s="146">
        <v>0.2</v>
      </c>
      <c r="L492" s="146">
        <v>0.36099999999999999</v>
      </c>
      <c r="M492" s="146">
        <f t="shared" si="22"/>
        <v>6</v>
      </c>
      <c r="N492" s="146">
        <f t="shared" si="24"/>
        <v>4334</v>
      </c>
    </row>
    <row r="493" spans="1:14">
      <c r="A493" s="146">
        <f t="shared" si="23"/>
        <v>4.0999999999999934</v>
      </c>
      <c r="B493" s="144">
        <v>44715</v>
      </c>
      <c r="C493" s="145">
        <v>0.56071759259259257</v>
      </c>
      <c r="D493" s="146">
        <v>0</v>
      </c>
      <c r="E493" s="146">
        <v>0</v>
      </c>
      <c r="F493" s="146">
        <v>172.1</v>
      </c>
      <c r="G493" s="146">
        <v>24.7</v>
      </c>
      <c r="H493" s="146">
        <v>24.7</v>
      </c>
      <c r="I493" s="146">
        <v>25.3</v>
      </c>
      <c r="J493" s="146">
        <v>30</v>
      </c>
      <c r="K493" s="146">
        <v>0.2</v>
      </c>
      <c r="L493" s="146">
        <v>0.36099999999999999</v>
      </c>
      <c r="M493" s="146">
        <f t="shared" si="22"/>
        <v>6</v>
      </c>
      <c r="N493" s="146">
        <f t="shared" si="24"/>
        <v>4336</v>
      </c>
    </row>
    <row r="494" spans="1:14">
      <c r="A494" s="146">
        <f t="shared" si="23"/>
        <v>4.1083333333333272</v>
      </c>
      <c r="B494" s="144">
        <v>44715</v>
      </c>
      <c r="C494" s="145">
        <v>0.56106481481481485</v>
      </c>
      <c r="D494" s="146">
        <v>0</v>
      </c>
      <c r="E494" s="146">
        <v>0</v>
      </c>
      <c r="F494" s="146">
        <v>171.5</v>
      </c>
      <c r="G494" s="146">
        <v>24.6</v>
      </c>
      <c r="H494" s="146">
        <v>24.6</v>
      </c>
      <c r="I494" s="146">
        <v>25.3</v>
      </c>
      <c r="J494" s="146">
        <v>30</v>
      </c>
      <c r="K494" s="146">
        <v>0.2</v>
      </c>
      <c r="L494" s="146">
        <v>0.36099999999999999</v>
      </c>
      <c r="M494" s="146">
        <f t="shared" si="22"/>
        <v>6</v>
      </c>
      <c r="N494" s="146">
        <f t="shared" si="24"/>
        <v>4338</v>
      </c>
    </row>
    <row r="495" spans="1:14">
      <c r="A495" s="146">
        <f t="shared" si="23"/>
        <v>4.1166666666666609</v>
      </c>
      <c r="B495" s="144">
        <v>44715</v>
      </c>
      <c r="C495" s="145">
        <v>0.56141203703703701</v>
      </c>
      <c r="D495" s="146">
        <v>0</v>
      </c>
      <c r="E495" s="146">
        <v>0</v>
      </c>
      <c r="F495" s="146">
        <v>171.5</v>
      </c>
      <c r="G495" s="146">
        <v>24.6</v>
      </c>
      <c r="H495" s="146">
        <v>24.7</v>
      </c>
      <c r="I495" s="146">
        <v>25.3</v>
      </c>
      <c r="J495" s="146">
        <v>30</v>
      </c>
      <c r="K495" s="146">
        <v>0.2</v>
      </c>
      <c r="L495" s="146">
        <v>0.36199999999999999</v>
      </c>
      <c r="M495" s="146">
        <f t="shared" si="22"/>
        <v>6</v>
      </c>
      <c r="N495" s="146">
        <f t="shared" si="24"/>
        <v>4340</v>
      </c>
    </row>
    <row r="496" spans="1:14">
      <c r="A496" s="146">
        <f t="shared" si="23"/>
        <v>4.1249999999999947</v>
      </c>
      <c r="B496" s="144">
        <v>44715</v>
      </c>
      <c r="C496" s="145">
        <v>0.56175925925925929</v>
      </c>
      <c r="D496" s="146">
        <v>0</v>
      </c>
      <c r="E496" s="146">
        <v>0</v>
      </c>
      <c r="F496" s="146">
        <v>171.5</v>
      </c>
      <c r="G496" s="146">
        <v>24.6</v>
      </c>
      <c r="H496" s="146">
        <v>24.7</v>
      </c>
      <c r="I496" s="146">
        <v>25.2</v>
      </c>
      <c r="J496" s="146">
        <v>30</v>
      </c>
      <c r="K496" s="146">
        <v>0.2</v>
      </c>
      <c r="L496" s="146">
        <v>0.36199999999999999</v>
      </c>
      <c r="M496" s="146">
        <f t="shared" si="22"/>
        <v>6</v>
      </c>
      <c r="N496" s="146">
        <f t="shared" si="24"/>
        <v>4342</v>
      </c>
    </row>
    <row r="497" spans="1:14">
      <c r="A497" s="146">
        <f t="shared" si="23"/>
        <v>4.1333333333333284</v>
      </c>
      <c r="B497" s="144">
        <v>44715</v>
      </c>
      <c r="C497" s="145">
        <v>0.56210648148148146</v>
      </c>
      <c r="D497" s="146">
        <v>0</v>
      </c>
      <c r="E497" s="146">
        <v>0</v>
      </c>
      <c r="F497" s="146">
        <v>171.5</v>
      </c>
      <c r="G497" s="146">
        <v>24.6</v>
      </c>
      <c r="H497" s="146">
        <v>24.6</v>
      </c>
      <c r="I497" s="146">
        <v>25.2</v>
      </c>
      <c r="J497" s="146">
        <v>30</v>
      </c>
      <c r="K497" s="146">
        <v>0.2</v>
      </c>
      <c r="L497" s="146">
        <v>0.36199999999999999</v>
      </c>
      <c r="M497" s="146">
        <f t="shared" si="22"/>
        <v>6</v>
      </c>
      <c r="N497" s="146">
        <f t="shared" si="24"/>
        <v>4344</v>
      </c>
    </row>
    <row r="498" spans="1:14">
      <c r="A498" s="146">
        <f t="shared" si="23"/>
        <v>4.1416666666666622</v>
      </c>
      <c r="B498" s="144">
        <v>44715</v>
      </c>
      <c r="C498" s="145">
        <v>0.56246527777777777</v>
      </c>
      <c r="D498" s="146">
        <v>0</v>
      </c>
      <c r="E498" s="146">
        <v>0</v>
      </c>
      <c r="F498" s="146">
        <v>171.5</v>
      </c>
      <c r="G498" s="146">
        <v>24.6</v>
      </c>
      <c r="H498" s="146">
        <v>24.6</v>
      </c>
      <c r="I498" s="146">
        <v>25.2</v>
      </c>
      <c r="J498" s="146">
        <v>30</v>
      </c>
      <c r="K498" s="146">
        <v>0.2</v>
      </c>
      <c r="L498" s="146">
        <v>0.36199999999999999</v>
      </c>
      <c r="M498" s="146">
        <f t="shared" si="22"/>
        <v>6</v>
      </c>
      <c r="N498" s="146">
        <f t="shared" si="24"/>
        <v>4346</v>
      </c>
    </row>
    <row r="499" spans="1:14">
      <c r="A499" s="146">
        <f t="shared" si="23"/>
        <v>4.1499999999999959</v>
      </c>
      <c r="B499" s="144">
        <v>44715</v>
      </c>
      <c r="C499" s="145">
        <v>0.56281250000000005</v>
      </c>
      <c r="D499" s="146">
        <v>0</v>
      </c>
      <c r="E499" s="146">
        <v>0</v>
      </c>
      <c r="F499" s="146">
        <v>171.5</v>
      </c>
      <c r="G499" s="146">
        <v>24.5</v>
      </c>
      <c r="H499" s="146">
        <v>24.5</v>
      </c>
      <c r="I499" s="146">
        <v>25.2</v>
      </c>
      <c r="J499" s="146">
        <v>30</v>
      </c>
      <c r="K499" s="146">
        <v>0.2</v>
      </c>
      <c r="L499" s="146">
        <v>0.36199999999999999</v>
      </c>
      <c r="M499" s="146">
        <f t="shared" si="22"/>
        <v>6</v>
      </c>
      <c r="N499" s="146">
        <f t="shared" si="24"/>
        <v>4348</v>
      </c>
    </row>
    <row r="500" spans="1:14">
      <c r="A500" s="146">
        <f t="shared" si="23"/>
        <v>4.1583333333333297</v>
      </c>
      <c r="B500" s="144">
        <v>44715</v>
      </c>
      <c r="C500" s="145">
        <v>0.56315972222222221</v>
      </c>
      <c r="D500" s="146">
        <v>0</v>
      </c>
      <c r="E500" s="146">
        <v>0</v>
      </c>
      <c r="F500" s="146">
        <v>171.5</v>
      </c>
      <c r="G500" s="146">
        <v>24.5</v>
      </c>
      <c r="H500" s="146">
        <v>24.5</v>
      </c>
      <c r="I500" s="146">
        <v>25.2</v>
      </c>
      <c r="J500" s="146">
        <v>30</v>
      </c>
      <c r="K500" s="146">
        <v>0.2</v>
      </c>
      <c r="L500" s="146">
        <v>0.36199999999999999</v>
      </c>
      <c r="M500" s="146">
        <f t="shared" si="22"/>
        <v>6</v>
      </c>
      <c r="N500" s="146">
        <f t="shared" si="24"/>
        <v>4350</v>
      </c>
    </row>
    <row r="501" spans="1:14">
      <c r="A501" s="146">
        <f t="shared" si="23"/>
        <v>4.1666666666666634</v>
      </c>
      <c r="B501" s="144">
        <v>44715</v>
      </c>
      <c r="C501" s="145">
        <v>0.56350694444444438</v>
      </c>
      <c r="D501" s="146">
        <v>0</v>
      </c>
      <c r="E501" s="146">
        <v>0</v>
      </c>
      <c r="F501" s="146">
        <v>171.5</v>
      </c>
      <c r="G501" s="146">
        <v>24.5</v>
      </c>
      <c r="H501" s="146">
        <v>24.6</v>
      </c>
      <c r="I501" s="146">
        <v>25.2</v>
      </c>
      <c r="J501" s="146">
        <v>30</v>
      </c>
      <c r="K501" s="146">
        <v>0.2</v>
      </c>
      <c r="L501" s="146">
        <v>0.36299999999999999</v>
      </c>
      <c r="M501" s="146">
        <f t="shared" si="22"/>
        <v>6</v>
      </c>
      <c r="N501" s="146">
        <f t="shared" si="24"/>
        <v>4352</v>
      </c>
    </row>
    <row r="502" spans="1:14">
      <c r="A502" s="146">
        <f t="shared" si="23"/>
        <v>4.1749999999999972</v>
      </c>
      <c r="B502" s="144">
        <v>44715</v>
      </c>
      <c r="C502" s="145">
        <v>0.56385416666666666</v>
      </c>
      <c r="D502" s="146">
        <v>0</v>
      </c>
      <c r="E502" s="146">
        <v>0</v>
      </c>
      <c r="F502" s="146">
        <v>171.5</v>
      </c>
      <c r="G502" s="146">
        <v>24.5</v>
      </c>
      <c r="H502" s="146">
        <v>24.5</v>
      </c>
      <c r="I502" s="146">
        <v>25.2</v>
      </c>
      <c r="J502" s="146">
        <v>30</v>
      </c>
      <c r="K502" s="146">
        <v>0.2</v>
      </c>
      <c r="L502" s="146">
        <v>0.36299999999999999</v>
      </c>
      <c r="M502" s="146">
        <f t="shared" si="22"/>
        <v>6</v>
      </c>
      <c r="N502" s="146">
        <f t="shared" si="24"/>
        <v>4354</v>
      </c>
    </row>
    <row r="503" spans="1:14">
      <c r="A503" s="146">
        <f t="shared" si="23"/>
        <v>4.1833333333333309</v>
      </c>
      <c r="B503" s="144">
        <v>44715</v>
      </c>
      <c r="C503" s="145">
        <v>0.56420138888888893</v>
      </c>
      <c r="D503" s="146">
        <v>0</v>
      </c>
      <c r="E503" s="146">
        <v>0</v>
      </c>
      <c r="F503" s="146">
        <v>171.5</v>
      </c>
      <c r="G503" s="146">
        <v>24.6</v>
      </c>
      <c r="H503" s="146">
        <v>24.6</v>
      </c>
      <c r="I503" s="146">
        <v>25.2</v>
      </c>
      <c r="J503" s="146">
        <v>30</v>
      </c>
      <c r="K503" s="146">
        <v>0.2</v>
      </c>
      <c r="L503" s="146">
        <v>0.36299999999999999</v>
      </c>
      <c r="M503" s="146">
        <f t="shared" si="22"/>
        <v>6</v>
      </c>
      <c r="N503" s="146">
        <f t="shared" si="24"/>
        <v>4356</v>
      </c>
    </row>
    <row r="504" spans="1:14">
      <c r="A504" s="146">
        <f t="shared" si="23"/>
        <v>4.1916666666666647</v>
      </c>
      <c r="B504" s="144">
        <v>44715</v>
      </c>
      <c r="C504" s="145">
        <v>0.5645486111111111</v>
      </c>
      <c r="D504" s="146">
        <v>0</v>
      </c>
      <c r="E504" s="146">
        <v>0</v>
      </c>
      <c r="F504" s="146">
        <v>171.5</v>
      </c>
      <c r="G504" s="146">
        <v>24.5</v>
      </c>
      <c r="H504" s="146">
        <v>24.6</v>
      </c>
      <c r="I504" s="146">
        <v>25.1</v>
      </c>
      <c r="J504" s="146">
        <v>30</v>
      </c>
      <c r="K504" s="146">
        <v>0.2</v>
      </c>
      <c r="L504" s="146">
        <v>0.36299999999999999</v>
      </c>
      <c r="M504" s="146">
        <f t="shared" si="22"/>
        <v>6</v>
      </c>
      <c r="N504" s="146">
        <f t="shared" si="24"/>
        <v>4358</v>
      </c>
    </row>
    <row r="505" spans="1:14">
      <c r="A505" s="146">
        <f t="shared" si="23"/>
        <v>4.1999999999999984</v>
      </c>
      <c r="B505" s="144">
        <v>44715</v>
      </c>
      <c r="C505" s="145">
        <v>0.56489583333333326</v>
      </c>
      <c r="D505" s="146">
        <v>0</v>
      </c>
      <c r="E505" s="146">
        <v>0</v>
      </c>
      <c r="F505" s="146">
        <v>171.5</v>
      </c>
      <c r="G505" s="146">
        <v>24.5</v>
      </c>
      <c r="H505" s="146">
        <v>24.6</v>
      </c>
      <c r="I505" s="146">
        <v>25.1</v>
      </c>
      <c r="J505" s="146">
        <v>30</v>
      </c>
      <c r="K505" s="146">
        <v>0.2</v>
      </c>
      <c r="L505" s="146">
        <v>0.36299999999999999</v>
      </c>
      <c r="M505" s="146">
        <f t="shared" si="22"/>
        <v>6</v>
      </c>
      <c r="N505" s="146">
        <f t="shared" si="24"/>
        <v>4360</v>
      </c>
    </row>
    <row r="506" spans="1:14">
      <c r="A506" s="146">
        <f t="shared" si="23"/>
        <v>4.2083333333333321</v>
      </c>
      <c r="B506" s="144">
        <v>44715</v>
      </c>
      <c r="C506" s="145">
        <v>0.56524305555555554</v>
      </c>
      <c r="D506" s="146">
        <v>0</v>
      </c>
      <c r="E506" s="146">
        <v>0</v>
      </c>
      <c r="F506" s="146">
        <v>171.5</v>
      </c>
      <c r="G506" s="146">
        <v>24.5</v>
      </c>
      <c r="H506" s="146">
        <v>24.5</v>
      </c>
      <c r="I506" s="146">
        <v>25.1</v>
      </c>
      <c r="J506" s="146">
        <v>30</v>
      </c>
      <c r="K506" s="146">
        <v>0.2</v>
      </c>
      <c r="L506" s="146">
        <v>0.36299999999999999</v>
      </c>
      <c r="M506" s="146">
        <f t="shared" si="22"/>
        <v>6</v>
      </c>
      <c r="N506" s="146">
        <f t="shared" si="24"/>
        <v>4362</v>
      </c>
    </row>
    <row r="507" spans="1:14">
      <c r="A507" s="146">
        <f t="shared" si="23"/>
        <v>4.2166666666666659</v>
      </c>
      <c r="B507" s="144">
        <v>44715</v>
      </c>
      <c r="C507" s="145">
        <v>0.56559027777777782</v>
      </c>
      <c r="D507" s="146">
        <v>0</v>
      </c>
      <c r="E507" s="146">
        <v>0</v>
      </c>
      <c r="F507" s="146">
        <v>171.5</v>
      </c>
      <c r="G507" s="146">
        <v>24.5</v>
      </c>
      <c r="H507" s="146">
        <v>24.5</v>
      </c>
      <c r="I507" s="146">
        <v>25.1</v>
      </c>
      <c r="J507" s="146">
        <v>30</v>
      </c>
      <c r="K507" s="146">
        <v>0.2</v>
      </c>
      <c r="L507" s="146">
        <v>0.36399999999999999</v>
      </c>
      <c r="M507" s="146">
        <f t="shared" si="22"/>
        <v>6</v>
      </c>
      <c r="N507" s="146">
        <f t="shared" si="24"/>
        <v>4364</v>
      </c>
    </row>
    <row r="508" spans="1:14">
      <c r="A508" s="146">
        <f t="shared" si="23"/>
        <v>4.2249999999999996</v>
      </c>
      <c r="B508" s="144">
        <v>44715</v>
      </c>
      <c r="C508" s="145">
        <v>0.56593749999999998</v>
      </c>
      <c r="D508" s="146">
        <v>0</v>
      </c>
      <c r="E508" s="146">
        <v>0</v>
      </c>
      <c r="F508" s="146">
        <v>171.5</v>
      </c>
      <c r="G508" s="146">
        <v>24.5</v>
      </c>
      <c r="H508" s="146">
        <v>24.5</v>
      </c>
      <c r="I508" s="146">
        <v>25.1</v>
      </c>
      <c r="J508" s="146">
        <v>30</v>
      </c>
      <c r="K508" s="146">
        <v>0.2</v>
      </c>
      <c r="L508" s="146">
        <v>0.36399999999999999</v>
      </c>
      <c r="M508" s="146">
        <f t="shared" si="22"/>
        <v>6</v>
      </c>
      <c r="N508" s="146">
        <f t="shared" si="24"/>
        <v>4366</v>
      </c>
    </row>
    <row r="509" spans="1:14">
      <c r="A509" s="146">
        <f t="shared" si="23"/>
        <v>4.2333333333333334</v>
      </c>
      <c r="B509" s="144">
        <v>44715</v>
      </c>
      <c r="C509" s="145">
        <v>0.56628472222222226</v>
      </c>
      <c r="D509" s="146">
        <v>0</v>
      </c>
      <c r="E509" s="146">
        <v>0</v>
      </c>
      <c r="F509" s="146">
        <v>171.5</v>
      </c>
      <c r="G509" s="146">
        <v>24.5</v>
      </c>
      <c r="H509" s="146">
        <v>24.4</v>
      </c>
      <c r="I509" s="146">
        <v>25</v>
      </c>
      <c r="J509" s="146">
        <v>30</v>
      </c>
      <c r="K509" s="146">
        <v>0.2</v>
      </c>
      <c r="L509" s="146">
        <v>0.36399999999999999</v>
      </c>
      <c r="M509" s="146">
        <f t="shared" si="22"/>
        <v>6</v>
      </c>
      <c r="N509" s="146">
        <f t="shared" si="24"/>
        <v>4368</v>
      </c>
    </row>
    <row r="510" spans="1:14">
      <c r="A510" s="146">
        <f t="shared" si="23"/>
        <v>4.2416666666666671</v>
      </c>
      <c r="B510" s="144">
        <v>44715</v>
      </c>
      <c r="C510" s="145">
        <v>0.56663194444444442</v>
      </c>
      <c r="D510" s="146">
        <v>0</v>
      </c>
      <c r="E510" s="146">
        <v>0</v>
      </c>
      <c r="F510" s="146">
        <v>170.8</v>
      </c>
      <c r="G510" s="146">
        <v>24.4</v>
      </c>
      <c r="H510" s="146">
        <v>24.4</v>
      </c>
      <c r="I510" s="146">
        <v>25.1</v>
      </c>
      <c r="J510" s="146">
        <v>30</v>
      </c>
      <c r="K510" s="146">
        <v>0.2</v>
      </c>
      <c r="L510" s="146">
        <v>0.36399999999999999</v>
      </c>
      <c r="M510" s="146">
        <f t="shared" si="22"/>
        <v>6</v>
      </c>
      <c r="N510" s="146">
        <f t="shared" si="24"/>
        <v>4370</v>
      </c>
    </row>
    <row r="511" spans="1:14">
      <c r="A511" s="146">
        <f t="shared" si="23"/>
        <v>4.2500000000000009</v>
      </c>
      <c r="B511" s="144">
        <v>44715</v>
      </c>
      <c r="C511" s="145">
        <v>0.5669791666666667</v>
      </c>
      <c r="D511" s="146">
        <v>0</v>
      </c>
      <c r="E511" s="146">
        <v>0</v>
      </c>
      <c r="F511" s="146">
        <v>170.8</v>
      </c>
      <c r="G511" s="146">
        <v>24.4</v>
      </c>
      <c r="H511" s="146">
        <v>24.5</v>
      </c>
      <c r="I511" s="146">
        <v>25</v>
      </c>
      <c r="J511" s="146">
        <v>30</v>
      </c>
      <c r="K511" s="146">
        <v>0.2</v>
      </c>
      <c r="L511" s="146">
        <v>0.36399999999999999</v>
      </c>
      <c r="M511" s="146">
        <f t="shared" si="22"/>
        <v>6</v>
      </c>
      <c r="N511" s="146">
        <f t="shared" si="24"/>
        <v>4372</v>
      </c>
    </row>
    <row r="512" spans="1:14">
      <c r="A512" s="146">
        <f t="shared" si="23"/>
        <v>4.2583333333333346</v>
      </c>
      <c r="B512" s="144">
        <v>44715</v>
      </c>
      <c r="C512" s="145">
        <v>0.56732638888888887</v>
      </c>
      <c r="D512" s="146">
        <v>0</v>
      </c>
      <c r="E512" s="146">
        <v>0</v>
      </c>
      <c r="F512" s="146">
        <v>170.8</v>
      </c>
      <c r="G512" s="146">
        <v>24.4</v>
      </c>
      <c r="H512" s="146">
        <v>24.4</v>
      </c>
      <c r="I512" s="146">
        <v>25</v>
      </c>
      <c r="J512" s="146">
        <v>30</v>
      </c>
      <c r="K512" s="146">
        <v>0.2</v>
      </c>
      <c r="L512" s="146">
        <v>0.36399999999999999</v>
      </c>
      <c r="M512" s="146">
        <f t="shared" si="22"/>
        <v>6</v>
      </c>
      <c r="N512" s="146">
        <f t="shared" si="24"/>
        <v>4374</v>
      </c>
    </row>
    <row r="513" spans="1:14">
      <c r="A513" s="146">
        <f t="shared" si="23"/>
        <v>4.2666666666666684</v>
      </c>
      <c r="B513" s="144">
        <v>44715</v>
      </c>
      <c r="C513" s="145">
        <v>0.56767361111111114</v>
      </c>
      <c r="D513" s="146">
        <v>0</v>
      </c>
      <c r="E513" s="146">
        <v>0</v>
      </c>
      <c r="F513" s="146">
        <v>170.8</v>
      </c>
      <c r="G513" s="146">
        <v>24.3</v>
      </c>
      <c r="H513" s="146">
        <v>24.5</v>
      </c>
      <c r="I513" s="146">
        <v>25.1</v>
      </c>
      <c r="J513" s="146">
        <v>30</v>
      </c>
      <c r="K513" s="146">
        <v>0.2</v>
      </c>
      <c r="L513" s="146">
        <v>0.36499999999999999</v>
      </c>
      <c r="M513" s="146">
        <f t="shared" si="22"/>
        <v>6</v>
      </c>
      <c r="N513" s="146">
        <f t="shared" si="24"/>
        <v>4376</v>
      </c>
    </row>
    <row r="514" spans="1:14">
      <c r="A514" s="146">
        <f t="shared" si="23"/>
        <v>4.2750000000000021</v>
      </c>
      <c r="B514" s="144">
        <v>44715</v>
      </c>
      <c r="C514" s="145">
        <v>0.56802083333333331</v>
      </c>
      <c r="D514" s="146">
        <v>0</v>
      </c>
      <c r="E514" s="146">
        <v>0</v>
      </c>
      <c r="F514" s="146">
        <v>170.8</v>
      </c>
      <c r="G514" s="146">
        <v>24.4</v>
      </c>
      <c r="H514" s="146">
        <v>24.4</v>
      </c>
      <c r="I514" s="146">
        <v>25</v>
      </c>
      <c r="J514" s="146">
        <v>30</v>
      </c>
      <c r="K514" s="146">
        <v>0.2</v>
      </c>
      <c r="L514" s="146">
        <v>0.36499999999999999</v>
      </c>
      <c r="M514" s="146">
        <f t="shared" si="22"/>
        <v>6</v>
      </c>
      <c r="N514" s="146">
        <f t="shared" si="24"/>
        <v>4378</v>
      </c>
    </row>
    <row r="515" spans="1:14">
      <c r="A515" s="146">
        <f t="shared" si="23"/>
        <v>4.2833333333333359</v>
      </c>
      <c r="B515" s="144">
        <v>44715</v>
      </c>
      <c r="C515" s="145">
        <v>0.56837962962962962</v>
      </c>
      <c r="D515" s="146">
        <v>0</v>
      </c>
      <c r="E515" s="146">
        <v>0</v>
      </c>
      <c r="F515" s="146">
        <v>170.8</v>
      </c>
      <c r="G515" s="146">
        <v>24.4</v>
      </c>
      <c r="H515" s="146">
        <v>24.4</v>
      </c>
      <c r="I515" s="146">
        <v>25</v>
      </c>
      <c r="J515" s="146">
        <v>30</v>
      </c>
      <c r="K515" s="146">
        <v>0.2</v>
      </c>
      <c r="L515" s="146">
        <v>0.36499999999999999</v>
      </c>
      <c r="M515" s="146">
        <f t="shared" ref="M515:M578" si="25">J515*K515</f>
        <v>6</v>
      </c>
      <c r="N515" s="146">
        <f t="shared" si="24"/>
        <v>4380</v>
      </c>
    </row>
    <row r="516" spans="1:14">
      <c r="A516" s="146">
        <f t="shared" ref="A516:A579" si="26">A515+30/3600</f>
        <v>4.2916666666666696</v>
      </c>
      <c r="B516" s="144">
        <v>44715</v>
      </c>
      <c r="C516" s="145">
        <v>0.5687268518518519</v>
      </c>
      <c r="D516" s="146">
        <v>0</v>
      </c>
      <c r="E516" s="146">
        <v>0</v>
      </c>
      <c r="F516" s="146">
        <v>170.2</v>
      </c>
      <c r="G516" s="146">
        <v>24.3</v>
      </c>
      <c r="H516" s="146">
        <v>24.3</v>
      </c>
      <c r="I516" s="146">
        <v>25.1</v>
      </c>
      <c r="J516" s="146">
        <v>30</v>
      </c>
      <c r="K516" s="146">
        <v>0.2</v>
      </c>
      <c r="L516" s="146">
        <v>0.36499999999999999</v>
      </c>
      <c r="M516" s="146">
        <f t="shared" si="25"/>
        <v>6</v>
      </c>
      <c r="N516" s="146">
        <f t="shared" ref="N516:N579" si="27">K516*10+N515</f>
        <v>4382</v>
      </c>
    </row>
    <row r="517" spans="1:14">
      <c r="A517" s="146">
        <f t="shared" si="26"/>
        <v>4.3000000000000034</v>
      </c>
      <c r="B517" s="144">
        <v>44715</v>
      </c>
      <c r="C517" s="145">
        <v>0.56907407407407407</v>
      </c>
      <c r="D517" s="146">
        <v>0</v>
      </c>
      <c r="E517" s="146">
        <v>0</v>
      </c>
      <c r="F517" s="146">
        <v>170.8</v>
      </c>
      <c r="G517" s="146">
        <v>24.3</v>
      </c>
      <c r="H517" s="146">
        <v>24.4</v>
      </c>
      <c r="I517" s="146">
        <v>25</v>
      </c>
      <c r="J517" s="146">
        <v>30</v>
      </c>
      <c r="K517" s="146">
        <v>0.2</v>
      </c>
      <c r="L517" s="146">
        <v>0.36499999999999999</v>
      </c>
      <c r="M517" s="146">
        <f t="shared" si="25"/>
        <v>6</v>
      </c>
      <c r="N517" s="146">
        <f t="shared" si="27"/>
        <v>4384</v>
      </c>
    </row>
    <row r="518" spans="1:14">
      <c r="A518" s="146">
        <f t="shared" si="26"/>
        <v>4.3083333333333371</v>
      </c>
      <c r="B518" s="144">
        <v>44715</v>
      </c>
      <c r="C518" s="145">
        <v>0.56942129629629623</v>
      </c>
      <c r="D518" s="146">
        <v>0</v>
      </c>
      <c r="E518" s="146">
        <v>0</v>
      </c>
      <c r="F518" s="146">
        <v>170.8</v>
      </c>
      <c r="G518" s="146">
        <v>24.3</v>
      </c>
      <c r="H518" s="146">
        <v>24.4</v>
      </c>
      <c r="I518" s="146">
        <v>25.1</v>
      </c>
      <c r="J518" s="146">
        <v>30</v>
      </c>
      <c r="K518" s="146">
        <v>0.2</v>
      </c>
      <c r="L518" s="146">
        <v>0.36499999999999999</v>
      </c>
      <c r="M518" s="146">
        <f t="shared" si="25"/>
        <v>6</v>
      </c>
      <c r="N518" s="146">
        <f t="shared" si="27"/>
        <v>4386</v>
      </c>
    </row>
    <row r="519" spans="1:14">
      <c r="A519" s="146">
        <f t="shared" si="26"/>
        <v>4.3166666666666709</v>
      </c>
      <c r="B519" s="144">
        <v>44715</v>
      </c>
      <c r="C519" s="145">
        <v>0.56976851851851851</v>
      </c>
      <c r="D519" s="146">
        <v>0</v>
      </c>
      <c r="E519" s="146">
        <v>0</v>
      </c>
      <c r="F519" s="146">
        <v>170.2</v>
      </c>
      <c r="G519" s="146">
        <v>24.3</v>
      </c>
      <c r="H519" s="146">
        <v>24.3</v>
      </c>
      <c r="I519" s="146">
        <v>25.1</v>
      </c>
      <c r="J519" s="146">
        <v>30</v>
      </c>
      <c r="K519" s="146">
        <v>0.2</v>
      </c>
      <c r="L519" s="146">
        <v>0.36599999999999999</v>
      </c>
      <c r="M519" s="146">
        <f t="shared" si="25"/>
        <v>6</v>
      </c>
      <c r="N519" s="146">
        <f t="shared" si="27"/>
        <v>4388</v>
      </c>
    </row>
    <row r="520" spans="1:14">
      <c r="A520" s="146">
        <f t="shared" si="26"/>
        <v>4.3250000000000046</v>
      </c>
      <c r="B520" s="144">
        <v>44715</v>
      </c>
      <c r="C520" s="145">
        <v>0.57011574074074078</v>
      </c>
      <c r="D520" s="146">
        <v>0</v>
      </c>
      <c r="E520" s="146">
        <v>0</v>
      </c>
      <c r="F520" s="146">
        <v>170.2</v>
      </c>
      <c r="G520" s="146">
        <v>24.3</v>
      </c>
      <c r="H520" s="146">
        <v>24.4</v>
      </c>
      <c r="I520" s="146">
        <v>25</v>
      </c>
      <c r="J520" s="146">
        <v>30</v>
      </c>
      <c r="K520" s="146">
        <v>0.2</v>
      </c>
      <c r="L520" s="146">
        <v>0.36599999999999999</v>
      </c>
      <c r="M520" s="146">
        <f t="shared" si="25"/>
        <v>6</v>
      </c>
      <c r="N520" s="146">
        <f t="shared" si="27"/>
        <v>4390</v>
      </c>
    </row>
    <row r="521" spans="1:14">
      <c r="A521" s="146">
        <f t="shared" si="26"/>
        <v>4.3333333333333384</v>
      </c>
      <c r="B521" s="144">
        <v>44715</v>
      </c>
      <c r="C521" s="145">
        <v>0.57046296296296295</v>
      </c>
      <c r="D521" s="146">
        <v>0</v>
      </c>
      <c r="E521" s="146">
        <v>0</v>
      </c>
      <c r="F521" s="146">
        <v>170.2</v>
      </c>
      <c r="G521" s="146">
        <v>24.3</v>
      </c>
      <c r="H521" s="146">
        <v>24.3</v>
      </c>
      <c r="I521" s="146">
        <v>25</v>
      </c>
      <c r="J521" s="146">
        <v>30</v>
      </c>
      <c r="K521" s="146">
        <v>0.2</v>
      </c>
      <c r="L521" s="146">
        <v>0.36599999999999999</v>
      </c>
      <c r="M521" s="146">
        <f t="shared" si="25"/>
        <v>6</v>
      </c>
      <c r="N521" s="146">
        <f t="shared" si="27"/>
        <v>4392</v>
      </c>
    </row>
    <row r="522" spans="1:14">
      <c r="A522" s="146">
        <f t="shared" si="26"/>
        <v>4.3416666666666721</v>
      </c>
      <c r="B522" s="144">
        <v>44715</v>
      </c>
      <c r="C522" s="145">
        <v>0.57081018518518511</v>
      </c>
      <c r="D522" s="146">
        <v>0</v>
      </c>
      <c r="E522" s="146">
        <v>0</v>
      </c>
      <c r="F522" s="146">
        <v>170.2</v>
      </c>
      <c r="G522" s="146">
        <v>24.3</v>
      </c>
      <c r="H522" s="146">
        <v>24.3</v>
      </c>
      <c r="I522" s="146">
        <v>25</v>
      </c>
      <c r="J522" s="146">
        <v>30</v>
      </c>
      <c r="K522" s="146">
        <v>0.2</v>
      </c>
      <c r="L522" s="146">
        <v>0.36599999999999999</v>
      </c>
      <c r="M522" s="146">
        <f t="shared" si="25"/>
        <v>6</v>
      </c>
      <c r="N522" s="146">
        <f t="shared" si="27"/>
        <v>4394</v>
      </c>
    </row>
    <row r="523" spans="1:14">
      <c r="A523" s="146">
        <f t="shared" si="26"/>
        <v>4.3500000000000059</v>
      </c>
      <c r="B523" s="144">
        <v>44715</v>
      </c>
      <c r="C523" s="145">
        <v>0.57115740740740739</v>
      </c>
      <c r="D523" s="146">
        <v>0</v>
      </c>
      <c r="E523" s="146">
        <v>0</v>
      </c>
      <c r="F523" s="146">
        <v>170.2</v>
      </c>
      <c r="G523" s="146">
        <v>24.3</v>
      </c>
      <c r="H523" s="146">
        <v>24.3</v>
      </c>
      <c r="I523" s="146">
        <v>24.9</v>
      </c>
      <c r="J523" s="146">
        <v>30</v>
      </c>
      <c r="K523" s="146">
        <v>0.2</v>
      </c>
      <c r="L523" s="146">
        <v>0.36599999999999999</v>
      </c>
      <c r="M523" s="146">
        <f t="shared" si="25"/>
        <v>6</v>
      </c>
      <c r="N523" s="146">
        <f t="shared" si="27"/>
        <v>4396</v>
      </c>
    </row>
    <row r="524" spans="1:14">
      <c r="A524" s="146">
        <f t="shared" si="26"/>
        <v>4.3583333333333396</v>
      </c>
      <c r="B524" s="144">
        <v>44715</v>
      </c>
      <c r="C524" s="145">
        <v>0.57150462962962967</v>
      </c>
      <c r="D524" s="146">
        <v>0</v>
      </c>
      <c r="E524" s="146">
        <v>0</v>
      </c>
      <c r="F524" s="146">
        <v>170.2</v>
      </c>
      <c r="G524" s="146">
        <v>24.3</v>
      </c>
      <c r="H524" s="146">
        <v>24.2</v>
      </c>
      <c r="I524" s="146">
        <v>25</v>
      </c>
      <c r="J524" s="146">
        <v>30</v>
      </c>
      <c r="K524" s="146">
        <v>0.2</v>
      </c>
      <c r="L524" s="146">
        <v>0.36599999999999999</v>
      </c>
      <c r="M524" s="146">
        <f t="shared" si="25"/>
        <v>6</v>
      </c>
      <c r="N524" s="146">
        <f t="shared" si="27"/>
        <v>4398</v>
      </c>
    </row>
    <row r="525" spans="1:14">
      <c r="A525" s="146">
        <f t="shared" si="26"/>
        <v>4.3666666666666734</v>
      </c>
      <c r="B525" s="144">
        <v>44715</v>
      </c>
      <c r="C525" s="145">
        <v>0.57185185185185183</v>
      </c>
      <c r="D525" s="146">
        <v>0</v>
      </c>
      <c r="E525" s="146">
        <v>0</v>
      </c>
      <c r="F525" s="146">
        <v>170.2</v>
      </c>
      <c r="G525" s="146">
        <v>24.3</v>
      </c>
      <c r="H525" s="146">
        <v>24.3</v>
      </c>
      <c r="I525" s="146">
        <v>25</v>
      </c>
      <c r="J525" s="146">
        <v>30</v>
      </c>
      <c r="K525" s="146">
        <v>0.2</v>
      </c>
      <c r="L525" s="146">
        <v>0.36699999999999999</v>
      </c>
      <c r="M525" s="146">
        <f t="shared" si="25"/>
        <v>6</v>
      </c>
      <c r="N525" s="146">
        <f t="shared" si="27"/>
        <v>4400</v>
      </c>
    </row>
    <row r="526" spans="1:14">
      <c r="A526" s="146">
        <f t="shared" si="26"/>
        <v>4.3750000000000071</v>
      </c>
      <c r="B526" s="144">
        <v>44715</v>
      </c>
      <c r="C526" s="145">
        <v>0.57219907407407411</v>
      </c>
      <c r="D526" s="146">
        <v>0</v>
      </c>
      <c r="E526" s="146">
        <v>0</v>
      </c>
      <c r="F526" s="146">
        <v>170.2</v>
      </c>
      <c r="G526" s="146">
        <v>24.2</v>
      </c>
      <c r="H526" s="146">
        <v>24.3</v>
      </c>
      <c r="I526" s="146">
        <v>24.8</v>
      </c>
      <c r="J526" s="146">
        <v>30</v>
      </c>
      <c r="K526" s="146">
        <v>0.2</v>
      </c>
      <c r="L526" s="146">
        <v>0.36699999999999999</v>
      </c>
      <c r="M526" s="146">
        <f t="shared" si="25"/>
        <v>6</v>
      </c>
      <c r="N526" s="146">
        <f t="shared" si="27"/>
        <v>4402</v>
      </c>
    </row>
    <row r="527" spans="1:14">
      <c r="A527" s="146">
        <f t="shared" si="26"/>
        <v>4.3833333333333409</v>
      </c>
      <c r="B527" s="144">
        <v>44715</v>
      </c>
      <c r="C527" s="145">
        <v>0.57254629629629628</v>
      </c>
      <c r="D527" s="146">
        <v>0</v>
      </c>
      <c r="E527" s="146">
        <v>0</v>
      </c>
      <c r="F527" s="146">
        <v>170.2</v>
      </c>
      <c r="G527" s="146">
        <v>24.3</v>
      </c>
      <c r="H527" s="146">
        <v>24.3</v>
      </c>
      <c r="I527" s="146">
        <v>25</v>
      </c>
      <c r="J527" s="146">
        <v>30</v>
      </c>
      <c r="K527" s="146">
        <v>0.2</v>
      </c>
      <c r="L527" s="146">
        <v>0.36699999999999999</v>
      </c>
      <c r="M527" s="146">
        <f t="shared" si="25"/>
        <v>6</v>
      </c>
      <c r="N527" s="146">
        <f t="shared" si="27"/>
        <v>4404</v>
      </c>
    </row>
    <row r="528" spans="1:14">
      <c r="A528" s="146">
        <f t="shared" si="26"/>
        <v>4.3916666666666746</v>
      </c>
      <c r="B528" s="144">
        <v>44715</v>
      </c>
      <c r="C528" s="145">
        <v>0.57289351851851855</v>
      </c>
      <c r="D528" s="146">
        <v>0</v>
      </c>
      <c r="E528" s="146">
        <v>0</v>
      </c>
      <c r="F528" s="146">
        <v>170.2</v>
      </c>
      <c r="G528" s="146">
        <v>24.2</v>
      </c>
      <c r="H528" s="146">
        <v>24.4</v>
      </c>
      <c r="I528" s="146">
        <v>24.9</v>
      </c>
      <c r="J528" s="146">
        <v>30</v>
      </c>
      <c r="K528" s="146">
        <v>0.2</v>
      </c>
      <c r="L528" s="146">
        <v>0.36699999999999999</v>
      </c>
      <c r="M528" s="146">
        <f t="shared" si="25"/>
        <v>6</v>
      </c>
      <c r="N528" s="146">
        <f t="shared" si="27"/>
        <v>4406</v>
      </c>
    </row>
    <row r="529" spans="1:14">
      <c r="A529" s="146">
        <f t="shared" si="26"/>
        <v>4.4000000000000083</v>
      </c>
      <c r="B529" s="144">
        <v>44715</v>
      </c>
      <c r="C529" s="145">
        <v>0.57324074074074072</v>
      </c>
      <c r="D529" s="146">
        <v>0</v>
      </c>
      <c r="E529" s="146">
        <v>0</v>
      </c>
      <c r="F529" s="146">
        <v>170.2</v>
      </c>
      <c r="G529" s="146">
        <v>24.2</v>
      </c>
      <c r="H529" s="146">
        <v>24.3</v>
      </c>
      <c r="I529" s="146">
        <v>24.9</v>
      </c>
      <c r="J529" s="146">
        <v>30</v>
      </c>
      <c r="K529" s="146">
        <v>0.2</v>
      </c>
      <c r="L529" s="146">
        <v>0.36699999999999999</v>
      </c>
      <c r="M529" s="146">
        <f t="shared" si="25"/>
        <v>6</v>
      </c>
      <c r="N529" s="146">
        <f t="shared" si="27"/>
        <v>4408</v>
      </c>
    </row>
    <row r="530" spans="1:14">
      <c r="A530" s="146">
        <f t="shared" si="26"/>
        <v>4.4083333333333421</v>
      </c>
      <c r="B530" s="144">
        <v>44715</v>
      </c>
      <c r="C530" s="145">
        <v>0.57358796296296299</v>
      </c>
      <c r="D530" s="146">
        <v>0</v>
      </c>
      <c r="E530" s="146">
        <v>0</v>
      </c>
      <c r="F530" s="146">
        <v>170.2</v>
      </c>
      <c r="G530" s="146">
        <v>24.3</v>
      </c>
      <c r="H530" s="146">
        <v>24.3</v>
      </c>
      <c r="I530" s="146">
        <v>24.9</v>
      </c>
      <c r="J530" s="146">
        <v>30</v>
      </c>
      <c r="K530" s="146">
        <v>0.2</v>
      </c>
      <c r="L530" s="146">
        <v>0.36699999999999999</v>
      </c>
      <c r="M530" s="146">
        <f t="shared" si="25"/>
        <v>6</v>
      </c>
      <c r="N530" s="146">
        <f t="shared" si="27"/>
        <v>4410</v>
      </c>
    </row>
    <row r="531" spans="1:14">
      <c r="A531" s="146">
        <f t="shared" si="26"/>
        <v>4.4166666666666758</v>
      </c>
      <c r="B531" s="144">
        <v>44715</v>
      </c>
      <c r="C531" s="145">
        <v>0.57393518518518516</v>
      </c>
      <c r="D531" s="146">
        <v>0</v>
      </c>
      <c r="E531" s="146">
        <v>0</v>
      </c>
      <c r="F531" s="146">
        <v>170.2</v>
      </c>
      <c r="G531" s="146">
        <v>24.2</v>
      </c>
      <c r="H531" s="146">
        <v>24.3</v>
      </c>
      <c r="I531" s="146">
        <v>24.8</v>
      </c>
      <c r="J531" s="146">
        <v>30</v>
      </c>
      <c r="K531" s="146">
        <v>0.2</v>
      </c>
      <c r="L531" s="146">
        <v>0.36799999999999999</v>
      </c>
      <c r="M531" s="146">
        <f t="shared" si="25"/>
        <v>6</v>
      </c>
      <c r="N531" s="146">
        <f t="shared" si="27"/>
        <v>4412</v>
      </c>
    </row>
    <row r="532" spans="1:14">
      <c r="A532" s="146">
        <f t="shared" si="26"/>
        <v>4.4250000000000096</v>
      </c>
      <c r="B532" s="144">
        <v>44715</v>
      </c>
      <c r="C532" s="145">
        <v>0.57429398148148147</v>
      </c>
      <c r="D532" s="146">
        <v>0</v>
      </c>
      <c r="E532" s="146">
        <v>0</v>
      </c>
      <c r="F532" s="146">
        <v>170.2</v>
      </c>
      <c r="G532" s="146">
        <v>24.2</v>
      </c>
      <c r="H532" s="146">
        <v>24.3</v>
      </c>
      <c r="I532" s="146">
        <v>24.9</v>
      </c>
      <c r="J532" s="146">
        <v>30</v>
      </c>
      <c r="K532" s="146">
        <v>0.2</v>
      </c>
      <c r="L532" s="146">
        <v>0.36799999999999999</v>
      </c>
      <c r="M532" s="146">
        <f t="shared" si="25"/>
        <v>6</v>
      </c>
      <c r="N532" s="146">
        <f t="shared" si="27"/>
        <v>4414</v>
      </c>
    </row>
    <row r="533" spans="1:14">
      <c r="A533" s="146">
        <f t="shared" si="26"/>
        <v>4.4333333333333433</v>
      </c>
      <c r="B533" s="144">
        <v>44715</v>
      </c>
      <c r="C533" s="145">
        <v>0.57464120370370375</v>
      </c>
      <c r="D533" s="146">
        <v>0</v>
      </c>
      <c r="E533" s="146">
        <v>0</v>
      </c>
      <c r="F533" s="146">
        <v>170.2</v>
      </c>
      <c r="G533" s="146">
        <v>24.2</v>
      </c>
      <c r="H533" s="146">
        <v>24.2</v>
      </c>
      <c r="I533" s="146">
        <v>24.9</v>
      </c>
      <c r="J533" s="146">
        <v>30</v>
      </c>
      <c r="K533" s="146">
        <v>0.2</v>
      </c>
      <c r="L533" s="146">
        <v>0.36799999999999999</v>
      </c>
      <c r="M533" s="146">
        <f t="shared" si="25"/>
        <v>6</v>
      </c>
      <c r="N533" s="146">
        <f t="shared" si="27"/>
        <v>4416</v>
      </c>
    </row>
    <row r="534" spans="1:14">
      <c r="A534" s="146">
        <f t="shared" si="26"/>
        <v>4.4416666666666771</v>
      </c>
      <c r="B534" s="144">
        <v>44715</v>
      </c>
      <c r="C534" s="145">
        <v>0.57498842592592592</v>
      </c>
      <c r="D534" s="146">
        <v>0</v>
      </c>
      <c r="E534" s="146">
        <v>0</v>
      </c>
      <c r="F534" s="146">
        <v>170.2</v>
      </c>
      <c r="G534" s="146">
        <v>24.2</v>
      </c>
      <c r="H534" s="146">
        <v>24.2</v>
      </c>
      <c r="I534" s="146">
        <v>24.8</v>
      </c>
      <c r="J534" s="146">
        <v>30</v>
      </c>
      <c r="K534" s="146">
        <v>0.2</v>
      </c>
      <c r="L534" s="146">
        <v>0.36799999999999999</v>
      </c>
      <c r="M534" s="146">
        <f t="shared" si="25"/>
        <v>6</v>
      </c>
      <c r="N534" s="146">
        <f t="shared" si="27"/>
        <v>4418</v>
      </c>
    </row>
    <row r="535" spans="1:14">
      <c r="A535" s="146">
        <f t="shared" si="26"/>
        <v>4.4500000000000108</v>
      </c>
      <c r="B535" s="144">
        <v>44715</v>
      </c>
      <c r="C535" s="145">
        <v>0.57533564814814808</v>
      </c>
      <c r="D535" s="146">
        <v>0</v>
      </c>
      <c r="E535" s="146">
        <v>0</v>
      </c>
      <c r="F535" s="146">
        <v>170.2</v>
      </c>
      <c r="G535" s="146">
        <v>24.1</v>
      </c>
      <c r="H535" s="146">
        <v>24.1</v>
      </c>
      <c r="I535" s="146">
        <v>24.8</v>
      </c>
      <c r="J535" s="146">
        <v>30</v>
      </c>
      <c r="K535" s="146">
        <v>0.2</v>
      </c>
      <c r="L535" s="146">
        <v>0.36799999999999999</v>
      </c>
      <c r="M535" s="146">
        <f t="shared" si="25"/>
        <v>6</v>
      </c>
      <c r="N535" s="146">
        <f t="shared" si="27"/>
        <v>4420</v>
      </c>
    </row>
    <row r="536" spans="1:14">
      <c r="A536" s="146">
        <f t="shared" si="26"/>
        <v>4.4583333333333446</v>
      </c>
      <c r="B536" s="144">
        <v>44715</v>
      </c>
      <c r="C536" s="145">
        <v>0.57568287037037036</v>
      </c>
      <c r="D536" s="146">
        <v>0</v>
      </c>
      <c r="E536" s="146">
        <v>0</v>
      </c>
      <c r="F536" s="146">
        <v>170.2</v>
      </c>
      <c r="G536" s="146">
        <v>24.1</v>
      </c>
      <c r="H536" s="146">
        <v>24.2</v>
      </c>
      <c r="I536" s="146">
        <v>24.8</v>
      </c>
      <c r="J536" s="146">
        <v>30</v>
      </c>
      <c r="K536" s="146">
        <v>0.2</v>
      </c>
      <c r="L536" s="146">
        <v>0.36799999999999999</v>
      </c>
      <c r="M536" s="146">
        <f t="shared" si="25"/>
        <v>6</v>
      </c>
      <c r="N536" s="146">
        <f t="shared" si="27"/>
        <v>4422</v>
      </c>
    </row>
    <row r="537" spans="1:14">
      <c r="A537" s="146">
        <f t="shared" si="26"/>
        <v>4.4666666666666783</v>
      </c>
      <c r="B537" s="144">
        <v>44715</v>
      </c>
      <c r="C537" s="145">
        <v>0.57603009259259264</v>
      </c>
      <c r="D537" s="146">
        <v>0</v>
      </c>
      <c r="E537" s="146">
        <v>0</v>
      </c>
      <c r="F537" s="146">
        <v>169.6</v>
      </c>
      <c r="G537" s="146">
        <v>24.1</v>
      </c>
      <c r="H537" s="146">
        <v>24.2</v>
      </c>
      <c r="I537" s="146">
        <v>24.8</v>
      </c>
      <c r="J537" s="146">
        <v>30</v>
      </c>
      <c r="K537" s="146">
        <v>0.2</v>
      </c>
      <c r="L537" s="146">
        <v>0.36899999999999999</v>
      </c>
      <c r="M537" s="146">
        <f t="shared" si="25"/>
        <v>6</v>
      </c>
      <c r="N537" s="146">
        <f t="shared" si="27"/>
        <v>4424</v>
      </c>
    </row>
    <row r="538" spans="1:14">
      <c r="A538" s="146">
        <f t="shared" si="26"/>
        <v>4.4750000000000121</v>
      </c>
      <c r="B538" s="144">
        <v>44715</v>
      </c>
      <c r="C538" s="145">
        <v>0.5763773148148148</v>
      </c>
      <c r="D538" s="146">
        <v>0</v>
      </c>
      <c r="E538" s="146">
        <v>0</v>
      </c>
      <c r="F538" s="146">
        <v>169.6</v>
      </c>
      <c r="G538" s="146">
        <v>24.1</v>
      </c>
      <c r="H538" s="146">
        <v>24.2</v>
      </c>
      <c r="I538" s="146">
        <v>24.8</v>
      </c>
      <c r="J538" s="146">
        <v>30</v>
      </c>
      <c r="K538" s="146">
        <v>0.2</v>
      </c>
      <c r="L538" s="146">
        <v>0.36899999999999999</v>
      </c>
      <c r="M538" s="146">
        <f t="shared" si="25"/>
        <v>6</v>
      </c>
      <c r="N538" s="146">
        <f t="shared" si="27"/>
        <v>4426</v>
      </c>
    </row>
    <row r="539" spans="1:14">
      <c r="A539" s="146">
        <f t="shared" si="26"/>
        <v>4.4833333333333458</v>
      </c>
      <c r="B539" s="144">
        <v>44715</v>
      </c>
      <c r="C539" s="145">
        <v>0.57672453703703697</v>
      </c>
      <c r="D539" s="146">
        <v>0</v>
      </c>
      <c r="E539" s="146">
        <v>0</v>
      </c>
      <c r="F539" s="146">
        <v>170.2</v>
      </c>
      <c r="G539" s="146">
        <v>24.1</v>
      </c>
      <c r="H539" s="146">
        <v>24.1</v>
      </c>
      <c r="I539" s="146">
        <v>24.8</v>
      </c>
      <c r="J539" s="146">
        <v>30</v>
      </c>
      <c r="K539" s="146">
        <v>0.2</v>
      </c>
      <c r="L539" s="146">
        <v>0.36899999999999999</v>
      </c>
      <c r="M539" s="146">
        <f t="shared" si="25"/>
        <v>6</v>
      </c>
      <c r="N539" s="146">
        <f t="shared" si="27"/>
        <v>4428</v>
      </c>
    </row>
    <row r="540" spans="1:14">
      <c r="A540" s="146">
        <f t="shared" si="26"/>
        <v>4.4916666666666796</v>
      </c>
      <c r="B540" s="144">
        <v>44715</v>
      </c>
      <c r="C540" s="145">
        <v>0.57707175925925924</v>
      </c>
      <c r="D540" s="146">
        <v>0</v>
      </c>
      <c r="E540" s="146">
        <v>0</v>
      </c>
      <c r="F540" s="146">
        <v>169.6</v>
      </c>
      <c r="G540" s="146">
        <v>24.1</v>
      </c>
      <c r="H540" s="146">
        <v>24.1</v>
      </c>
      <c r="I540" s="146">
        <v>24.8</v>
      </c>
      <c r="J540" s="146">
        <v>30</v>
      </c>
      <c r="K540" s="146">
        <v>0.2</v>
      </c>
      <c r="L540" s="146">
        <v>0.36899999999999999</v>
      </c>
      <c r="M540" s="146">
        <f t="shared" si="25"/>
        <v>6</v>
      </c>
      <c r="N540" s="146">
        <f t="shared" si="27"/>
        <v>4430</v>
      </c>
    </row>
    <row r="541" spans="1:14">
      <c r="A541" s="146">
        <f t="shared" si="26"/>
        <v>4.5000000000000133</v>
      </c>
      <c r="B541" s="144">
        <v>44715</v>
      </c>
      <c r="C541" s="145">
        <v>0.57741898148148152</v>
      </c>
      <c r="D541" s="146">
        <v>0</v>
      </c>
      <c r="E541" s="146">
        <v>0</v>
      </c>
      <c r="F541" s="146">
        <v>169.6</v>
      </c>
      <c r="G541" s="146">
        <v>24.1</v>
      </c>
      <c r="H541" s="146">
        <v>24.1</v>
      </c>
      <c r="I541" s="146">
        <v>24.8</v>
      </c>
      <c r="J541" s="146">
        <v>30</v>
      </c>
      <c r="K541" s="146">
        <v>0.2</v>
      </c>
      <c r="L541" s="146">
        <v>0.36899999999999999</v>
      </c>
      <c r="M541" s="146">
        <f t="shared" si="25"/>
        <v>6</v>
      </c>
      <c r="N541" s="146">
        <f t="shared" si="27"/>
        <v>4432</v>
      </c>
    </row>
    <row r="542" spans="1:14">
      <c r="A542" s="146">
        <f t="shared" si="26"/>
        <v>4.5083333333333471</v>
      </c>
      <c r="B542" s="144">
        <v>44715</v>
      </c>
      <c r="C542" s="145">
        <v>0.57776620370370368</v>
      </c>
      <c r="D542" s="146">
        <v>0</v>
      </c>
      <c r="E542" s="146">
        <v>0</v>
      </c>
      <c r="F542" s="146">
        <v>169.6</v>
      </c>
      <c r="G542" s="146">
        <v>24</v>
      </c>
      <c r="H542" s="146">
        <v>24.1</v>
      </c>
      <c r="I542" s="146">
        <v>24.8</v>
      </c>
      <c r="J542" s="146">
        <v>30</v>
      </c>
      <c r="K542" s="146">
        <v>0.2</v>
      </c>
      <c r="L542" s="146">
        <v>0.36899999999999999</v>
      </c>
      <c r="M542" s="146">
        <f t="shared" si="25"/>
        <v>6</v>
      </c>
      <c r="N542" s="146">
        <f t="shared" si="27"/>
        <v>4434</v>
      </c>
    </row>
    <row r="543" spans="1:14">
      <c r="A543" s="146">
        <f t="shared" si="26"/>
        <v>4.5166666666666808</v>
      </c>
      <c r="B543" s="144">
        <v>44715</v>
      </c>
      <c r="C543" s="145">
        <v>0.57811342592592596</v>
      </c>
      <c r="D543" s="146">
        <v>0</v>
      </c>
      <c r="E543" s="146">
        <v>0</v>
      </c>
      <c r="F543" s="146">
        <v>169.6</v>
      </c>
      <c r="G543" s="146">
        <v>24.1</v>
      </c>
      <c r="H543" s="146">
        <v>24.2</v>
      </c>
      <c r="I543" s="146">
        <v>24.8</v>
      </c>
      <c r="J543" s="146">
        <v>30</v>
      </c>
      <c r="K543" s="146">
        <v>0.2</v>
      </c>
      <c r="L543" s="146">
        <v>0.37</v>
      </c>
      <c r="M543" s="146">
        <f t="shared" si="25"/>
        <v>6</v>
      </c>
      <c r="N543" s="146">
        <f t="shared" si="27"/>
        <v>4436</v>
      </c>
    </row>
    <row r="544" spans="1:14">
      <c r="A544" s="146">
        <f t="shared" si="26"/>
        <v>4.5250000000000146</v>
      </c>
      <c r="B544" s="144">
        <v>44715</v>
      </c>
      <c r="C544" s="145">
        <v>0.57846064814814813</v>
      </c>
      <c r="D544" s="146">
        <v>0</v>
      </c>
      <c r="E544" s="146">
        <v>0</v>
      </c>
      <c r="F544" s="146">
        <v>169.6</v>
      </c>
      <c r="G544" s="146">
        <v>24</v>
      </c>
      <c r="H544" s="146">
        <v>24.1</v>
      </c>
      <c r="I544" s="146">
        <v>24.7</v>
      </c>
      <c r="J544" s="146">
        <v>30</v>
      </c>
      <c r="K544" s="146">
        <v>0.2</v>
      </c>
      <c r="L544" s="146">
        <v>0.37</v>
      </c>
      <c r="M544" s="146">
        <f t="shared" si="25"/>
        <v>6</v>
      </c>
      <c r="N544" s="146">
        <f t="shared" si="27"/>
        <v>4438</v>
      </c>
    </row>
    <row r="545" spans="1:14">
      <c r="A545" s="146">
        <f t="shared" si="26"/>
        <v>4.5333333333333483</v>
      </c>
      <c r="B545" s="144">
        <v>44715</v>
      </c>
      <c r="C545" s="145">
        <v>0.5788078703703704</v>
      </c>
      <c r="D545" s="146">
        <v>0</v>
      </c>
      <c r="E545" s="146">
        <v>0</v>
      </c>
      <c r="F545" s="146">
        <v>169.6</v>
      </c>
      <c r="G545" s="146">
        <v>24.1</v>
      </c>
      <c r="H545" s="146">
        <v>24.1</v>
      </c>
      <c r="I545" s="146">
        <v>24.8</v>
      </c>
      <c r="J545" s="146">
        <v>30</v>
      </c>
      <c r="K545" s="146">
        <v>0.2</v>
      </c>
      <c r="L545" s="146">
        <v>0.37</v>
      </c>
      <c r="M545" s="146">
        <f t="shared" si="25"/>
        <v>6</v>
      </c>
      <c r="N545" s="146">
        <f t="shared" si="27"/>
        <v>4440</v>
      </c>
    </row>
    <row r="546" spans="1:14">
      <c r="A546" s="146">
        <f t="shared" si="26"/>
        <v>4.5416666666666821</v>
      </c>
      <c r="B546" s="144">
        <v>44715</v>
      </c>
      <c r="C546" s="145">
        <v>0.57915509259259257</v>
      </c>
      <c r="D546" s="146">
        <v>0</v>
      </c>
      <c r="E546" s="146">
        <v>0</v>
      </c>
      <c r="F546" s="146">
        <v>169.6</v>
      </c>
      <c r="G546" s="146">
        <v>24</v>
      </c>
      <c r="H546" s="146">
        <v>24</v>
      </c>
      <c r="I546" s="146">
        <v>24.8</v>
      </c>
      <c r="J546" s="146">
        <v>30</v>
      </c>
      <c r="K546" s="146">
        <v>0.2</v>
      </c>
      <c r="L546" s="146">
        <v>0.37</v>
      </c>
      <c r="M546" s="146">
        <f t="shared" si="25"/>
        <v>6</v>
      </c>
      <c r="N546" s="146">
        <f t="shared" si="27"/>
        <v>4442</v>
      </c>
    </row>
    <row r="547" spans="1:14">
      <c r="A547" s="146">
        <f t="shared" si="26"/>
        <v>4.5500000000000158</v>
      </c>
      <c r="B547" s="144">
        <v>44715</v>
      </c>
      <c r="C547" s="145">
        <v>0.57950231481481485</v>
      </c>
      <c r="D547" s="146">
        <v>0</v>
      </c>
      <c r="E547" s="146">
        <v>0</v>
      </c>
      <c r="F547" s="146">
        <v>169.6</v>
      </c>
      <c r="G547" s="146">
        <v>24</v>
      </c>
      <c r="H547" s="146">
        <v>24.1</v>
      </c>
      <c r="I547" s="146">
        <v>24.7</v>
      </c>
      <c r="J547" s="146">
        <v>30</v>
      </c>
      <c r="K547" s="146">
        <v>0.2</v>
      </c>
      <c r="L547" s="146">
        <v>0.37</v>
      </c>
      <c r="M547" s="146">
        <f t="shared" si="25"/>
        <v>6</v>
      </c>
      <c r="N547" s="146">
        <f t="shared" si="27"/>
        <v>4444</v>
      </c>
    </row>
    <row r="548" spans="1:14">
      <c r="A548" s="146">
        <f t="shared" si="26"/>
        <v>4.5583333333333496</v>
      </c>
      <c r="B548" s="144">
        <v>44715</v>
      </c>
      <c r="C548" s="145">
        <v>0.57984953703703701</v>
      </c>
      <c r="D548" s="146">
        <v>0</v>
      </c>
      <c r="E548" s="146">
        <v>0</v>
      </c>
      <c r="F548" s="146">
        <v>168.9</v>
      </c>
      <c r="G548" s="146">
        <v>23.9</v>
      </c>
      <c r="H548" s="146">
        <v>24</v>
      </c>
      <c r="I548" s="146">
        <v>24.7</v>
      </c>
      <c r="J548" s="146">
        <v>30</v>
      </c>
      <c r="K548" s="146">
        <v>0.2</v>
      </c>
      <c r="L548" s="146">
        <v>0.37</v>
      </c>
      <c r="M548" s="146">
        <f t="shared" si="25"/>
        <v>6</v>
      </c>
      <c r="N548" s="146">
        <f t="shared" si="27"/>
        <v>4446</v>
      </c>
    </row>
    <row r="549" spans="1:14">
      <c r="A549" s="146">
        <f t="shared" si="26"/>
        <v>4.5666666666666833</v>
      </c>
      <c r="B549" s="144">
        <v>44715</v>
      </c>
      <c r="C549" s="145">
        <v>0.58019675925925929</v>
      </c>
      <c r="D549" s="146">
        <v>0</v>
      </c>
      <c r="E549" s="146">
        <v>0</v>
      </c>
      <c r="F549" s="146">
        <v>168.9</v>
      </c>
      <c r="G549" s="146">
        <v>24</v>
      </c>
      <c r="H549" s="146">
        <v>24</v>
      </c>
      <c r="I549" s="146">
        <v>24.7</v>
      </c>
      <c r="J549" s="146">
        <v>30</v>
      </c>
      <c r="K549" s="146">
        <v>0.2</v>
      </c>
      <c r="L549" s="146">
        <v>0.371</v>
      </c>
      <c r="M549" s="146">
        <f t="shared" si="25"/>
        <v>6</v>
      </c>
      <c r="N549" s="146">
        <f t="shared" si="27"/>
        <v>4448</v>
      </c>
    </row>
    <row r="550" spans="1:14">
      <c r="A550" s="146">
        <f t="shared" si="26"/>
        <v>4.5750000000000171</v>
      </c>
      <c r="B550" s="144">
        <v>44715</v>
      </c>
      <c r="C550" s="145">
        <v>0.58054398148148145</v>
      </c>
      <c r="D550" s="146">
        <v>0</v>
      </c>
      <c r="E550" s="146">
        <v>0</v>
      </c>
      <c r="F550" s="146">
        <v>169.6</v>
      </c>
      <c r="G550" s="146">
        <v>24</v>
      </c>
      <c r="H550" s="146">
        <v>24</v>
      </c>
      <c r="I550" s="146">
        <v>24.7</v>
      </c>
      <c r="J550" s="146">
        <v>30</v>
      </c>
      <c r="K550" s="146">
        <v>0.2</v>
      </c>
      <c r="L550" s="146">
        <v>0.371</v>
      </c>
      <c r="M550" s="146">
        <f t="shared" si="25"/>
        <v>6</v>
      </c>
      <c r="N550" s="146">
        <f t="shared" si="27"/>
        <v>4450</v>
      </c>
    </row>
    <row r="551" spans="1:14">
      <c r="A551" s="146">
        <f t="shared" si="26"/>
        <v>4.5833333333333508</v>
      </c>
      <c r="B551" s="144">
        <v>44715</v>
      </c>
      <c r="C551" s="145">
        <v>0.58089120370370373</v>
      </c>
      <c r="D551" s="146">
        <v>0</v>
      </c>
      <c r="E551" s="146">
        <v>0</v>
      </c>
      <c r="F551" s="146">
        <v>168.9</v>
      </c>
      <c r="G551" s="146">
        <v>24.1</v>
      </c>
      <c r="H551" s="146">
        <v>24</v>
      </c>
      <c r="I551" s="146">
        <v>24.7</v>
      </c>
      <c r="J551" s="146">
        <v>30</v>
      </c>
      <c r="K551" s="146">
        <v>0.2</v>
      </c>
      <c r="L551" s="146">
        <v>0.371</v>
      </c>
      <c r="M551" s="146">
        <f t="shared" si="25"/>
        <v>6</v>
      </c>
      <c r="N551" s="146">
        <f t="shared" si="27"/>
        <v>4452</v>
      </c>
    </row>
    <row r="552" spans="1:14">
      <c r="A552" s="146">
        <f t="shared" si="26"/>
        <v>4.5916666666666845</v>
      </c>
      <c r="B552" s="144">
        <v>44715</v>
      </c>
      <c r="C552" s="145">
        <v>0.58123842592592589</v>
      </c>
      <c r="D552" s="146">
        <v>0</v>
      </c>
      <c r="E552" s="146">
        <v>0</v>
      </c>
      <c r="F552" s="146">
        <v>168.9</v>
      </c>
      <c r="G552" s="146">
        <v>23.9</v>
      </c>
      <c r="H552" s="146">
        <v>24</v>
      </c>
      <c r="I552" s="146">
        <v>24.7</v>
      </c>
      <c r="J552" s="146">
        <v>30</v>
      </c>
      <c r="K552" s="146">
        <v>0.2</v>
      </c>
      <c r="L552" s="146">
        <v>0.371</v>
      </c>
      <c r="M552" s="146">
        <f t="shared" si="25"/>
        <v>6</v>
      </c>
      <c r="N552" s="146">
        <f t="shared" si="27"/>
        <v>4454</v>
      </c>
    </row>
    <row r="553" spans="1:14">
      <c r="A553" s="146">
        <f t="shared" si="26"/>
        <v>4.6000000000000183</v>
      </c>
      <c r="B553" s="144">
        <v>44715</v>
      </c>
      <c r="C553" s="145">
        <v>0.58158564814814817</v>
      </c>
      <c r="D553" s="146">
        <v>0</v>
      </c>
      <c r="E553" s="146">
        <v>0</v>
      </c>
      <c r="F553" s="146">
        <v>168.9</v>
      </c>
      <c r="G553" s="146">
        <v>24</v>
      </c>
      <c r="H553" s="146">
        <v>24</v>
      </c>
      <c r="I553" s="146">
        <v>24.6</v>
      </c>
      <c r="J553" s="146">
        <v>30</v>
      </c>
      <c r="K553" s="146">
        <v>0.2</v>
      </c>
      <c r="L553" s="146">
        <v>0.371</v>
      </c>
      <c r="M553" s="146">
        <f t="shared" si="25"/>
        <v>6</v>
      </c>
      <c r="N553" s="146">
        <f t="shared" si="27"/>
        <v>4456</v>
      </c>
    </row>
    <row r="554" spans="1:14">
      <c r="A554" s="146">
        <f t="shared" si="26"/>
        <v>4.608333333333352</v>
      </c>
      <c r="B554" s="144">
        <v>44715</v>
      </c>
      <c r="C554" s="145">
        <v>0.58193287037037034</v>
      </c>
      <c r="D554" s="146">
        <v>0</v>
      </c>
      <c r="E554" s="146">
        <v>0</v>
      </c>
      <c r="F554" s="146">
        <v>168.9</v>
      </c>
      <c r="G554" s="146">
        <v>24</v>
      </c>
      <c r="H554" s="146">
        <v>24</v>
      </c>
      <c r="I554" s="146">
        <v>24.7</v>
      </c>
      <c r="J554" s="146">
        <v>30</v>
      </c>
      <c r="K554" s="146">
        <v>0.2</v>
      </c>
      <c r="L554" s="146">
        <v>0.371</v>
      </c>
      <c r="M554" s="146">
        <f t="shared" si="25"/>
        <v>6</v>
      </c>
      <c r="N554" s="146">
        <f t="shared" si="27"/>
        <v>4458</v>
      </c>
    </row>
    <row r="555" spans="1:14">
      <c r="A555" s="146">
        <f t="shared" si="26"/>
        <v>4.6166666666666858</v>
      </c>
      <c r="B555" s="144">
        <v>44715</v>
      </c>
      <c r="C555" s="145">
        <v>0.58228009259259261</v>
      </c>
      <c r="D555" s="146">
        <v>0</v>
      </c>
      <c r="E555" s="146">
        <v>0</v>
      </c>
      <c r="F555" s="146">
        <v>168.9</v>
      </c>
      <c r="G555" s="146">
        <v>24</v>
      </c>
      <c r="H555" s="146">
        <v>23.9</v>
      </c>
      <c r="I555" s="146">
        <v>24.6</v>
      </c>
      <c r="J555" s="146">
        <v>30</v>
      </c>
      <c r="K555" s="146">
        <v>0.2</v>
      </c>
      <c r="L555" s="146">
        <v>0.372</v>
      </c>
      <c r="M555" s="146">
        <f t="shared" si="25"/>
        <v>6</v>
      </c>
      <c r="N555" s="146">
        <f t="shared" si="27"/>
        <v>4460</v>
      </c>
    </row>
    <row r="556" spans="1:14">
      <c r="A556" s="146">
        <f t="shared" si="26"/>
        <v>4.6250000000000195</v>
      </c>
      <c r="B556" s="144">
        <v>44715</v>
      </c>
      <c r="C556" s="145">
        <v>0.58263888888888882</v>
      </c>
      <c r="D556" s="146">
        <v>0</v>
      </c>
      <c r="E556" s="146">
        <v>0</v>
      </c>
      <c r="F556" s="146">
        <v>168.9</v>
      </c>
      <c r="G556" s="146">
        <v>23.9</v>
      </c>
      <c r="H556" s="146">
        <v>23.9</v>
      </c>
      <c r="I556" s="146">
        <v>24.7</v>
      </c>
      <c r="J556" s="146">
        <v>30</v>
      </c>
      <c r="K556" s="146">
        <v>0.2</v>
      </c>
      <c r="L556" s="146">
        <v>0.372</v>
      </c>
      <c r="M556" s="146">
        <f t="shared" si="25"/>
        <v>6</v>
      </c>
      <c r="N556" s="146">
        <f t="shared" si="27"/>
        <v>4462</v>
      </c>
    </row>
    <row r="557" spans="1:14">
      <c r="A557" s="146">
        <f t="shared" si="26"/>
        <v>4.6333333333333533</v>
      </c>
      <c r="B557" s="144">
        <v>44715</v>
      </c>
      <c r="C557" s="145">
        <v>0.58298611111111109</v>
      </c>
      <c r="D557" s="146">
        <v>0</v>
      </c>
      <c r="E557" s="146">
        <v>0</v>
      </c>
      <c r="F557" s="146">
        <v>168.9</v>
      </c>
      <c r="G557" s="146">
        <v>23.9</v>
      </c>
      <c r="H557" s="146">
        <v>24</v>
      </c>
      <c r="I557" s="146">
        <v>24.6</v>
      </c>
      <c r="J557" s="146">
        <v>30</v>
      </c>
      <c r="K557" s="146">
        <v>0.2</v>
      </c>
      <c r="L557" s="146">
        <v>0.372</v>
      </c>
      <c r="M557" s="146">
        <f t="shared" si="25"/>
        <v>6</v>
      </c>
      <c r="N557" s="146">
        <f t="shared" si="27"/>
        <v>4464</v>
      </c>
    </row>
    <row r="558" spans="1:14">
      <c r="A558" s="146">
        <f t="shared" si="26"/>
        <v>4.641666666666687</v>
      </c>
      <c r="B558" s="144">
        <v>44715</v>
      </c>
      <c r="C558" s="145">
        <v>0.58333333333333337</v>
      </c>
      <c r="D558" s="146">
        <v>0</v>
      </c>
      <c r="E558" s="146">
        <v>0</v>
      </c>
      <c r="F558" s="146">
        <v>168.9</v>
      </c>
      <c r="G558" s="146">
        <v>23.9</v>
      </c>
      <c r="H558" s="146">
        <v>23.9</v>
      </c>
      <c r="I558" s="146">
        <v>24.6</v>
      </c>
      <c r="J558" s="146">
        <v>30</v>
      </c>
      <c r="K558" s="146">
        <v>0.2</v>
      </c>
      <c r="L558" s="146">
        <v>0.372</v>
      </c>
      <c r="M558" s="146">
        <f t="shared" si="25"/>
        <v>6</v>
      </c>
      <c r="N558" s="146">
        <f t="shared" si="27"/>
        <v>4466</v>
      </c>
    </row>
    <row r="559" spans="1:14">
      <c r="A559" s="146">
        <f t="shared" si="26"/>
        <v>4.6500000000000208</v>
      </c>
      <c r="B559" s="144">
        <v>44715</v>
      </c>
      <c r="C559" s="145">
        <v>0.58368055555555554</v>
      </c>
      <c r="D559" s="146">
        <v>0</v>
      </c>
      <c r="E559" s="146">
        <v>0</v>
      </c>
      <c r="F559" s="146">
        <v>168.9</v>
      </c>
      <c r="G559" s="146">
        <v>23.9</v>
      </c>
      <c r="H559" s="146">
        <v>24</v>
      </c>
      <c r="I559" s="146">
        <v>24.5</v>
      </c>
      <c r="J559" s="146">
        <v>30</v>
      </c>
      <c r="K559" s="146">
        <v>0.2</v>
      </c>
      <c r="L559" s="146">
        <v>0.372</v>
      </c>
      <c r="M559" s="146">
        <f t="shared" si="25"/>
        <v>6</v>
      </c>
      <c r="N559" s="146">
        <f t="shared" si="27"/>
        <v>4468</v>
      </c>
    </row>
    <row r="560" spans="1:14">
      <c r="A560" s="146">
        <f t="shared" si="26"/>
        <v>4.6583333333333545</v>
      </c>
      <c r="B560" s="144">
        <v>44715</v>
      </c>
      <c r="C560" s="145">
        <v>0.58402777777777781</v>
      </c>
      <c r="D560" s="146">
        <v>0</v>
      </c>
      <c r="E560" s="146">
        <v>0</v>
      </c>
      <c r="F560" s="146">
        <v>168.9</v>
      </c>
      <c r="G560" s="146">
        <v>23.9</v>
      </c>
      <c r="H560" s="146">
        <v>24.1</v>
      </c>
      <c r="I560" s="146">
        <v>24.6</v>
      </c>
      <c r="J560" s="146">
        <v>30</v>
      </c>
      <c r="K560" s="146">
        <v>0.2</v>
      </c>
      <c r="L560" s="146">
        <v>0.372</v>
      </c>
      <c r="M560" s="146">
        <f t="shared" si="25"/>
        <v>6</v>
      </c>
      <c r="N560" s="146">
        <f t="shared" si="27"/>
        <v>4470</v>
      </c>
    </row>
    <row r="561" spans="1:14">
      <c r="A561" s="146">
        <f t="shared" si="26"/>
        <v>4.6666666666666883</v>
      </c>
      <c r="B561" s="144">
        <v>44715</v>
      </c>
      <c r="C561" s="145">
        <v>0.58437499999999998</v>
      </c>
      <c r="D561" s="146">
        <v>0</v>
      </c>
      <c r="E561" s="146">
        <v>0</v>
      </c>
      <c r="F561" s="146">
        <v>168.9</v>
      </c>
      <c r="G561" s="146">
        <v>23.9</v>
      </c>
      <c r="H561" s="146">
        <v>23.9</v>
      </c>
      <c r="I561" s="146">
        <v>24.6</v>
      </c>
      <c r="J561" s="146">
        <v>30</v>
      </c>
      <c r="K561" s="146">
        <v>0.2</v>
      </c>
      <c r="L561" s="146">
        <v>0.373</v>
      </c>
      <c r="M561" s="146">
        <f t="shared" si="25"/>
        <v>6</v>
      </c>
      <c r="N561" s="146">
        <f t="shared" si="27"/>
        <v>4472</v>
      </c>
    </row>
    <row r="562" spans="1:14">
      <c r="A562" s="146">
        <f t="shared" si="26"/>
        <v>4.675000000000022</v>
      </c>
      <c r="B562" s="144">
        <v>44715</v>
      </c>
      <c r="C562" s="145">
        <v>0.58472222222222225</v>
      </c>
      <c r="D562" s="146">
        <v>0</v>
      </c>
      <c r="E562" s="146">
        <v>0</v>
      </c>
      <c r="F562" s="146">
        <v>168.9</v>
      </c>
      <c r="G562" s="146">
        <v>23.9</v>
      </c>
      <c r="H562" s="146">
        <v>23.9</v>
      </c>
      <c r="I562" s="146">
        <v>24.6</v>
      </c>
      <c r="J562" s="146">
        <v>30</v>
      </c>
      <c r="K562" s="146">
        <v>0.2</v>
      </c>
      <c r="L562" s="146">
        <v>0.373</v>
      </c>
      <c r="M562" s="146">
        <f t="shared" si="25"/>
        <v>6</v>
      </c>
      <c r="N562" s="146">
        <f t="shared" si="27"/>
        <v>4474</v>
      </c>
    </row>
    <row r="563" spans="1:14">
      <c r="A563" s="146">
        <f t="shared" si="26"/>
        <v>4.6833333333333558</v>
      </c>
      <c r="B563" s="144">
        <v>44715</v>
      </c>
      <c r="C563" s="145">
        <v>0.58506944444444442</v>
      </c>
      <c r="D563" s="146">
        <v>0</v>
      </c>
      <c r="E563" s="146">
        <v>0</v>
      </c>
      <c r="F563" s="146">
        <v>168.9</v>
      </c>
      <c r="G563" s="146">
        <v>23.8</v>
      </c>
      <c r="H563" s="146">
        <v>23.9</v>
      </c>
      <c r="I563" s="146">
        <v>24.6</v>
      </c>
      <c r="J563" s="146">
        <v>30</v>
      </c>
      <c r="K563" s="146">
        <v>0.2</v>
      </c>
      <c r="L563" s="146">
        <v>0.373</v>
      </c>
      <c r="M563" s="146">
        <f t="shared" si="25"/>
        <v>6</v>
      </c>
      <c r="N563" s="146">
        <f t="shared" si="27"/>
        <v>4476</v>
      </c>
    </row>
    <row r="564" spans="1:14">
      <c r="A564" s="146">
        <f t="shared" si="26"/>
        <v>4.6916666666666895</v>
      </c>
      <c r="B564" s="144">
        <v>44715</v>
      </c>
      <c r="C564" s="145">
        <v>0.5854166666666667</v>
      </c>
      <c r="D564" s="146">
        <v>0</v>
      </c>
      <c r="E564" s="146">
        <v>0</v>
      </c>
      <c r="F564" s="146">
        <v>168.9</v>
      </c>
      <c r="G564" s="146">
        <v>23.9</v>
      </c>
      <c r="H564" s="146">
        <v>23.8</v>
      </c>
      <c r="I564" s="146">
        <v>24.5</v>
      </c>
      <c r="J564" s="146">
        <v>30</v>
      </c>
      <c r="K564" s="146">
        <v>0.2</v>
      </c>
      <c r="L564" s="146">
        <v>0.373</v>
      </c>
      <c r="M564" s="146">
        <f t="shared" si="25"/>
        <v>6</v>
      </c>
      <c r="N564" s="146">
        <f t="shared" si="27"/>
        <v>4478</v>
      </c>
    </row>
    <row r="565" spans="1:14">
      <c r="A565" s="146">
        <f t="shared" si="26"/>
        <v>4.7000000000000233</v>
      </c>
      <c r="B565" s="144">
        <v>44715</v>
      </c>
      <c r="C565" s="145">
        <v>0.58576388888888886</v>
      </c>
      <c r="D565" s="146">
        <v>0</v>
      </c>
      <c r="E565" s="146">
        <v>0</v>
      </c>
      <c r="F565" s="146">
        <v>168.3</v>
      </c>
      <c r="G565" s="146">
        <v>23.8</v>
      </c>
      <c r="H565" s="146">
        <v>23.9</v>
      </c>
      <c r="I565" s="146">
        <v>24.5</v>
      </c>
      <c r="J565" s="146">
        <v>30</v>
      </c>
      <c r="K565" s="146">
        <v>0.2</v>
      </c>
      <c r="L565" s="146">
        <v>0.373</v>
      </c>
      <c r="M565" s="146">
        <f t="shared" si="25"/>
        <v>6</v>
      </c>
      <c r="N565" s="146">
        <f t="shared" si="27"/>
        <v>4480</v>
      </c>
    </row>
    <row r="566" spans="1:14">
      <c r="A566" s="146">
        <f t="shared" si="26"/>
        <v>4.708333333333357</v>
      </c>
      <c r="B566" s="144">
        <v>44715</v>
      </c>
      <c r="C566" s="145">
        <v>0.58611111111111114</v>
      </c>
      <c r="D566" s="146">
        <v>0</v>
      </c>
      <c r="E566" s="146">
        <v>0</v>
      </c>
      <c r="F566" s="146">
        <v>168.3</v>
      </c>
      <c r="G566" s="146">
        <v>23.9</v>
      </c>
      <c r="H566" s="146">
        <v>23.9</v>
      </c>
      <c r="I566" s="146">
        <v>24.6</v>
      </c>
      <c r="J566" s="146">
        <v>30</v>
      </c>
      <c r="K566" s="146">
        <v>0.2</v>
      </c>
      <c r="L566" s="146">
        <v>0.373</v>
      </c>
      <c r="M566" s="146">
        <f t="shared" si="25"/>
        <v>6</v>
      </c>
      <c r="N566" s="146">
        <f t="shared" si="27"/>
        <v>4482</v>
      </c>
    </row>
    <row r="567" spans="1:14">
      <c r="A567" s="146">
        <f t="shared" si="26"/>
        <v>4.7166666666666908</v>
      </c>
      <c r="B567" s="144">
        <v>44715</v>
      </c>
      <c r="C567" s="145">
        <v>0.5864583333333333</v>
      </c>
      <c r="D567" s="146">
        <v>0</v>
      </c>
      <c r="E567" s="146">
        <v>0</v>
      </c>
      <c r="F567" s="146">
        <v>168.3</v>
      </c>
      <c r="G567" s="146">
        <v>23.9</v>
      </c>
      <c r="H567" s="146">
        <v>23.9</v>
      </c>
      <c r="I567" s="146">
        <v>24.5</v>
      </c>
      <c r="J567" s="146">
        <v>30</v>
      </c>
      <c r="K567" s="146">
        <v>0.2</v>
      </c>
      <c r="L567" s="146">
        <v>0.374</v>
      </c>
      <c r="M567" s="146">
        <f t="shared" si="25"/>
        <v>6</v>
      </c>
      <c r="N567" s="146">
        <f t="shared" si="27"/>
        <v>4484</v>
      </c>
    </row>
    <row r="568" spans="1:14">
      <c r="A568" s="146">
        <f t="shared" si="26"/>
        <v>4.7250000000000245</v>
      </c>
      <c r="B568" s="144">
        <v>44715</v>
      </c>
      <c r="C568" s="145">
        <v>0.58680555555555558</v>
      </c>
      <c r="D568" s="146">
        <v>0</v>
      </c>
      <c r="E568" s="146">
        <v>0</v>
      </c>
      <c r="F568" s="146">
        <v>168.3</v>
      </c>
      <c r="G568" s="146">
        <v>23.9</v>
      </c>
      <c r="H568" s="146">
        <v>23.9</v>
      </c>
      <c r="I568" s="146">
        <v>24.5</v>
      </c>
      <c r="J568" s="146">
        <v>30</v>
      </c>
      <c r="K568" s="146">
        <v>0.2</v>
      </c>
      <c r="L568" s="146">
        <v>0.374</v>
      </c>
      <c r="M568" s="146">
        <f t="shared" si="25"/>
        <v>6</v>
      </c>
      <c r="N568" s="146">
        <f t="shared" si="27"/>
        <v>4486</v>
      </c>
    </row>
    <row r="569" spans="1:14">
      <c r="A569" s="146">
        <f t="shared" si="26"/>
        <v>4.7333333333333583</v>
      </c>
      <c r="B569" s="144">
        <v>44715</v>
      </c>
      <c r="C569" s="145">
        <v>0.58715277777777775</v>
      </c>
      <c r="D569" s="146">
        <v>0</v>
      </c>
      <c r="E569" s="146">
        <v>0</v>
      </c>
      <c r="F569" s="146">
        <v>168.3</v>
      </c>
      <c r="G569" s="146">
        <v>23.8</v>
      </c>
      <c r="H569" s="146">
        <v>23.9</v>
      </c>
      <c r="I569" s="146">
        <v>24.5</v>
      </c>
      <c r="J569" s="146">
        <v>30</v>
      </c>
      <c r="K569" s="146">
        <v>0.2</v>
      </c>
      <c r="L569" s="146">
        <v>0.374</v>
      </c>
      <c r="M569" s="146">
        <f t="shared" si="25"/>
        <v>6</v>
      </c>
      <c r="N569" s="146">
        <f t="shared" si="27"/>
        <v>4488</v>
      </c>
    </row>
    <row r="570" spans="1:14">
      <c r="A570" s="146">
        <f t="shared" si="26"/>
        <v>4.741666666666692</v>
      </c>
      <c r="B570" s="144">
        <v>44715</v>
      </c>
      <c r="C570" s="145">
        <v>0.58750000000000002</v>
      </c>
      <c r="D570" s="146">
        <v>0</v>
      </c>
      <c r="E570" s="146">
        <v>0</v>
      </c>
      <c r="F570" s="146">
        <v>168.3</v>
      </c>
      <c r="G570" s="146">
        <v>23.8</v>
      </c>
      <c r="H570" s="146">
        <v>23.9</v>
      </c>
      <c r="I570" s="146">
        <v>24.5</v>
      </c>
      <c r="J570" s="146">
        <v>30</v>
      </c>
      <c r="K570" s="146">
        <v>0.2</v>
      </c>
      <c r="L570" s="146">
        <v>0.374</v>
      </c>
      <c r="M570" s="146">
        <f t="shared" si="25"/>
        <v>6</v>
      </c>
      <c r="N570" s="146">
        <f t="shared" si="27"/>
        <v>4490</v>
      </c>
    </row>
    <row r="571" spans="1:14">
      <c r="A571" s="146">
        <f t="shared" si="26"/>
        <v>4.7500000000000258</v>
      </c>
      <c r="B571" s="144">
        <v>44715</v>
      </c>
      <c r="C571" s="145">
        <v>0.58784722222222219</v>
      </c>
      <c r="D571" s="146">
        <v>0</v>
      </c>
      <c r="E571" s="146">
        <v>0</v>
      </c>
      <c r="F571" s="146">
        <v>168.3</v>
      </c>
      <c r="G571" s="146">
        <v>23.8</v>
      </c>
      <c r="H571" s="146">
        <v>23.9</v>
      </c>
      <c r="I571" s="146">
        <v>24.5</v>
      </c>
      <c r="J571" s="146">
        <v>30</v>
      </c>
      <c r="K571" s="146">
        <v>0.2</v>
      </c>
      <c r="L571" s="146">
        <v>0.374</v>
      </c>
      <c r="M571" s="146">
        <f t="shared" si="25"/>
        <v>6</v>
      </c>
      <c r="N571" s="146">
        <f t="shared" si="27"/>
        <v>4492</v>
      </c>
    </row>
    <row r="572" spans="1:14">
      <c r="A572" s="146">
        <f t="shared" si="26"/>
        <v>4.7583333333333595</v>
      </c>
      <c r="B572" s="144">
        <v>44715</v>
      </c>
      <c r="C572" s="145">
        <v>0.58819444444444446</v>
      </c>
      <c r="D572" s="146">
        <v>0</v>
      </c>
      <c r="E572" s="146">
        <v>0</v>
      </c>
      <c r="F572" s="146">
        <v>168.3</v>
      </c>
      <c r="G572" s="146">
        <v>23.8</v>
      </c>
      <c r="H572" s="146">
        <v>24</v>
      </c>
      <c r="I572" s="146">
        <v>24.5</v>
      </c>
      <c r="J572" s="146">
        <v>30</v>
      </c>
      <c r="K572" s="146">
        <v>0.2</v>
      </c>
      <c r="L572" s="146">
        <v>0.374</v>
      </c>
      <c r="M572" s="146">
        <f t="shared" si="25"/>
        <v>6</v>
      </c>
      <c r="N572" s="146">
        <f t="shared" si="27"/>
        <v>4494</v>
      </c>
    </row>
    <row r="573" spans="1:14">
      <c r="A573" s="146">
        <f t="shared" si="26"/>
        <v>4.7666666666666933</v>
      </c>
      <c r="B573" s="144">
        <v>44715</v>
      </c>
      <c r="C573" s="145">
        <v>0.58855324074074067</v>
      </c>
      <c r="D573" s="146">
        <v>0</v>
      </c>
      <c r="E573" s="146">
        <v>0</v>
      </c>
      <c r="F573" s="146">
        <v>168.3</v>
      </c>
      <c r="G573" s="146">
        <v>23.9</v>
      </c>
      <c r="H573" s="146">
        <v>23.8</v>
      </c>
      <c r="I573" s="146">
        <v>24.4</v>
      </c>
      <c r="J573" s="146">
        <v>30</v>
      </c>
      <c r="K573" s="146">
        <v>0.2</v>
      </c>
      <c r="L573" s="146">
        <v>0.375</v>
      </c>
      <c r="M573" s="146">
        <f t="shared" si="25"/>
        <v>6</v>
      </c>
      <c r="N573" s="146">
        <f t="shared" si="27"/>
        <v>4496</v>
      </c>
    </row>
    <row r="574" spans="1:14">
      <c r="A574" s="146">
        <f t="shared" si="26"/>
        <v>4.775000000000027</v>
      </c>
      <c r="B574" s="144">
        <v>44715</v>
      </c>
      <c r="C574" s="145">
        <v>0.58890046296296295</v>
      </c>
      <c r="D574" s="146">
        <v>0</v>
      </c>
      <c r="E574" s="146">
        <v>0</v>
      </c>
      <c r="F574" s="146">
        <v>168.3</v>
      </c>
      <c r="G574" s="146">
        <v>23.8</v>
      </c>
      <c r="H574" s="146">
        <v>23.9</v>
      </c>
      <c r="I574" s="146">
        <v>24.5</v>
      </c>
      <c r="J574" s="146">
        <v>30</v>
      </c>
      <c r="K574" s="146">
        <v>0.2</v>
      </c>
      <c r="L574" s="146">
        <v>0.375</v>
      </c>
      <c r="M574" s="146">
        <f t="shared" si="25"/>
        <v>6</v>
      </c>
      <c r="N574" s="146">
        <f t="shared" si="27"/>
        <v>4498</v>
      </c>
    </row>
    <row r="575" spans="1:14">
      <c r="A575" s="146">
        <f t="shared" si="26"/>
        <v>4.7833333333333607</v>
      </c>
      <c r="B575" s="144">
        <v>44715</v>
      </c>
      <c r="C575" s="145">
        <v>0.58924768518518522</v>
      </c>
      <c r="D575" s="146">
        <v>0</v>
      </c>
      <c r="E575" s="146">
        <v>0</v>
      </c>
      <c r="F575" s="146">
        <v>168.3</v>
      </c>
      <c r="G575" s="146">
        <v>23.8</v>
      </c>
      <c r="H575" s="146">
        <v>23.8</v>
      </c>
      <c r="I575" s="146">
        <v>24.4</v>
      </c>
      <c r="J575" s="146">
        <v>30</v>
      </c>
      <c r="K575" s="146">
        <v>0.2</v>
      </c>
      <c r="L575" s="146">
        <v>0.375</v>
      </c>
      <c r="M575" s="146">
        <f t="shared" si="25"/>
        <v>6</v>
      </c>
      <c r="N575" s="146">
        <f t="shared" si="27"/>
        <v>4500</v>
      </c>
    </row>
    <row r="576" spans="1:14">
      <c r="A576" s="146">
        <f t="shared" si="26"/>
        <v>4.7916666666666945</v>
      </c>
      <c r="B576" s="144">
        <v>44715</v>
      </c>
      <c r="C576" s="145">
        <v>0.58959490740740739</v>
      </c>
      <c r="D576" s="146">
        <v>0</v>
      </c>
      <c r="E576" s="146">
        <v>0</v>
      </c>
      <c r="F576" s="146">
        <v>168.3</v>
      </c>
      <c r="G576" s="146">
        <v>23.7</v>
      </c>
      <c r="H576" s="146">
        <v>23.9</v>
      </c>
      <c r="I576" s="146">
        <v>24.5</v>
      </c>
      <c r="J576" s="146">
        <v>30</v>
      </c>
      <c r="K576" s="146">
        <v>0.2</v>
      </c>
      <c r="L576" s="146">
        <v>0.375</v>
      </c>
      <c r="M576" s="146">
        <f t="shared" si="25"/>
        <v>6</v>
      </c>
      <c r="N576" s="146">
        <f t="shared" si="27"/>
        <v>4502</v>
      </c>
    </row>
    <row r="577" spans="1:14">
      <c r="A577" s="146">
        <f t="shared" si="26"/>
        <v>4.8000000000000282</v>
      </c>
      <c r="B577" s="144">
        <v>44715</v>
      </c>
      <c r="C577" s="145">
        <v>0.58994212962962966</v>
      </c>
      <c r="D577" s="146">
        <v>0</v>
      </c>
      <c r="E577" s="146">
        <v>0</v>
      </c>
      <c r="F577" s="146">
        <v>168.3</v>
      </c>
      <c r="G577" s="146">
        <v>23.8</v>
      </c>
      <c r="H577" s="146">
        <v>23.7</v>
      </c>
      <c r="I577" s="146">
        <v>24.5</v>
      </c>
      <c r="J577" s="146">
        <v>30</v>
      </c>
      <c r="K577" s="146">
        <v>0.2</v>
      </c>
      <c r="L577" s="146">
        <v>0.375</v>
      </c>
      <c r="M577" s="146">
        <f t="shared" si="25"/>
        <v>6</v>
      </c>
      <c r="N577" s="146">
        <f t="shared" si="27"/>
        <v>4504</v>
      </c>
    </row>
    <row r="578" spans="1:14">
      <c r="A578" s="146">
        <f t="shared" si="26"/>
        <v>4.808333333333362</v>
      </c>
      <c r="B578" s="144">
        <v>44715</v>
      </c>
      <c r="C578" s="145">
        <v>0.59028935185185183</v>
      </c>
      <c r="D578" s="146">
        <v>0</v>
      </c>
      <c r="E578" s="146">
        <v>0</v>
      </c>
      <c r="F578" s="146">
        <v>168.3</v>
      </c>
      <c r="G578" s="146">
        <v>23.8</v>
      </c>
      <c r="H578" s="146">
        <v>23.9</v>
      </c>
      <c r="I578" s="146">
        <v>24.4</v>
      </c>
      <c r="J578" s="146">
        <v>30</v>
      </c>
      <c r="K578" s="146">
        <v>0.2</v>
      </c>
      <c r="L578" s="146">
        <v>0.375</v>
      </c>
      <c r="M578" s="146">
        <f t="shared" si="25"/>
        <v>6</v>
      </c>
      <c r="N578" s="146">
        <f t="shared" si="27"/>
        <v>4506</v>
      </c>
    </row>
    <row r="579" spans="1:14">
      <c r="A579" s="146">
        <f t="shared" si="26"/>
        <v>4.8166666666666957</v>
      </c>
      <c r="B579" s="144">
        <v>44715</v>
      </c>
      <c r="C579" s="145">
        <v>0.59063657407407411</v>
      </c>
      <c r="D579" s="146">
        <v>0</v>
      </c>
      <c r="E579" s="146">
        <v>0</v>
      </c>
      <c r="F579" s="146">
        <v>167.7</v>
      </c>
      <c r="G579" s="146">
        <v>23.8</v>
      </c>
      <c r="H579" s="146">
        <v>23.9</v>
      </c>
      <c r="I579" s="146">
        <v>24.4</v>
      </c>
      <c r="J579" s="146">
        <v>30</v>
      </c>
      <c r="K579" s="146">
        <v>0.2</v>
      </c>
      <c r="L579" s="146">
        <v>0.376</v>
      </c>
      <c r="M579" s="146">
        <f t="shared" ref="M579:M608" si="28">J579*K579</f>
        <v>6</v>
      </c>
      <c r="N579" s="146">
        <f t="shared" si="27"/>
        <v>4508</v>
      </c>
    </row>
    <row r="580" spans="1:14">
      <c r="A580" s="146">
        <f t="shared" ref="A580:A643" si="29">A579+30/3600</f>
        <v>4.8250000000000295</v>
      </c>
      <c r="B580" s="144">
        <v>44715</v>
      </c>
      <c r="C580" s="145">
        <v>0.59098379629629627</v>
      </c>
      <c r="D580" s="146">
        <v>0</v>
      </c>
      <c r="E580" s="146">
        <v>0</v>
      </c>
      <c r="F580" s="146">
        <v>168.3</v>
      </c>
      <c r="G580" s="146">
        <v>23.8</v>
      </c>
      <c r="H580" s="146">
        <v>23.8</v>
      </c>
      <c r="I580" s="146">
        <v>24.4</v>
      </c>
      <c r="J580" s="146">
        <v>30</v>
      </c>
      <c r="K580" s="146">
        <v>0.2</v>
      </c>
      <c r="L580" s="146">
        <v>0.376</v>
      </c>
      <c r="M580" s="146">
        <f t="shared" si="28"/>
        <v>6</v>
      </c>
      <c r="N580" s="146">
        <f t="shared" ref="N580:N643" si="30">K580*10+N579</f>
        <v>4510</v>
      </c>
    </row>
    <row r="581" spans="1:14">
      <c r="A581" s="146">
        <f t="shared" si="29"/>
        <v>4.8333333333333632</v>
      </c>
      <c r="B581" s="144">
        <v>44715</v>
      </c>
      <c r="C581" s="145">
        <v>0.59133101851851855</v>
      </c>
      <c r="D581" s="146">
        <v>0</v>
      </c>
      <c r="E581" s="146">
        <v>0</v>
      </c>
      <c r="F581" s="146">
        <v>167.7</v>
      </c>
      <c r="G581" s="146">
        <v>23.7</v>
      </c>
      <c r="H581" s="146">
        <v>23.8</v>
      </c>
      <c r="I581" s="146">
        <v>24.4</v>
      </c>
      <c r="J581" s="146">
        <v>30</v>
      </c>
      <c r="K581" s="146">
        <v>0.2</v>
      </c>
      <c r="L581" s="146">
        <v>0.376</v>
      </c>
      <c r="M581" s="146">
        <f t="shared" si="28"/>
        <v>6</v>
      </c>
      <c r="N581" s="146">
        <f t="shared" si="30"/>
        <v>4512</v>
      </c>
    </row>
    <row r="582" spans="1:14">
      <c r="A582" s="146">
        <f t="shared" si="29"/>
        <v>4.841666666666697</v>
      </c>
      <c r="B582" s="144">
        <v>44715</v>
      </c>
      <c r="C582" s="145">
        <v>0.59167824074074071</v>
      </c>
      <c r="D582" s="146">
        <v>0</v>
      </c>
      <c r="E582" s="146">
        <v>0</v>
      </c>
      <c r="F582" s="146">
        <v>167.7</v>
      </c>
      <c r="G582" s="146">
        <v>23.6</v>
      </c>
      <c r="H582" s="146">
        <v>23.8</v>
      </c>
      <c r="I582" s="146">
        <v>24.4</v>
      </c>
      <c r="J582" s="146">
        <v>30</v>
      </c>
      <c r="K582" s="146">
        <v>0.2</v>
      </c>
      <c r="L582" s="146">
        <v>0.376</v>
      </c>
      <c r="M582" s="146">
        <f t="shared" si="28"/>
        <v>6</v>
      </c>
      <c r="N582" s="146">
        <f t="shared" si="30"/>
        <v>4514</v>
      </c>
    </row>
    <row r="583" spans="1:14">
      <c r="A583" s="146">
        <f t="shared" si="29"/>
        <v>4.8500000000000307</v>
      </c>
      <c r="B583" s="144">
        <v>44715</v>
      </c>
      <c r="C583" s="145">
        <v>0.59202546296296299</v>
      </c>
      <c r="D583" s="146">
        <v>0</v>
      </c>
      <c r="E583" s="146">
        <v>0</v>
      </c>
      <c r="F583" s="146">
        <v>167.7</v>
      </c>
      <c r="G583" s="146">
        <v>23.7</v>
      </c>
      <c r="H583" s="146">
        <v>23.8</v>
      </c>
      <c r="I583" s="146">
        <v>24.4</v>
      </c>
      <c r="J583" s="146">
        <v>30</v>
      </c>
      <c r="K583" s="146">
        <v>0.2</v>
      </c>
      <c r="L583" s="146">
        <v>0.376</v>
      </c>
      <c r="M583" s="146">
        <f t="shared" si="28"/>
        <v>6</v>
      </c>
      <c r="N583" s="146">
        <f t="shared" si="30"/>
        <v>4516</v>
      </c>
    </row>
    <row r="584" spans="1:14">
      <c r="A584" s="146">
        <f t="shared" si="29"/>
        <v>4.8583333333333645</v>
      </c>
      <c r="B584" s="144">
        <v>44715</v>
      </c>
      <c r="C584" s="145">
        <v>0.59237268518518515</v>
      </c>
      <c r="D584" s="146">
        <v>0</v>
      </c>
      <c r="E584" s="146">
        <v>0</v>
      </c>
      <c r="F584" s="146">
        <v>167.7</v>
      </c>
      <c r="G584" s="146">
        <v>23.7</v>
      </c>
      <c r="H584" s="146">
        <v>23.8</v>
      </c>
      <c r="I584" s="146">
        <v>24.4</v>
      </c>
      <c r="J584" s="146">
        <v>30</v>
      </c>
      <c r="K584" s="146">
        <v>0.2</v>
      </c>
      <c r="L584" s="146">
        <v>0.376</v>
      </c>
      <c r="M584" s="146">
        <f t="shared" si="28"/>
        <v>6</v>
      </c>
      <c r="N584" s="146">
        <f t="shared" si="30"/>
        <v>4518</v>
      </c>
    </row>
    <row r="585" spans="1:14">
      <c r="A585" s="146">
        <f t="shared" si="29"/>
        <v>4.8666666666666982</v>
      </c>
      <c r="B585" s="144">
        <v>44715</v>
      </c>
      <c r="C585" s="145">
        <v>0.59271990740740743</v>
      </c>
      <c r="D585" s="146">
        <v>0</v>
      </c>
      <c r="E585" s="146">
        <v>0</v>
      </c>
      <c r="F585" s="146">
        <v>167.7</v>
      </c>
      <c r="G585" s="146">
        <v>23.7</v>
      </c>
      <c r="H585" s="146">
        <v>23.9</v>
      </c>
      <c r="I585" s="146">
        <v>24.4</v>
      </c>
      <c r="J585" s="146">
        <v>30</v>
      </c>
      <c r="K585" s="146">
        <v>0.2</v>
      </c>
      <c r="L585" s="146">
        <v>0.377</v>
      </c>
      <c r="M585" s="146">
        <f t="shared" si="28"/>
        <v>6</v>
      </c>
      <c r="N585" s="146">
        <f t="shared" si="30"/>
        <v>4520</v>
      </c>
    </row>
    <row r="586" spans="1:14">
      <c r="A586" s="146">
        <f t="shared" si="29"/>
        <v>4.875000000000032</v>
      </c>
      <c r="B586" s="144">
        <v>44715</v>
      </c>
      <c r="C586" s="145">
        <v>0.5930671296296296</v>
      </c>
      <c r="D586" s="146">
        <v>0</v>
      </c>
      <c r="E586" s="146">
        <v>0</v>
      </c>
      <c r="F586" s="146">
        <v>167.7</v>
      </c>
      <c r="G586" s="146">
        <v>23.7</v>
      </c>
      <c r="H586" s="146">
        <v>23.8</v>
      </c>
      <c r="I586" s="146">
        <v>24.5</v>
      </c>
      <c r="J586" s="146">
        <v>30</v>
      </c>
      <c r="K586" s="146">
        <v>0.2</v>
      </c>
      <c r="L586" s="146">
        <v>0.377</v>
      </c>
      <c r="M586" s="146">
        <f t="shared" si="28"/>
        <v>6</v>
      </c>
      <c r="N586" s="146">
        <f t="shared" si="30"/>
        <v>4522</v>
      </c>
    </row>
    <row r="587" spans="1:14">
      <c r="A587" s="146">
        <f t="shared" si="29"/>
        <v>4.8833333333333657</v>
      </c>
      <c r="B587" s="144">
        <v>44715</v>
      </c>
      <c r="C587" s="145">
        <v>0.59341435185185187</v>
      </c>
      <c r="D587" s="146">
        <v>0</v>
      </c>
      <c r="E587" s="146">
        <v>0</v>
      </c>
      <c r="F587" s="146">
        <v>167.7</v>
      </c>
      <c r="G587" s="146">
        <v>23.8</v>
      </c>
      <c r="H587" s="146">
        <v>23.8</v>
      </c>
      <c r="I587" s="146">
        <v>24.4</v>
      </c>
      <c r="J587" s="146">
        <v>30</v>
      </c>
      <c r="K587" s="146">
        <v>0.2</v>
      </c>
      <c r="L587" s="146">
        <v>0.377</v>
      </c>
      <c r="M587" s="146">
        <f t="shared" si="28"/>
        <v>6</v>
      </c>
      <c r="N587" s="146">
        <f t="shared" si="30"/>
        <v>4524</v>
      </c>
    </row>
    <row r="588" spans="1:14">
      <c r="A588" s="146">
        <f t="shared" si="29"/>
        <v>4.8916666666666995</v>
      </c>
      <c r="B588" s="144">
        <v>44715</v>
      </c>
      <c r="C588" s="145">
        <v>0.59376157407407404</v>
      </c>
      <c r="D588" s="146">
        <v>0</v>
      </c>
      <c r="E588" s="146">
        <v>0</v>
      </c>
      <c r="F588" s="146">
        <v>167.7</v>
      </c>
      <c r="G588" s="146">
        <v>23.7</v>
      </c>
      <c r="H588" s="146">
        <v>23.8</v>
      </c>
      <c r="I588" s="146">
        <v>24.4</v>
      </c>
      <c r="J588" s="146">
        <v>30</v>
      </c>
      <c r="K588" s="146">
        <v>0.2</v>
      </c>
      <c r="L588" s="146">
        <v>0.377</v>
      </c>
      <c r="M588" s="146">
        <f t="shared" si="28"/>
        <v>6</v>
      </c>
      <c r="N588" s="146">
        <f t="shared" si="30"/>
        <v>4526</v>
      </c>
    </row>
    <row r="589" spans="1:14">
      <c r="A589" s="146">
        <f t="shared" si="29"/>
        <v>4.9000000000000332</v>
      </c>
      <c r="B589" s="144">
        <v>44715</v>
      </c>
      <c r="C589" s="145">
        <v>0.59410879629629632</v>
      </c>
      <c r="D589" s="146">
        <v>0</v>
      </c>
      <c r="E589" s="146">
        <v>0</v>
      </c>
      <c r="F589" s="146">
        <v>167</v>
      </c>
      <c r="G589" s="146">
        <v>23.7</v>
      </c>
      <c r="H589" s="146">
        <v>23.8</v>
      </c>
      <c r="I589" s="146">
        <v>24.5</v>
      </c>
      <c r="J589" s="146">
        <v>30</v>
      </c>
      <c r="K589" s="146">
        <v>0.2</v>
      </c>
      <c r="L589" s="146">
        <v>0.377</v>
      </c>
      <c r="M589" s="146">
        <f t="shared" si="28"/>
        <v>6</v>
      </c>
      <c r="N589" s="146">
        <f t="shared" si="30"/>
        <v>4528</v>
      </c>
    </row>
    <row r="590" spans="1:14">
      <c r="A590" s="146">
        <f t="shared" si="29"/>
        <v>4.908333333333367</v>
      </c>
      <c r="B590" s="144">
        <v>44715</v>
      </c>
      <c r="C590" s="145">
        <v>0.59445601851851848</v>
      </c>
      <c r="D590" s="146">
        <v>0</v>
      </c>
      <c r="E590" s="146">
        <v>0</v>
      </c>
      <c r="F590" s="146">
        <v>167.7</v>
      </c>
      <c r="G590" s="146">
        <v>23.7</v>
      </c>
      <c r="H590" s="146">
        <v>23.6</v>
      </c>
      <c r="I590" s="146">
        <v>24.4</v>
      </c>
      <c r="J590" s="146">
        <v>30</v>
      </c>
      <c r="K590" s="146">
        <v>0.2</v>
      </c>
      <c r="L590" s="146">
        <v>0.377</v>
      </c>
      <c r="M590" s="146">
        <f t="shared" si="28"/>
        <v>6</v>
      </c>
      <c r="N590" s="146">
        <f t="shared" si="30"/>
        <v>4530</v>
      </c>
    </row>
    <row r="591" spans="1:14">
      <c r="A591" s="146">
        <f t="shared" si="29"/>
        <v>4.9166666666667007</v>
      </c>
      <c r="B591" s="144">
        <v>44715</v>
      </c>
      <c r="C591" s="145">
        <v>0.5948148148148148</v>
      </c>
      <c r="D591" s="146">
        <v>0</v>
      </c>
      <c r="E591" s="146">
        <v>0</v>
      </c>
      <c r="F591" s="146">
        <v>167.7</v>
      </c>
      <c r="G591" s="146">
        <v>23.7</v>
      </c>
      <c r="H591" s="146">
        <v>23.8</v>
      </c>
      <c r="I591" s="146">
        <v>24.4</v>
      </c>
      <c r="J591" s="146">
        <v>30</v>
      </c>
      <c r="K591" s="146">
        <v>0.2</v>
      </c>
      <c r="L591" s="146">
        <v>0.378</v>
      </c>
      <c r="M591" s="146">
        <f t="shared" si="28"/>
        <v>6</v>
      </c>
      <c r="N591" s="146">
        <f t="shared" si="30"/>
        <v>4532</v>
      </c>
    </row>
    <row r="592" spans="1:14">
      <c r="A592" s="146">
        <f t="shared" si="29"/>
        <v>4.9250000000000345</v>
      </c>
      <c r="B592" s="144">
        <v>44715</v>
      </c>
      <c r="C592" s="145">
        <v>0.59516203703703707</v>
      </c>
      <c r="D592" s="146">
        <v>0</v>
      </c>
      <c r="E592" s="146">
        <v>0</v>
      </c>
      <c r="F592" s="146">
        <v>167</v>
      </c>
      <c r="G592" s="146">
        <v>23.7</v>
      </c>
      <c r="H592" s="146">
        <v>23.6</v>
      </c>
      <c r="I592" s="146">
        <v>24.4</v>
      </c>
      <c r="J592" s="146">
        <v>30</v>
      </c>
      <c r="K592" s="146">
        <v>0.2</v>
      </c>
      <c r="L592" s="146">
        <v>0.378</v>
      </c>
      <c r="M592" s="146">
        <f t="shared" si="28"/>
        <v>6</v>
      </c>
      <c r="N592" s="146">
        <f t="shared" si="30"/>
        <v>4534</v>
      </c>
    </row>
    <row r="593" spans="1:14">
      <c r="A593" s="146">
        <f t="shared" si="29"/>
        <v>4.9333333333333682</v>
      </c>
      <c r="B593" s="144">
        <v>44715</v>
      </c>
      <c r="C593" s="145">
        <v>0.59550925925925924</v>
      </c>
      <c r="D593" s="146">
        <v>0</v>
      </c>
      <c r="E593" s="146">
        <v>0</v>
      </c>
      <c r="F593" s="146">
        <v>167</v>
      </c>
      <c r="G593" s="146">
        <v>23.7</v>
      </c>
      <c r="H593" s="146">
        <v>23.8</v>
      </c>
      <c r="I593" s="146">
        <v>24.4</v>
      </c>
      <c r="J593" s="146">
        <v>30</v>
      </c>
      <c r="K593" s="146">
        <v>0.2</v>
      </c>
      <c r="L593" s="146">
        <v>0.378</v>
      </c>
      <c r="M593" s="146">
        <f t="shared" si="28"/>
        <v>6</v>
      </c>
      <c r="N593" s="146">
        <f t="shared" si="30"/>
        <v>4536</v>
      </c>
    </row>
    <row r="594" spans="1:14">
      <c r="A594" s="146">
        <f t="shared" si="29"/>
        <v>4.941666666666702</v>
      </c>
      <c r="B594" s="144">
        <v>44715</v>
      </c>
      <c r="C594" s="145">
        <v>0.59585648148148151</v>
      </c>
      <c r="D594" s="146">
        <v>0</v>
      </c>
      <c r="E594" s="146">
        <v>0</v>
      </c>
      <c r="F594" s="146">
        <v>167</v>
      </c>
      <c r="G594" s="146">
        <v>23.8</v>
      </c>
      <c r="H594" s="146">
        <v>23.8</v>
      </c>
      <c r="I594" s="146">
        <v>24.5</v>
      </c>
      <c r="J594" s="146">
        <v>30</v>
      </c>
      <c r="K594" s="146">
        <v>0.2</v>
      </c>
      <c r="L594" s="146">
        <v>0.378</v>
      </c>
      <c r="M594" s="146">
        <f t="shared" si="28"/>
        <v>6</v>
      </c>
      <c r="N594" s="146">
        <f t="shared" si="30"/>
        <v>4538</v>
      </c>
    </row>
    <row r="595" spans="1:14">
      <c r="A595" s="146">
        <f t="shared" si="29"/>
        <v>4.9500000000000357</v>
      </c>
      <c r="B595" s="144">
        <v>44715</v>
      </c>
      <c r="C595" s="145">
        <v>0.59620370370370368</v>
      </c>
      <c r="D595" s="146">
        <v>0</v>
      </c>
      <c r="E595" s="146">
        <v>0</v>
      </c>
      <c r="F595" s="146">
        <v>167</v>
      </c>
      <c r="G595" s="146">
        <v>23.7</v>
      </c>
      <c r="H595" s="146">
        <v>23.9</v>
      </c>
      <c r="I595" s="146">
        <v>24.5</v>
      </c>
      <c r="J595" s="146">
        <v>30</v>
      </c>
      <c r="K595" s="146">
        <v>0.2</v>
      </c>
      <c r="L595" s="146">
        <v>0.378</v>
      </c>
      <c r="M595" s="146">
        <f t="shared" si="28"/>
        <v>6</v>
      </c>
      <c r="N595" s="146">
        <f t="shared" si="30"/>
        <v>4540</v>
      </c>
    </row>
    <row r="596" spans="1:14">
      <c r="A596" s="146">
        <f t="shared" si="29"/>
        <v>4.9583333333333695</v>
      </c>
      <c r="B596" s="144">
        <v>44715</v>
      </c>
      <c r="C596" s="145">
        <v>0.59655092592592596</v>
      </c>
      <c r="D596" s="146">
        <v>0</v>
      </c>
      <c r="E596" s="146">
        <v>0</v>
      </c>
      <c r="F596" s="146">
        <v>167</v>
      </c>
      <c r="G596" s="146">
        <v>23.7</v>
      </c>
      <c r="H596" s="146">
        <v>23.8</v>
      </c>
      <c r="I596" s="146">
        <v>24.3</v>
      </c>
      <c r="J596" s="146">
        <v>30</v>
      </c>
      <c r="K596" s="146">
        <v>0.2</v>
      </c>
      <c r="L596" s="146">
        <v>0.378</v>
      </c>
      <c r="M596" s="146">
        <f t="shared" si="28"/>
        <v>6</v>
      </c>
      <c r="N596" s="146">
        <f t="shared" si="30"/>
        <v>4542</v>
      </c>
    </row>
    <row r="597" spans="1:14">
      <c r="A597" s="146">
        <f t="shared" si="29"/>
        <v>4.9666666666667032</v>
      </c>
      <c r="B597" s="144">
        <v>44715</v>
      </c>
      <c r="C597" s="145">
        <v>0.59689814814814812</v>
      </c>
      <c r="D597" s="146">
        <v>0</v>
      </c>
      <c r="E597" s="146">
        <v>0</v>
      </c>
      <c r="F597" s="146">
        <v>167</v>
      </c>
      <c r="G597" s="146">
        <v>23.7</v>
      </c>
      <c r="H597" s="146">
        <v>23.9</v>
      </c>
      <c r="I597" s="146">
        <v>24.5</v>
      </c>
      <c r="J597" s="146">
        <v>30</v>
      </c>
      <c r="K597" s="146">
        <v>0.2</v>
      </c>
      <c r="L597" s="146">
        <v>0.379</v>
      </c>
      <c r="M597" s="146">
        <f t="shared" si="28"/>
        <v>6</v>
      </c>
      <c r="N597" s="146">
        <f t="shared" si="30"/>
        <v>4544</v>
      </c>
    </row>
    <row r="598" spans="1:14">
      <c r="A598" s="146">
        <f t="shared" si="29"/>
        <v>4.9750000000000369</v>
      </c>
      <c r="B598" s="144">
        <v>44715</v>
      </c>
      <c r="C598" s="145">
        <v>0.5972453703703704</v>
      </c>
      <c r="D598" s="146">
        <v>0</v>
      </c>
      <c r="E598" s="146">
        <v>0</v>
      </c>
      <c r="F598" s="146">
        <v>167</v>
      </c>
      <c r="G598" s="146">
        <v>23.7</v>
      </c>
      <c r="H598" s="146">
        <v>23.8</v>
      </c>
      <c r="I598" s="146">
        <v>24.4</v>
      </c>
      <c r="J598" s="146">
        <v>30</v>
      </c>
      <c r="K598" s="146">
        <v>0.2</v>
      </c>
      <c r="L598" s="146">
        <v>0.379</v>
      </c>
      <c r="M598" s="146">
        <f t="shared" si="28"/>
        <v>6</v>
      </c>
      <c r="N598" s="146">
        <f t="shared" si="30"/>
        <v>4546</v>
      </c>
    </row>
    <row r="599" spans="1:14">
      <c r="A599" s="146">
        <f t="shared" si="29"/>
        <v>4.9833333333333707</v>
      </c>
      <c r="B599" s="144">
        <v>44715</v>
      </c>
      <c r="C599" s="145">
        <v>0.59759259259259256</v>
      </c>
      <c r="D599" s="146">
        <v>0</v>
      </c>
      <c r="E599" s="146">
        <v>0</v>
      </c>
      <c r="F599" s="146">
        <v>167</v>
      </c>
      <c r="G599" s="146">
        <v>23.7</v>
      </c>
      <c r="H599" s="146">
        <v>23.7</v>
      </c>
      <c r="I599" s="146">
        <v>24.4</v>
      </c>
      <c r="J599" s="146">
        <v>30</v>
      </c>
      <c r="K599" s="146">
        <v>0.2</v>
      </c>
      <c r="L599" s="146">
        <v>0.379</v>
      </c>
      <c r="M599" s="146">
        <f t="shared" si="28"/>
        <v>6</v>
      </c>
      <c r="N599" s="146">
        <f t="shared" si="30"/>
        <v>4548</v>
      </c>
    </row>
    <row r="600" spans="1:14">
      <c r="A600" s="146">
        <f t="shared" si="29"/>
        <v>4.9916666666667044</v>
      </c>
      <c r="B600" s="144">
        <v>44715</v>
      </c>
      <c r="C600" s="145">
        <v>0.59793981481481484</v>
      </c>
      <c r="D600" s="146">
        <v>0</v>
      </c>
      <c r="E600" s="146">
        <v>0</v>
      </c>
      <c r="F600" s="146">
        <v>167</v>
      </c>
      <c r="G600" s="146">
        <v>23.6</v>
      </c>
      <c r="H600" s="146">
        <v>23.7</v>
      </c>
      <c r="I600" s="146">
        <v>24.3</v>
      </c>
      <c r="J600" s="146">
        <v>30</v>
      </c>
      <c r="K600" s="146">
        <v>0.2</v>
      </c>
      <c r="L600" s="146">
        <v>0.379</v>
      </c>
      <c r="M600" s="146">
        <f t="shared" si="28"/>
        <v>6</v>
      </c>
      <c r="N600" s="146">
        <f t="shared" si="30"/>
        <v>4550</v>
      </c>
    </row>
    <row r="601" spans="1:14">
      <c r="A601" s="146">
        <f t="shared" si="29"/>
        <v>5.0000000000000382</v>
      </c>
      <c r="B601" s="144">
        <v>44715</v>
      </c>
      <c r="C601" s="145">
        <v>0.59828703703703701</v>
      </c>
      <c r="D601" s="146">
        <v>0</v>
      </c>
      <c r="E601" s="146">
        <v>0</v>
      </c>
      <c r="F601" s="146">
        <v>167</v>
      </c>
      <c r="G601" s="146">
        <v>23.7</v>
      </c>
      <c r="H601" s="146">
        <v>23.7</v>
      </c>
      <c r="I601" s="146">
        <v>24.4</v>
      </c>
      <c r="J601" s="146">
        <v>30</v>
      </c>
      <c r="K601" s="146">
        <v>0.2</v>
      </c>
      <c r="L601" s="146">
        <v>0.379</v>
      </c>
      <c r="M601" s="146">
        <f t="shared" si="28"/>
        <v>6</v>
      </c>
      <c r="N601" s="146">
        <f t="shared" si="30"/>
        <v>4552</v>
      </c>
    </row>
    <row r="602" spans="1:14">
      <c r="A602" s="146">
        <f t="shared" si="29"/>
        <v>5.0083333333333719</v>
      </c>
      <c r="B602" s="144">
        <v>44715</v>
      </c>
      <c r="C602" s="145">
        <v>0.59863425925925928</v>
      </c>
      <c r="D602" s="146">
        <v>0</v>
      </c>
      <c r="E602" s="146">
        <v>0</v>
      </c>
      <c r="F602" s="146">
        <v>167</v>
      </c>
      <c r="G602" s="146">
        <v>23.6</v>
      </c>
      <c r="H602" s="146">
        <v>23.8</v>
      </c>
      <c r="I602" s="146">
        <v>24.3</v>
      </c>
      <c r="J602" s="146">
        <v>30</v>
      </c>
      <c r="K602" s="146">
        <v>0.2</v>
      </c>
      <c r="L602" s="146">
        <v>0.379</v>
      </c>
      <c r="M602" s="146">
        <f t="shared" si="28"/>
        <v>6</v>
      </c>
      <c r="N602" s="146">
        <f t="shared" si="30"/>
        <v>4554</v>
      </c>
    </row>
    <row r="603" spans="1:14">
      <c r="A603" s="146">
        <f t="shared" si="29"/>
        <v>5.0166666666667057</v>
      </c>
      <c r="B603" s="144">
        <v>44715</v>
      </c>
      <c r="C603" s="145">
        <v>0.59898148148148145</v>
      </c>
      <c r="D603" s="146">
        <v>0</v>
      </c>
      <c r="E603" s="146">
        <v>0</v>
      </c>
      <c r="F603" s="146">
        <v>167</v>
      </c>
      <c r="G603" s="146">
        <v>23.6</v>
      </c>
      <c r="H603" s="146">
        <v>23.8</v>
      </c>
      <c r="I603" s="146">
        <v>24.4</v>
      </c>
      <c r="J603" s="146">
        <v>30</v>
      </c>
      <c r="K603" s="146">
        <v>0.2</v>
      </c>
      <c r="L603" s="146">
        <v>0.38</v>
      </c>
      <c r="M603" s="146">
        <f t="shared" si="28"/>
        <v>6</v>
      </c>
      <c r="N603" s="146">
        <f t="shared" si="30"/>
        <v>4556</v>
      </c>
    </row>
    <row r="604" spans="1:14">
      <c r="A604" s="146">
        <f t="shared" si="29"/>
        <v>5.0250000000000394</v>
      </c>
      <c r="B604" s="144">
        <v>44715</v>
      </c>
      <c r="C604" s="145">
        <v>0.59932870370370372</v>
      </c>
      <c r="D604" s="146">
        <v>0</v>
      </c>
      <c r="E604" s="146">
        <v>0</v>
      </c>
      <c r="F604" s="146">
        <v>167</v>
      </c>
      <c r="G604" s="146">
        <v>23.6</v>
      </c>
      <c r="H604" s="146">
        <v>23.6</v>
      </c>
      <c r="I604" s="146">
        <v>24.4</v>
      </c>
      <c r="J604" s="146">
        <v>30</v>
      </c>
      <c r="K604" s="146">
        <v>0.2</v>
      </c>
      <c r="L604" s="146">
        <v>0.38</v>
      </c>
      <c r="M604" s="146">
        <f t="shared" si="28"/>
        <v>6</v>
      </c>
      <c r="N604" s="146">
        <f t="shared" si="30"/>
        <v>4558</v>
      </c>
    </row>
    <row r="605" spans="1:14">
      <c r="A605" s="146">
        <f t="shared" si="29"/>
        <v>5.0333333333333732</v>
      </c>
      <c r="B605" s="144">
        <v>44715</v>
      </c>
      <c r="C605" s="145">
        <v>0.599675925925926</v>
      </c>
      <c r="D605" s="146">
        <v>0</v>
      </c>
      <c r="E605" s="146">
        <v>0</v>
      </c>
      <c r="F605" s="146">
        <v>166.4</v>
      </c>
      <c r="G605" s="146">
        <v>23.7</v>
      </c>
      <c r="H605" s="146">
        <v>23.9</v>
      </c>
      <c r="I605" s="146">
        <v>24.3</v>
      </c>
      <c r="J605" s="146">
        <v>30</v>
      </c>
      <c r="K605" s="146">
        <v>0.2</v>
      </c>
      <c r="L605" s="146">
        <v>0.38</v>
      </c>
      <c r="M605" s="146">
        <f t="shared" si="28"/>
        <v>6</v>
      </c>
      <c r="N605" s="146">
        <f t="shared" si="30"/>
        <v>4560</v>
      </c>
    </row>
    <row r="606" spans="1:14">
      <c r="A606" s="146">
        <f t="shared" si="29"/>
        <v>5.0416666666667069</v>
      </c>
      <c r="B606" s="144">
        <v>44715</v>
      </c>
      <c r="C606" s="145">
        <v>0.60002314814814817</v>
      </c>
      <c r="D606" s="146">
        <v>0</v>
      </c>
      <c r="E606" s="146">
        <v>0</v>
      </c>
      <c r="F606" s="146">
        <v>166.4</v>
      </c>
      <c r="G606" s="146">
        <v>23.6</v>
      </c>
      <c r="H606" s="146">
        <v>23.7</v>
      </c>
      <c r="I606" s="146">
        <v>24.4</v>
      </c>
      <c r="J606" s="146">
        <v>30</v>
      </c>
      <c r="K606" s="146">
        <v>0.2</v>
      </c>
      <c r="L606" s="146">
        <v>0.38</v>
      </c>
      <c r="M606" s="146">
        <f t="shared" si="28"/>
        <v>6</v>
      </c>
      <c r="N606" s="146">
        <f t="shared" si="30"/>
        <v>4562</v>
      </c>
    </row>
    <row r="607" spans="1:14">
      <c r="A607" s="146">
        <f t="shared" si="29"/>
        <v>5.0500000000000407</v>
      </c>
      <c r="B607" s="144">
        <v>44715</v>
      </c>
      <c r="C607" s="145">
        <v>0.60037037037037033</v>
      </c>
      <c r="D607" s="146">
        <v>0</v>
      </c>
      <c r="E607" s="146">
        <v>0</v>
      </c>
      <c r="F607" s="146">
        <v>166.4</v>
      </c>
      <c r="G607" s="146">
        <v>23.6</v>
      </c>
      <c r="H607" s="146">
        <v>23.7</v>
      </c>
      <c r="I607" s="146">
        <v>24.2</v>
      </c>
      <c r="J607" s="146">
        <v>30</v>
      </c>
      <c r="K607" s="146">
        <v>0.2</v>
      </c>
      <c r="L607" s="146">
        <v>0.38</v>
      </c>
      <c r="M607" s="146">
        <f t="shared" si="28"/>
        <v>6</v>
      </c>
      <c r="N607" s="146">
        <f t="shared" si="30"/>
        <v>4564</v>
      </c>
    </row>
    <row r="608" spans="1:14">
      <c r="A608" s="146">
        <f t="shared" si="29"/>
        <v>5.0583333333333744</v>
      </c>
      <c r="B608" s="144">
        <v>44715</v>
      </c>
      <c r="C608" s="145">
        <v>0.60072916666666665</v>
      </c>
      <c r="D608" s="146">
        <v>0</v>
      </c>
      <c r="E608" s="146">
        <v>0</v>
      </c>
      <c r="F608" s="146">
        <v>166.4</v>
      </c>
      <c r="G608" s="146">
        <v>23.7</v>
      </c>
      <c r="H608" s="146">
        <v>23.7</v>
      </c>
      <c r="I608" s="146">
        <v>24.3</v>
      </c>
      <c r="J608" s="146">
        <v>30</v>
      </c>
      <c r="K608" s="146">
        <v>0.2</v>
      </c>
      <c r="L608" s="146">
        <v>0.38</v>
      </c>
      <c r="M608" s="146">
        <f t="shared" si="28"/>
        <v>6</v>
      </c>
      <c r="N608" s="146">
        <f t="shared" si="30"/>
        <v>4566</v>
      </c>
    </row>
    <row r="609" spans="1:14">
      <c r="A609" s="146">
        <f t="shared" si="29"/>
        <v>5.0666666666667082</v>
      </c>
      <c r="B609" s="144"/>
      <c r="C609" s="145"/>
      <c r="N609" s="146">
        <f t="shared" si="30"/>
        <v>4566</v>
      </c>
    </row>
    <row r="610" spans="1:14">
      <c r="A610" s="146">
        <f t="shared" si="29"/>
        <v>5.0750000000000419</v>
      </c>
      <c r="B610" s="144"/>
      <c r="C610" s="145"/>
      <c r="N610" s="146">
        <f t="shared" si="30"/>
        <v>4566</v>
      </c>
    </row>
    <row r="611" spans="1:14">
      <c r="A611" s="146">
        <f t="shared" si="29"/>
        <v>5.0833333333333757</v>
      </c>
      <c r="B611" s="144"/>
      <c r="C611" s="145"/>
      <c r="N611" s="146">
        <f t="shared" si="30"/>
        <v>4566</v>
      </c>
    </row>
    <row r="612" spans="1:14">
      <c r="A612" s="146">
        <f t="shared" si="29"/>
        <v>5.0916666666667094</v>
      </c>
      <c r="B612" s="144"/>
      <c r="C612" s="145"/>
      <c r="N612" s="146">
        <f t="shared" si="30"/>
        <v>4566</v>
      </c>
    </row>
    <row r="613" spans="1:14">
      <c r="A613" s="146">
        <f t="shared" si="29"/>
        <v>5.1000000000000432</v>
      </c>
      <c r="B613" s="144"/>
      <c r="C613" s="145"/>
      <c r="N613" s="146">
        <f t="shared" si="30"/>
        <v>4566</v>
      </c>
    </row>
    <row r="614" spans="1:14">
      <c r="A614" s="146">
        <f t="shared" si="29"/>
        <v>5.1083333333333769</v>
      </c>
      <c r="B614" s="144"/>
      <c r="C614" s="145"/>
      <c r="N614" s="146">
        <f t="shared" si="30"/>
        <v>4566</v>
      </c>
    </row>
    <row r="615" spans="1:14">
      <c r="A615" s="146">
        <f t="shared" si="29"/>
        <v>5.1166666666667107</v>
      </c>
      <c r="B615" s="144"/>
      <c r="C615" s="145"/>
      <c r="N615" s="146">
        <f t="shared" si="30"/>
        <v>4566</v>
      </c>
    </row>
    <row r="616" spans="1:14">
      <c r="A616" s="146">
        <f t="shared" si="29"/>
        <v>5.1250000000000444</v>
      </c>
      <c r="B616" s="144"/>
      <c r="C616" s="145"/>
      <c r="N616" s="146">
        <f t="shared" si="30"/>
        <v>4566</v>
      </c>
    </row>
    <row r="617" spans="1:14">
      <c r="A617" s="146">
        <f t="shared" si="29"/>
        <v>5.1333333333333782</v>
      </c>
      <c r="B617" s="144"/>
      <c r="C617" s="145"/>
      <c r="N617" s="146">
        <f t="shared" si="30"/>
        <v>4566</v>
      </c>
    </row>
    <row r="618" spans="1:14">
      <c r="A618" s="146">
        <f t="shared" si="29"/>
        <v>5.1416666666667119</v>
      </c>
      <c r="B618" s="144"/>
      <c r="C618" s="145"/>
      <c r="N618" s="146">
        <f t="shared" si="30"/>
        <v>4566</v>
      </c>
    </row>
    <row r="619" spans="1:14">
      <c r="A619" s="146">
        <f t="shared" si="29"/>
        <v>5.1500000000000457</v>
      </c>
      <c r="B619" s="144"/>
      <c r="C619" s="145"/>
      <c r="N619" s="146">
        <f t="shared" si="30"/>
        <v>4566</v>
      </c>
    </row>
    <row r="620" spans="1:14">
      <c r="A620" s="146">
        <f t="shared" si="29"/>
        <v>5.1583333333333794</v>
      </c>
      <c r="B620" s="144"/>
      <c r="C620" s="145"/>
      <c r="N620" s="146">
        <f t="shared" si="30"/>
        <v>4566</v>
      </c>
    </row>
    <row r="621" spans="1:14">
      <c r="A621" s="146">
        <f t="shared" si="29"/>
        <v>5.1666666666667131</v>
      </c>
      <c r="B621" s="144"/>
      <c r="C621" s="145"/>
      <c r="N621" s="146">
        <f t="shared" si="30"/>
        <v>4566</v>
      </c>
    </row>
    <row r="622" spans="1:14">
      <c r="A622" s="146">
        <f t="shared" si="29"/>
        <v>5.1750000000000469</v>
      </c>
      <c r="B622" s="144"/>
      <c r="C622" s="145"/>
      <c r="N622" s="146">
        <f t="shared" si="30"/>
        <v>4566</v>
      </c>
    </row>
    <row r="623" spans="1:14">
      <c r="A623" s="146">
        <f t="shared" si="29"/>
        <v>5.1833333333333806</v>
      </c>
      <c r="B623" s="144"/>
      <c r="C623" s="145"/>
      <c r="N623" s="146">
        <f t="shared" si="30"/>
        <v>4566</v>
      </c>
    </row>
    <row r="624" spans="1:14">
      <c r="A624" s="146">
        <f t="shared" si="29"/>
        <v>5.1916666666667144</v>
      </c>
      <c r="B624" s="144"/>
      <c r="C624" s="145"/>
      <c r="N624" s="146">
        <f t="shared" si="30"/>
        <v>4566</v>
      </c>
    </row>
    <row r="625" spans="1:14">
      <c r="A625" s="146">
        <f t="shared" si="29"/>
        <v>5.2000000000000481</v>
      </c>
      <c r="B625" s="144"/>
      <c r="C625" s="145"/>
      <c r="N625" s="146">
        <f t="shared" si="30"/>
        <v>4566</v>
      </c>
    </row>
    <row r="626" spans="1:14">
      <c r="A626" s="146">
        <f t="shared" si="29"/>
        <v>5.2083333333333819</v>
      </c>
      <c r="B626" s="144"/>
      <c r="C626" s="145"/>
      <c r="N626" s="146">
        <f t="shared" si="30"/>
        <v>4566</v>
      </c>
    </row>
    <row r="627" spans="1:14">
      <c r="A627" s="146">
        <f t="shared" si="29"/>
        <v>5.2166666666667156</v>
      </c>
      <c r="B627" s="144"/>
      <c r="C627" s="145"/>
      <c r="N627" s="146">
        <f t="shared" si="30"/>
        <v>4566</v>
      </c>
    </row>
    <row r="628" spans="1:14">
      <c r="A628" s="146">
        <f t="shared" si="29"/>
        <v>5.2250000000000494</v>
      </c>
      <c r="B628" s="144"/>
      <c r="C628" s="145"/>
      <c r="N628" s="146">
        <f t="shared" si="30"/>
        <v>4566</v>
      </c>
    </row>
    <row r="629" spans="1:14">
      <c r="A629" s="146">
        <f t="shared" si="29"/>
        <v>5.2333333333333831</v>
      </c>
      <c r="B629" s="144"/>
      <c r="C629" s="145"/>
      <c r="N629" s="146">
        <f t="shared" si="30"/>
        <v>4566</v>
      </c>
    </row>
    <row r="630" spans="1:14">
      <c r="A630" s="146">
        <f t="shared" si="29"/>
        <v>5.2416666666667169</v>
      </c>
      <c r="B630" s="144"/>
      <c r="C630" s="145"/>
      <c r="N630" s="146">
        <f t="shared" si="30"/>
        <v>4566</v>
      </c>
    </row>
    <row r="631" spans="1:14">
      <c r="A631" s="146">
        <f t="shared" si="29"/>
        <v>5.2500000000000506</v>
      </c>
      <c r="B631" s="144"/>
      <c r="C631" s="145"/>
      <c r="N631" s="146">
        <f t="shared" si="30"/>
        <v>4566</v>
      </c>
    </row>
    <row r="632" spans="1:14">
      <c r="A632" s="146">
        <f t="shared" si="29"/>
        <v>5.2583333333333844</v>
      </c>
      <c r="B632" s="144"/>
      <c r="C632" s="145"/>
      <c r="N632" s="146">
        <f t="shared" si="30"/>
        <v>4566</v>
      </c>
    </row>
    <row r="633" spans="1:14">
      <c r="A633" s="146">
        <f t="shared" si="29"/>
        <v>5.2666666666667181</v>
      </c>
      <c r="B633" s="144"/>
      <c r="C633" s="145"/>
      <c r="N633" s="146">
        <f t="shared" si="30"/>
        <v>4566</v>
      </c>
    </row>
    <row r="634" spans="1:14">
      <c r="A634" s="146">
        <f t="shared" si="29"/>
        <v>5.2750000000000519</v>
      </c>
      <c r="B634" s="144"/>
      <c r="C634" s="145"/>
      <c r="N634" s="146">
        <f t="shared" si="30"/>
        <v>4566</v>
      </c>
    </row>
    <row r="635" spans="1:14">
      <c r="A635" s="146">
        <f t="shared" si="29"/>
        <v>5.2833333333333856</v>
      </c>
      <c r="B635" s="144"/>
      <c r="C635" s="145"/>
      <c r="N635" s="146">
        <f t="shared" si="30"/>
        <v>4566</v>
      </c>
    </row>
    <row r="636" spans="1:14">
      <c r="A636" s="146">
        <f t="shared" si="29"/>
        <v>5.2916666666667194</v>
      </c>
      <c r="B636" s="144"/>
      <c r="C636" s="145"/>
      <c r="N636" s="146">
        <f t="shared" si="30"/>
        <v>4566</v>
      </c>
    </row>
    <row r="637" spans="1:14">
      <c r="A637" s="146">
        <f t="shared" si="29"/>
        <v>5.3000000000000531</v>
      </c>
      <c r="B637" s="144"/>
      <c r="C637" s="145"/>
      <c r="N637" s="146">
        <f t="shared" si="30"/>
        <v>4566</v>
      </c>
    </row>
    <row r="638" spans="1:14">
      <c r="A638" s="146">
        <f t="shared" si="29"/>
        <v>5.3083333333333869</v>
      </c>
      <c r="B638" s="144"/>
      <c r="C638" s="145"/>
      <c r="N638" s="146">
        <f t="shared" si="30"/>
        <v>4566</v>
      </c>
    </row>
    <row r="639" spans="1:14">
      <c r="A639" s="146">
        <f t="shared" si="29"/>
        <v>5.3166666666667206</v>
      </c>
      <c r="B639" s="144"/>
      <c r="C639" s="145"/>
      <c r="N639" s="146">
        <f t="shared" si="30"/>
        <v>4566</v>
      </c>
    </row>
    <row r="640" spans="1:14">
      <c r="A640" s="146">
        <f t="shared" si="29"/>
        <v>5.3250000000000544</v>
      </c>
      <c r="B640" s="144"/>
      <c r="C640" s="145"/>
      <c r="N640" s="146">
        <f t="shared" si="30"/>
        <v>4566</v>
      </c>
    </row>
    <row r="641" spans="1:14">
      <c r="A641" s="146">
        <f t="shared" si="29"/>
        <v>5.3333333333333881</v>
      </c>
      <c r="B641" s="144"/>
      <c r="C641" s="145"/>
      <c r="N641" s="146">
        <f t="shared" si="30"/>
        <v>4566</v>
      </c>
    </row>
    <row r="642" spans="1:14">
      <c r="A642" s="146">
        <f t="shared" si="29"/>
        <v>5.3416666666667219</v>
      </c>
      <c r="B642" s="144"/>
      <c r="C642" s="145"/>
      <c r="N642" s="146">
        <f t="shared" si="30"/>
        <v>4566</v>
      </c>
    </row>
    <row r="643" spans="1:14">
      <c r="A643" s="146">
        <f t="shared" si="29"/>
        <v>5.3500000000000556</v>
      </c>
      <c r="B643" s="144"/>
      <c r="C643" s="145"/>
      <c r="N643" s="146">
        <f t="shared" si="30"/>
        <v>4566</v>
      </c>
    </row>
    <row r="644" spans="1:14">
      <c r="A644" s="146">
        <f t="shared" ref="A644:A707" si="31">A643+30/3600</f>
        <v>5.3583333333333893</v>
      </c>
      <c r="B644" s="144"/>
      <c r="C644" s="145"/>
      <c r="N644" s="146">
        <f t="shared" ref="N644:N707" si="32">K644*10+N643</f>
        <v>4566</v>
      </c>
    </row>
    <row r="645" spans="1:14">
      <c r="A645" s="146">
        <f t="shared" si="31"/>
        <v>5.3666666666667231</v>
      </c>
      <c r="B645" s="144"/>
      <c r="C645" s="145"/>
      <c r="N645" s="146">
        <f t="shared" si="32"/>
        <v>4566</v>
      </c>
    </row>
    <row r="646" spans="1:14">
      <c r="A646" s="146">
        <f t="shared" si="31"/>
        <v>5.3750000000000568</v>
      </c>
      <c r="B646" s="144"/>
      <c r="C646" s="145"/>
      <c r="N646" s="146">
        <f t="shared" si="32"/>
        <v>4566</v>
      </c>
    </row>
    <row r="647" spans="1:14">
      <c r="A647" s="146">
        <f t="shared" si="31"/>
        <v>5.3833333333333906</v>
      </c>
      <c r="B647" s="144"/>
      <c r="C647" s="145"/>
      <c r="N647" s="146">
        <f t="shared" si="32"/>
        <v>4566</v>
      </c>
    </row>
    <row r="648" spans="1:14">
      <c r="A648" s="146">
        <f t="shared" si="31"/>
        <v>5.3916666666667243</v>
      </c>
      <c r="B648" s="144"/>
      <c r="C648" s="145"/>
      <c r="N648" s="146">
        <f t="shared" si="32"/>
        <v>4566</v>
      </c>
    </row>
    <row r="649" spans="1:14">
      <c r="A649" s="146">
        <f t="shared" si="31"/>
        <v>5.4000000000000581</v>
      </c>
      <c r="B649" s="144"/>
      <c r="C649" s="145"/>
      <c r="N649" s="146">
        <f t="shared" si="32"/>
        <v>4566</v>
      </c>
    </row>
    <row r="650" spans="1:14">
      <c r="A650" s="146">
        <f t="shared" si="31"/>
        <v>5.4083333333333918</v>
      </c>
      <c r="B650" s="144"/>
      <c r="C650" s="145"/>
      <c r="N650" s="146">
        <f t="shared" si="32"/>
        <v>4566</v>
      </c>
    </row>
    <row r="651" spans="1:14">
      <c r="A651" s="146">
        <f t="shared" si="31"/>
        <v>5.4166666666667256</v>
      </c>
      <c r="B651" s="144"/>
      <c r="C651" s="145"/>
      <c r="N651" s="146">
        <f t="shared" si="32"/>
        <v>4566</v>
      </c>
    </row>
    <row r="652" spans="1:14">
      <c r="A652" s="146">
        <f t="shared" si="31"/>
        <v>5.4250000000000593</v>
      </c>
      <c r="B652" s="144"/>
      <c r="C652" s="145"/>
      <c r="N652" s="146">
        <f t="shared" si="32"/>
        <v>4566</v>
      </c>
    </row>
    <row r="653" spans="1:14">
      <c r="A653" s="146">
        <f t="shared" si="31"/>
        <v>5.4333333333333931</v>
      </c>
      <c r="B653" s="144"/>
      <c r="C653" s="145"/>
      <c r="N653" s="146">
        <f t="shared" si="32"/>
        <v>4566</v>
      </c>
    </row>
    <row r="654" spans="1:14">
      <c r="A654" s="146">
        <f t="shared" si="31"/>
        <v>5.4416666666667268</v>
      </c>
      <c r="B654" s="144"/>
      <c r="C654" s="145"/>
      <c r="N654" s="146">
        <f t="shared" si="32"/>
        <v>4566</v>
      </c>
    </row>
    <row r="655" spans="1:14">
      <c r="A655" s="146">
        <f t="shared" si="31"/>
        <v>5.4500000000000606</v>
      </c>
      <c r="B655" s="144"/>
      <c r="C655" s="145"/>
      <c r="N655" s="146">
        <f t="shared" si="32"/>
        <v>4566</v>
      </c>
    </row>
    <row r="656" spans="1:14">
      <c r="A656" s="146">
        <f t="shared" si="31"/>
        <v>5.4583333333333943</v>
      </c>
      <c r="B656" s="144"/>
      <c r="C656" s="145"/>
      <c r="N656" s="146">
        <f t="shared" si="32"/>
        <v>4566</v>
      </c>
    </row>
    <row r="657" spans="1:14">
      <c r="A657" s="146">
        <f t="shared" si="31"/>
        <v>5.4666666666667281</v>
      </c>
      <c r="B657" s="144"/>
      <c r="C657" s="145"/>
      <c r="N657" s="146">
        <f t="shared" si="32"/>
        <v>4566</v>
      </c>
    </row>
    <row r="658" spans="1:14">
      <c r="A658" s="146">
        <f t="shared" si="31"/>
        <v>5.4750000000000618</v>
      </c>
      <c r="B658" s="144"/>
      <c r="C658" s="145"/>
      <c r="N658" s="146">
        <f t="shared" si="32"/>
        <v>4566</v>
      </c>
    </row>
    <row r="659" spans="1:14">
      <c r="A659" s="146">
        <f t="shared" si="31"/>
        <v>5.4833333333333956</v>
      </c>
      <c r="B659" s="144"/>
      <c r="C659" s="145"/>
      <c r="N659" s="146">
        <f t="shared" si="32"/>
        <v>4566</v>
      </c>
    </row>
    <row r="660" spans="1:14">
      <c r="A660" s="146">
        <f t="shared" si="31"/>
        <v>5.4916666666667293</v>
      </c>
      <c r="B660" s="144"/>
      <c r="C660" s="145"/>
      <c r="N660" s="146">
        <f t="shared" si="32"/>
        <v>4566</v>
      </c>
    </row>
    <row r="661" spans="1:14">
      <c r="A661" s="146">
        <f t="shared" si="31"/>
        <v>5.5000000000000631</v>
      </c>
      <c r="B661" s="144"/>
      <c r="C661" s="145"/>
      <c r="N661" s="146">
        <f t="shared" si="32"/>
        <v>4566</v>
      </c>
    </row>
    <row r="662" spans="1:14">
      <c r="A662" s="146">
        <f t="shared" si="31"/>
        <v>5.5083333333333968</v>
      </c>
      <c r="B662" s="144"/>
      <c r="C662" s="145"/>
      <c r="N662" s="146">
        <f t="shared" si="32"/>
        <v>4566</v>
      </c>
    </row>
    <row r="663" spans="1:14">
      <c r="A663" s="146">
        <f t="shared" si="31"/>
        <v>5.5166666666667306</v>
      </c>
      <c r="B663" s="144"/>
      <c r="C663" s="145"/>
      <c r="N663" s="146">
        <f t="shared" si="32"/>
        <v>4566</v>
      </c>
    </row>
    <row r="664" spans="1:14">
      <c r="A664" s="146">
        <f t="shared" si="31"/>
        <v>5.5250000000000643</v>
      </c>
      <c r="B664" s="144"/>
      <c r="C664" s="145"/>
      <c r="N664" s="146">
        <f t="shared" si="32"/>
        <v>4566</v>
      </c>
    </row>
    <row r="665" spans="1:14">
      <c r="A665" s="146">
        <f t="shared" si="31"/>
        <v>5.5333333333333981</v>
      </c>
      <c r="B665" s="144"/>
      <c r="C665" s="145"/>
      <c r="N665" s="146">
        <f t="shared" si="32"/>
        <v>4566</v>
      </c>
    </row>
    <row r="666" spans="1:14">
      <c r="A666" s="146">
        <f t="shared" si="31"/>
        <v>5.5416666666667318</v>
      </c>
      <c r="B666" s="144"/>
      <c r="C666" s="145"/>
      <c r="N666" s="146">
        <f t="shared" si="32"/>
        <v>4566</v>
      </c>
    </row>
    <row r="667" spans="1:14">
      <c r="A667" s="146">
        <f t="shared" si="31"/>
        <v>5.5500000000000655</v>
      </c>
      <c r="B667" s="144"/>
      <c r="C667" s="145"/>
      <c r="N667" s="146">
        <f t="shared" si="32"/>
        <v>4566</v>
      </c>
    </row>
    <row r="668" spans="1:14">
      <c r="A668" s="146">
        <f t="shared" si="31"/>
        <v>5.5583333333333993</v>
      </c>
      <c r="B668" s="144"/>
      <c r="C668" s="145"/>
      <c r="N668" s="146">
        <f t="shared" si="32"/>
        <v>4566</v>
      </c>
    </row>
    <row r="669" spans="1:14">
      <c r="A669" s="146">
        <f t="shared" si="31"/>
        <v>5.566666666666733</v>
      </c>
      <c r="B669" s="144"/>
      <c r="C669" s="145"/>
      <c r="N669" s="146">
        <f t="shared" si="32"/>
        <v>4566</v>
      </c>
    </row>
    <row r="670" spans="1:14">
      <c r="A670" s="146">
        <f t="shared" si="31"/>
        <v>5.5750000000000668</v>
      </c>
      <c r="B670" s="144"/>
      <c r="C670" s="145"/>
      <c r="N670" s="146">
        <f t="shared" si="32"/>
        <v>4566</v>
      </c>
    </row>
    <row r="671" spans="1:14">
      <c r="A671" s="146">
        <f t="shared" si="31"/>
        <v>5.5833333333334005</v>
      </c>
      <c r="B671" s="144"/>
      <c r="C671" s="145"/>
      <c r="N671" s="146">
        <f t="shared" si="32"/>
        <v>4566</v>
      </c>
    </row>
    <row r="672" spans="1:14">
      <c r="A672" s="146">
        <f t="shared" si="31"/>
        <v>5.5916666666667343</v>
      </c>
      <c r="B672" s="144"/>
      <c r="C672" s="145"/>
      <c r="N672" s="146">
        <f t="shared" si="32"/>
        <v>4566</v>
      </c>
    </row>
    <row r="673" spans="1:14">
      <c r="A673" s="146">
        <f t="shared" si="31"/>
        <v>5.600000000000068</v>
      </c>
      <c r="B673" s="144"/>
      <c r="C673" s="145"/>
      <c r="N673" s="146">
        <f t="shared" si="32"/>
        <v>4566</v>
      </c>
    </row>
    <row r="674" spans="1:14">
      <c r="A674" s="146">
        <f t="shared" si="31"/>
        <v>5.6083333333334018</v>
      </c>
      <c r="B674" s="144"/>
      <c r="C674" s="145"/>
      <c r="N674" s="146">
        <f t="shared" si="32"/>
        <v>4566</v>
      </c>
    </row>
    <row r="675" spans="1:14">
      <c r="A675" s="146">
        <f t="shared" si="31"/>
        <v>5.6166666666667355</v>
      </c>
      <c r="B675" s="144"/>
      <c r="C675" s="145"/>
      <c r="N675" s="146">
        <f t="shared" si="32"/>
        <v>4566</v>
      </c>
    </row>
    <row r="676" spans="1:14">
      <c r="A676" s="146">
        <f t="shared" si="31"/>
        <v>5.6250000000000693</v>
      </c>
      <c r="B676" s="144"/>
      <c r="C676" s="145"/>
      <c r="N676" s="146">
        <f t="shared" si="32"/>
        <v>4566</v>
      </c>
    </row>
    <row r="677" spans="1:14">
      <c r="A677" s="146">
        <f t="shared" si="31"/>
        <v>5.633333333333403</v>
      </c>
      <c r="B677" s="144"/>
      <c r="C677" s="145"/>
      <c r="N677" s="146">
        <f t="shared" si="32"/>
        <v>4566</v>
      </c>
    </row>
    <row r="678" spans="1:14">
      <c r="A678" s="146">
        <f t="shared" si="31"/>
        <v>5.6416666666667368</v>
      </c>
      <c r="B678" s="144"/>
      <c r="C678" s="145"/>
      <c r="N678" s="146">
        <f t="shared" si="32"/>
        <v>4566</v>
      </c>
    </row>
    <row r="679" spans="1:14">
      <c r="A679" s="146">
        <f t="shared" si="31"/>
        <v>5.6500000000000705</v>
      </c>
      <c r="B679" s="144"/>
      <c r="C679" s="145"/>
      <c r="N679" s="146">
        <f t="shared" si="32"/>
        <v>4566</v>
      </c>
    </row>
    <row r="680" spans="1:14">
      <c r="A680" s="146">
        <f t="shared" si="31"/>
        <v>5.6583333333334043</v>
      </c>
      <c r="B680" s="144"/>
      <c r="C680" s="145"/>
      <c r="N680" s="146">
        <f t="shared" si="32"/>
        <v>4566</v>
      </c>
    </row>
    <row r="681" spans="1:14">
      <c r="A681" s="146">
        <f t="shared" si="31"/>
        <v>5.666666666666738</v>
      </c>
      <c r="B681" s="144"/>
      <c r="C681" s="145"/>
      <c r="N681" s="146">
        <f t="shared" si="32"/>
        <v>4566</v>
      </c>
    </row>
    <row r="682" spans="1:14">
      <c r="A682" s="146">
        <f t="shared" si="31"/>
        <v>5.6750000000000718</v>
      </c>
      <c r="B682" s="144"/>
      <c r="C682" s="145"/>
      <c r="N682" s="146">
        <f t="shared" si="32"/>
        <v>4566</v>
      </c>
    </row>
    <row r="683" spans="1:14">
      <c r="A683" s="146">
        <f t="shared" si="31"/>
        <v>5.6833333333334055</v>
      </c>
      <c r="B683" s="144"/>
      <c r="C683" s="145"/>
      <c r="N683" s="146">
        <f t="shared" si="32"/>
        <v>4566</v>
      </c>
    </row>
    <row r="684" spans="1:14">
      <c r="A684" s="146">
        <f t="shared" si="31"/>
        <v>5.6916666666667393</v>
      </c>
      <c r="B684" s="144"/>
      <c r="C684" s="145"/>
      <c r="N684" s="146">
        <f t="shared" si="32"/>
        <v>4566</v>
      </c>
    </row>
    <row r="685" spans="1:14">
      <c r="A685" s="146">
        <f t="shared" si="31"/>
        <v>5.700000000000073</v>
      </c>
      <c r="B685" s="144"/>
      <c r="C685" s="145"/>
      <c r="N685" s="146">
        <f t="shared" si="32"/>
        <v>4566</v>
      </c>
    </row>
    <row r="686" spans="1:14">
      <c r="A686" s="146">
        <f t="shared" si="31"/>
        <v>5.7083333333334068</v>
      </c>
      <c r="B686" s="144"/>
      <c r="C686" s="145"/>
      <c r="N686" s="146">
        <f t="shared" si="32"/>
        <v>4566</v>
      </c>
    </row>
    <row r="687" spans="1:14">
      <c r="A687" s="146">
        <f t="shared" si="31"/>
        <v>5.7166666666667405</v>
      </c>
      <c r="B687" s="144"/>
      <c r="C687" s="145"/>
      <c r="N687" s="146">
        <f t="shared" si="32"/>
        <v>4566</v>
      </c>
    </row>
    <row r="688" spans="1:14">
      <c r="A688" s="146">
        <f t="shared" si="31"/>
        <v>5.7250000000000743</v>
      </c>
      <c r="B688" s="144"/>
      <c r="C688" s="145"/>
      <c r="N688" s="146">
        <f t="shared" si="32"/>
        <v>4566</v>
      </c>
    </row>
    <row r="689" spans="1:14">
      <c r="A689" s="146">
        <f t="shared" si="31"/>
        <v>5.733333333333408</v>
      </c>
      <c r="B689" s="144"/>
      <c r="C689" s="145"/>
      <c r="N689" s="146">
        <f t="shared" si="32"/>
        <v>4566</v>
      </c>
    </row>
    <row r="690" spans="1:14">
      <c r="A690" s="146">
        <f t="shared" si="31"/>
        <v>5.7416666666667417</v>
      </c>
      <c r="B690" s="144"/>
      <c r="C690" s="145"/>
      <c r="N690" s="146">
        <f t="shared" si="32"/>
        <v>4566</v>
      </c>
    </row>
    <row r="691" spans="1:14">
      <c r="A691" s="146">
        <f t="shared" si="31"/>
        <v>5.7500000000000755</v>
      </c>
      <c r="B691" s="144"/>
      <c r="C691" s="145"/>
      <c r="N691" s="146">
        <f t="shared" si="32"/>
        <v>4566</v>
      </c>
    </row>
    <row r="692" spans="1:14">
      <c r="A692" s="146">
        <f t="shared" si="31"/>
        <v>5.7583333333334092</v>
      </c>
      <c r="B692" s="144"/>
      <c r="C692" s="145"/>
      <c r="N692" s="146">
        <f t="shared" si="32"/>
        <v>4566</v>
      </c>
    </row>
    <row r="693" spans="1:14">
      <c r="A693" s="146">
        <f t="shared" si="31"/>
        <v>5.766666666666743</v>
      </c>
      <c r="B693" s="144"/>
      <c r="C693" s="145"/>
      <c r="N693" s="146">
        <f t="shared" si="32"/>
        <v>4566</v>
      </c>
    </row>
    <row r="694" spans="1:14">
      <c r="A694" s="146">
        <f t="shared" si="31"/>
        <v>5.7750000000000767</v>
      </c>
      <c r="B694" s="144"/>
      <c r="C694" s="145"/>
      <c r="N694" s="146">
        <f t="shared" si="32"/>
        <v>4566</v>
      </c>
    </row>
    <row r="695" spans="1:14">
      <c r="A695" s="146">
        <f t="shared" si="31"/>
        <v>5.7833333333334105</v>
      </c>
      <c r="B695" s="144"/>
      <c r="C695" s="145"/>
      <c r="N695" s="146">
        <f t="shared" si="32"/>
        <v>4566</v>
      </c>
    </row>
    <row r="696" spans="1:14">
      <c r="A696" s="146">
        <f t="shared" si="31"/>
        <v>5.7916666666667442</v>
      </c>
      <c r="B696" s="144"/>
      <c r="C696" s="145"/>
      <c r="N696" s="146">
        <f t="shared" si="32"/>
        <v>4566</v>
      </c>
    </row>
    <row r="697" spans="1:14">
      <c r="A697" s="146">
        <f t="shared" si="31"/>
        <v>5.800000000000078</v>
      </c>
      <c r="B697" s="144"/>
      <c r="C697" s="145"/>
      <c r="N697" s="146">
        <f t="shared" si="32"/>
        <v>4566</v>
      </c>
    </row>
    <row r="698" spans="1:14">
      <c r="A698" s="146">
        <f t="shared" si="31"/>
        <v>5.8083333333334117</v>
      </c>
      <c r="B698" s="144"/>
      <c r="C698" s="145"/>
      <c r="N698" s="146">
        <f t="shared" si="32"/>
        <v>4566</v>
      </c>
    </row>
    <row r="699" spans="1:14">
      <c r="A699" s="146">
        <f t="shared" si="31"/>
        <v>5.8166666666667455</v>
      </c>
      <c r="B699" s="144"/>
      <c r="C699" s="145"/>
      <c r="N699" s="146">
        <f t="shared" si="32"/>
        <v>4566</v>
      </c>
    </row>
    <row r="700" spans="1:14">
      <c r="A700" s="146">
        <f t="shared" si="31"/>
        <v>5.8250000000000792</v>
      </c>
      <c r="B700" s="144"/>
      <c r="C700" s="145"/>
      <c r="N700" s="146">
        <f t="shared" si="32"/>
        <v>4566</v>
      </c>
    </row>
    <row r="701" spans="1:14">
      <c r="A701" s="146">
        <f t="shared" si="31"/>
        <v>5.833333333333413</v>
      </c>
      <c r="B701" s="144"/>
      <c r="C701" s="145"/>
      <c r="N701" s="146">
        <f t="shared" si="32"/>
        <v>4566</v>
      </c>
    </row>
    <row r="702" spans="1:14">
      <c r="A702" s="146">
        <f t="shared" si="31"/>
        <v>5.8416666666667467</v>
      </c>
      <c r="B702" s="144"/>
      <c r="C702" s="145"/>
      <c r="N702" s="146">
        <f t="shared" si="32"/>
        <v>4566</v>
      </c>
    </row>
    <row r="703" spans="1:14">
      <c r="A703" s="146">
        <f t="shared" si="31"/>
        <v>5.8500000000000805</v>
      </c>
      <c r="B703" s="144"/>
      <c r="C703" s="145"/>
      <c r="N703" s="146">
        <f t="shared" si="32"/>
        <v>4566</v>
      </c>
    </row>
    <row r="704" spans="1:14">
      <c r="A704" s="146">
        <f t="shared" si="31"/>
        <v>5.8583333333334142</v>
      </c>
      <c r="B704" s="144"/>
      <c r="C704" s="145"/>
      <c r="N704" s="146">
        <f t="shared" si="32"/>
        <v>4566</v>
      </c>
    </row>
    <row r="705" spans="1:14">
      <c r="A705" s="146">
        <f t="shared" si="31"/>
        <v>5.866666666666748</v>
      </c>
      <c r="B705" s="144"/>
      <c r="C705" s="145"/>
      <c r="N705" s="146">
        <f t="shared" si="32"/>
        <v>4566</v>
      </c>
    </row>
    <row r="706" spans="1:14">
      <c r="A706" s="146">
        <f t="shared" si="31"/>
        <v>5.8750000000000817</v>
      </c>
      <c r="B706" s="144"/>
      <c r="C706" s="145"/>
      <c r="N706" s="146">
        <f t="shared" si="32"/>
        <v>4566</v>
      </c>
    </row>
    <row r="707" spans="1:14">
      <c r="A707" s="146">
        <f t="shared" si="31"/>
        <v>5.8833333333334155</v>
      </c>
      <c r="B707" s="144"/>
      <c r="C707" s="145"/>
      <c r="N707" s="146">
        <f t="shared" si="32"/>
        <v>4566</v>
      </c>
    </row>
    <row r="708" spans="1:14">
      <c r="A708" s="146">
        <f t="shared" ref="A708:A771" si="33">A707+30/3600</f>
        <v>5.8916666666667492</v>
      </c>
      <c r="B708" s="144"/>
      <c r="C708" s="145"/>
      <c r="N708" s="146">
        <f t="shared" ref="N708:N771" si="34">K708*10+N707</f>
        <v>4566</v>
      </c>
    </row>
    <row r="709" spans="1:14">
      <c r="A709" s="146">
        <f t="shared" si="33"/>
        <v>5.900000000000083</v>
      </c>
      <c r="B709" s="144"/>
      <c r="C709" s="145"/>
      <c r="N709" s="146">
        <f t="shared" si="34"/>
        <v>4566</v>
      </c>
    </row>
    <row r="710" spans="1:14">
      <c r="A710" s="146">
        <f t="shared" si="33"/>
        <v>5.9083333333334167</v>
      </c>
      <c r="B710" s="144"/>
      <c r="C710" s="145"/>
      <c r="N710" s="146">
        <f t="shared" si="34"/>
        <v>4566</v>
      </c>
    </row>
    <row r="711" spans="1:14">
      <c r="A711" s="146">
        <f t="shared" si="33"/>
        <v>5.9166666666667505</v>
      </c>
      <c r="B711" s="144"/>
      <c r="C711" s="145"/>
      <c r="N711" s="146">
        <f t="shared" si="34"/>
        <v>4566</v>
      </c>
    </row>
    <row r="712" spans="1:14">
      <c r="A712" s="146">
        <f t="shared" si="33"/>
        <v>5.9250000000000842</v>
      </c>
      <c r="B712" s="144"/>
      <c r="C712" s="145"/>
      <c r="N712" s="146">
        <f t="shared" si="34"/>
        <v>4566</v>
      </c>
    </row>
    <row r="713" spans="1:14">
      <c r="A713" s="146">
        <f t="shared" si="33"/>
        <v>5.9333333333334179</v>
      </c>
      <c r="B713" s="144"/>
      <c r="C713" s="145"/>
      <c r="N713" s="146">
        <f t="shared" si="34"/>
        <v>4566</v>
      </c>
    </row>
    <row r="714" spans="1:14">
      <c r="A714" s="146">
        <f t="shared" si="33"/>
        <v>5.9416666666667517</v>
      </c>
      <c r="B714" s="144"/>
      <c r="C714" s="145"/>
      <c r="N714" s="146">
        <f t="shared" si="34"/>
        <v>4566</v>
      </c>
    </row>
    <row r="715" spans="1:14">
      <c r="A715" s="146">
        <f t="shared" si="33"/>
        <v>5.9500000000000854</v>
      </c>
      <c r="B715" s="144"/>
      <c r="C715" s="145"/>
      <c r="N715" s="146">
        <f t="shared" si="34"/>
        <v>4566</v>
      </c>
    </row>
    <row r="716" spans="1:14">
      <c r="A716" s="146">
        <f t="shared" si="33"/>
        <v>5.9583333333334192</v>
      </c>
      <c r="B716" s="144"/>
      <c r="C716" s="145"/>
      <c r="N716" s="146">
        <f t="shared" si="34"/>
        <v>4566</v>
      </c>
    </row>
    <row r="717" spans="1:14">
      <c r="A717" s="146">
        <f t="shared" si="33"/>
        <v>5.9666666666667529</v>
      </c>
      <c r="B717" s="144"/>
      <c r="C717" s="145"/>
      <c r="N717" s="146">
        <f t="shared" si="34"/>
        <v>4566</v>
      </c>
    </row>
    <row r="718" spans="1:14">
      <c r="A718" s="146">
        <f t="shared" si="33"/>
        <v>5.9750000000000867</v>
      </c>
      <c r="B718" s="144"/>
      <c r="C718" s="145"/>
      <c r="N718" s="146">
        <f t="shared" si="34"/>
        <v>4566</v>
      </c>
    </row>
    <row r="719" spans="1:14">
      <c r="A719" s="146">
        <f t="shared" si="33"/>
        <v>5.9833333333334204</v>
      </c>
      <c r="B719" s="144"/>
      <c r="C719" s="145"/>
      <c r="N719" s="146">
        <f t="shared" si="34"/>
        <v>4566</v>
      </c>
    </row>
    <row r="720" spans="1:14">
      <c r="A720" s="146">
        <f t="shared" si="33"/>
        <v>5.9916666666667542</v>
      </c>
      <c r="B720" s="144"/>
      <c r="C720" s="145"/>
      <c r="N720" s="146">
        <f t="shared" si="34"/>
        <v>4566</v>
      </c>
    </row>
    <row r="721" spans="1:14">
      <c r="A721" s="146">
        <f t="shared" si="33"/>
        <v>6.0000000000000879</v>
      </c>
      <c r="B721" s="144"/>
      <c r="C721" s="145"/>
      <c r="N721" s="146">
        <f t="shared" si="34"/>
        <v>4566</v>
      </c>
    </row>
    <row r="722" spans="1:14">
      <c r="A722" s="146">
        <f t="shared" si="33"/>
        <v>6.0083333333334217</v>
      </c>
      <c r="B722" s="144"/>
      <c r="C722" s="145"/>
      <c r="N722" s="146">
        <f t="shared" si="34"/>
        <v>4566</v>
      </c>
    </row>
    <row r="723" spans="1:14">
      <c r="A723" s="146">
        <f t="shared" si="33"/>
        <v>6.0166666666667554</v>
      </c>
      <c r="B723" s="144"/>
      <c r="C723" s="145"/>
      <c r="N723" s="146">
        <f t="shared" si="34"/>
        <v>4566</v>
      </c>
    </row>
    <row r="724" spans="1:14">
      <c r="A724" s="146">
        <f t="shared" si="33"/>
        <v>6.0250000000000892</v>
      </c>
      <c r="B724" s="144"/>
      <c r="C724" s="145"/>
      <c r="N724" s="146">
        <f t="shared" si="34"/>
        <v>4566</v>
      </c>
    </row>
    <row r="725" spans="1:14">
      <c r="A725" s="146">
        <f t="shared" si="33"/>
        <v>6.0333333333334229</v>
      </c>
      <c r="B725" s="144"/>
      <c r="C725" s="145"/>
      <c r="N725" s="146">
        <f t="shared" si="34"/>
        <v>4566</v>
      </c>
    </row>
    <row r="726" spans="1:14">
      <c r="A726" s="146">
        <f t="shared" si="33"/>
        <v>6.0416666666667567</v>
      </c>
      <c r="B726" s="144"/>
      <c r="C726" s="145"/>
      <c r="N726" s="146">
        <f t="shared" si="34"/>
        <v>4566</v>
      </c>
    </row>
    <row r="727" spans="1:14">
      <c r="A727" s="146">
        <f t="shared" si="33"/>
        <v>6.0500000000000904</v>
      </c>
      <c r="B727" s="144"/>
      <c r="C727" s="145"/>
      <c r="N727" s="146">
        <f t="shared" si="34"/>
        <v>4566</v>
      </c>
    </row>
    <row r="728" spans="1:14">
      <c r="A728" s="146">
        <f t="shared" si="33"/>
        <v>6.0583333333334242</v>
      </c>
      <c r="B728" s="144"/>
      <c r="C728" s="145"/>
      <c r="N728" s="146">
        <f t="shared" si="34"/>
        <v>4566</v>
      </c>
    </row>
    <row r="729" spans="1:14">
      <c r="A729" s="146">
        <f t="shared" si="33"/>
        <v>6.0666666666667579</v>
      </c>
      <c r="B729" s="144"/>
      <c r="C729" s="145"/>
      <c r="N729" s="146">
        <f t="shared" si="34"/>
        <v>4566</v>
      </c>
    </row>
    <row r="730" spans="1:14">
      <c r="A730" s="146">
        <f t="shared" si="33"/>
        <v>6.0750000000000917</v>
      </c>
      <c r="B730" s="144"/>
      <c r="C730" s="145"/>
      <c r="N730" s="146">
        <f t="shared" si="34"/>
        <v>4566</v>
      </c>
    </row>
    <row r="731" spans="1:14">
      <c r="A731" s="146">
        <f t="shared" si="33"/>
        <v>6.0833333333334254</v>
      </c>
      <c r="B731" s="144"/>
      <c r="C731" s="145"/>
      <c r="N731" s="146">
        <f t="shared" si="34"/>
        <v>4566</v>
      </c>
    </row>
    <row r="732" spans="1:14">
      <c r="A732" s="146">
        <f t="shared" si="33"/>
        <v>6.0916666666667592</v>
      </c>
      <c r="B732" s="144"/>
      <c r="C732" s="145"/>
      <c r="N732" s="146">
        <f t="shared" si="34"/>
        <v>4566</v>
      </c>
    </row>
    <row r="733" spans="1:14">
      <c r="A733" s="146">
        <f t="shared" si="33"/>
        <v>6.1000000000000929</v>
      </c>
      <c r="B733" s="144"/>
      <c r="C733" s="145"/>
      <c r="N733" s="146">
        <f t="shared" si="34"/>
        <v>4566</v>
      </c>
    </row>
    <row r="734" spans="1:14">
      <c r="A734" s="146">
        <f t="shared" si="33"/>
        <v>6.1083333333334267</v>
      </c>
      <c r="B734" s="144"/>
      <c r="C734" s="145"/>
      <c r="N734" s="146">
        <f t="shared" si="34"/>
        <v>4566</v>
      </c>
    </row>
    <row r="735" spans="1:14">
      <c r="A735" s="146">
        <f t="shared" si="33"/>
        <v>6.1166666666667604</v>
      </c>
      <c r="B735" s="144"/>
      <c r="C735" s="145"/>
      <c r="N735" s="146">
        <f t="shared" si="34"/>
        <v>4566</v>
      </c>
    </row>
    <row r="736" spans="1:14">
      <c r="A736" s="146">
        <f t="shared" si="33"/>
        <v>6.1250000000000941</v>
      </c>
      <c r="B736" s="144"/>
      <c r="C736" s="145"/>
      <c r="N736" s="146">
        <f t="shared" si="34"/>
        <v>4566</v>
      </c>
    </row>
    <row r="737" spans="1:14">
      <c r="A737" s="146">
        <f t="shared" si="33"/>
        <v>6.1333333333334279</v>
      </c>
      <c r="B737" s="144"/>
      <c r="C737" s="145"/>
      <c r="N737" s="146">
        <f t="shared" si="34"/>
        <v>4566</v>
      </c>
    </row>
    <row r="738" spans="1:14">
      <c r="A738" s="146">
        <f t="shared" si="33"/>
        <v>6.1416666666667616</v>
      </c>
      <c r="B738" s="144"/>
      <c r="C738" s="145"/>
      <c r="N738" s="146">
        <f t="shared" si="34"/>
        <v>4566</v>
      </c>
    </row>
    <row r="739" spans="1:14">
      <c r="A739" s="146">
        <f t="shared" si="33"/>
        <v>6.1500000000000954</v>
      </c>
      <c r="B739" s="144"/>
      <c r="C739" s="145"/>
      <c r="N739" s="146">
        <f t="shared" si="34"/>
        <v>4566</v>
      </c>
    </row>
    <row r="740" spans="1:14">
      <c r="A740" s="146">
        <f t="shared" si="33"/>
        <v>6.1583333333334291</v>
      </c>
      <c r="B740" s="144"/>
      <c r="C740" s="145"/>
      <c r="N740" s="146">
        <f t="shared" si="34"/>
        <v>4566</v>
      </c>
    </row>
    <row r="741" spans="1:14">
      <c r="A741" s="146">
        <f t="shared" si="33"/>
        <v>6.1666666666667629</v>
      </c>
      <c r="B741" s="144"/>
      <c r="C741" s="145"/>
      <c r="N741" s="146">
        <f t="shared" si="34"/>
        <v>4566</v>
      </c>
    </row>
    <row r="742" spans="1:14">
      <c r="A742" s="146">
        <f t="shared" si="33"/>
        <v>6.1750000000000966</v>
      </c>
      <c r="B742" s="144"/>
      <c r="C742" s="145"/>
      <c r="N742" s="146">
        <f t="shared" si="34"/>
        <v>4566</v>
      </c>
    </row>
    <row r="743" spans="1:14">
      <c r="A743" s="146">
        <f t="shared" si="33"/>
        <v>6.1833333333334304</v>
      </c>
      <c r="B743" s="144"/>
      <c r="C743" s="145"/>
      <c r="N743" s="146">
        <f t="shared" si="34"/>
        <v>4566</v>
      </c>
    </row>
    <row r="744" spans="1:14">
      <c r="A744" s="146">
        <f t="shared" si="33"/>
        <v>6.1916666666667641</v>
      </c>
      <c r="B744" s="144"/>
      <c r="C744" s="145"/>
      <c r="N744" s="146">
        <f t="shared" si="34"/>
        <v>4566</v>
      </c>
    </row>
    <row r="745" spans="1:14">
      <c r="A745" s="146">
        <f t="shared" si="33"/>
        <v>6.2000000000000979</v>
      </c>
      <c r="B745" s="144"/>
      <c r="C745" s="145"/>
      <c r="N745" s="146">
        <f t="shared" si="34"/>
        <v>4566</v>
      </c>
    </row>
    <row r="746" spans="1:14">
      <c r="A746" s="146">
        <f t="shared" si="33"/>
        <v>6.2083333333334316</v>
      </c>
      <c r="B746" s="144"/>
      <c r="C746" s="145"/>
      <c r="N746" s="146">
        <f t="shared" si="34"/>
        <v>4566</v>
      </c>
    </row>
    <row r="747" spans="1:14">
      <c r="A747" s="146">
        <f t="shared" si="33"/>
        <v>6.2166666666667654</v>
      </c>
      <c r="B747" s="144"/>
      <c r="C747" s="145"/>
      <c r="N747" s="146">
        <f t="shared" si="34"/>
        <v>4566</v>
      </c>
    </row>
    <row r="748" spans="1:14">
      <c r="A748" s="146">
        <f t="shared" si="33"/>
        <v>6.2250000000000991</v>
      </c>
      <c r="B748" s="144"/>
      <c r="C748" s="145"/>
      <c r="N748" s="146">
        <f t="shared" si="34"/>
        <v>4566</v>
      </c>
    </row>
    <row r="749" spans="1:14">
      <c r="A749" s="146">
        <f t="shared" si="33"/>
        <v>6.2333333333334329</v>
      </c>
      <c r="B749" s="144"/>
      <c r="C749" s="145"/>
      <c r="N749" s="146">
        <f t="shared" si="34"/>
        <v>4566</v>
      </c>
    </row>
    <row r="750" spans="1:14">
      <c r="A750" s="146">
        <f t="shared" si="33"/>
        <v>6.2416666666667666</v>
      </c>
      <c r="B750" s="144"/>
      <c r="C750" s="145"/>
      <c r="N750" s="146">
        <f t="shared" si="34"/>
        <v>4566</v>
      </c>
    </row>
    <row r="751" spans="1:14">
      <c r="A751" s="146">
        <f t="shared" si="33"/>
        <v>6.2500000000001004</v>
      </c>
      <c r="B751" s="144"/>
      <c r="C751" s="145"/>
      <c r="N751" s="146">
        <f t="shared" si="34"/>
        <v>4566</v>
      </c>
    </row>
    <row r="752" spans="1:14">
      <c r="A752" s="146">
        <f t="shared" si="33"/>
        <v>6.2583333333334341</v>
      </c>
      <c r="B752" s="144"/>
      <c r="C752" s="145"/>
      <c r="N752" s="146">
        <f t="shared" si="34"/>
        <v>4566</v>
      </c>
    </row>
    <row r="753" spans="1:14">
      <c r="A753" s="146">
        <f t="shared" si="33"/>
        <v>6.2666666666667679</v>
      </c>
      <c r="B753" s="144"/>
      <c r="C753" s="145"/>
      <c r="N753" s="146">
        <f t="shared" si="34"/>
        <v>4566</v>
      </c>
    </row>
    <row r="754" spans="1:14">
      <c r="A754" s="146">
        <f t="shared" si="33"/>
        <v>6.2750000000001016</v>
      </c>
      <c r="B754" s="144"/>
      <c r="C754" s="145"/>
      <c r="N754" s="146">
        <f t="shared" si="34"/>
        <v>4566</v>
      </c>
    </row>
    <row r="755" spans="1:14">
      <c r="A755" s="146">
        <f t="shared" si="33"/>
        <v>6.2833333333334354</v>
      </c>
      <c r="B755" s="144"/>
      <c r="C755" s="145"/>
      <c r="N755" s="146">
        <f t="shared" si="34"/>
        <v>4566</v>
      </c>
    </row>
    <row r="756" spans="1:14">
      <c r="A756" s="146">
        <f t="shared" si="33"/>
        <v>6.2916666666667691</v>
      </c>
      <c r="B756" s="144"/>
      <c r="C756" s="145"/>
      <c r="N756" s="146">
        <f t="shared" si="34"/>
        <v>4566</v>
      </c>
    </row>
    <row r="757" spans="1:14">
      <c r="A757" s="146">
        <f t="shared" si="33"/>
        <v>6.3000000000001029</v>
      </c>
      <c r="B757" s="144"/>
      <c r="C757" s="145"/>
      <c r="N757" s="146">
        <f t="shared" si="34"/>
        <v>4566</v>
      </c>
    </row>
    <row r="758" spans="1:14">
      <c r="A758" s="146">
        <f t="shared" si="33"/>
        <v>6.3083333333334366</v>
      </c>
      <c r="B758" s="144"/>
      <c r="C758" s="145"/>
      <c r="N758" s="146">
        <f t="shared" si="34"/>
        <v>4566</v>
      </c>
    </row>
    <row r="759" spans="1:14">
      <c r="A759" s="146">
        <f t="shared" si="33"/>
        <v>6.3166666666667703</v>
      </c>
      <c r="B759" s="144"/>
      <c r="C759" s="145"/>
      <c r="N759" s="146">
        <f t="shared" si="34"/>
        <v>4566</v>
      </c>
    </row>
    <row r="760" spans="1:14">
      <c r="A760" s="146">
        <f t="shared" si="33"/>
        <v>6.3250000000001041</v>
      </c>
      <c r="B760" s="144"/>
      <c r="C760" s="145"/>
      <c r="N760" s="146">
        <f t="shared" si="34"/>
        <v>4566</v>
      </c>
    </row>
    <row r="761" spans="1:14">
      <c r="A761" s="146">
        <f t="shared" si="33"/>
        <v>6.3333333333334378</v>
      </c>
      <c r="B761" s="144"/>
      <c r="C761" s="145"/>
      <c r="N761" s="146">
        <f t="shared" si="34"/>
        <v>4566</v>
      </c>
    </row>
    <row r="762" spans="1:14">
      <c r="A762" s="146">
        <f t="shared" si="33"/>
        <v>6.3416666666667716</v>
      </c>
      <c r="B762" s="144"/>
      <c r="C762" s="145"/>
      <c r="N762" s="146">
        <f t="shared" si="34"/>
        <v>4566</v>
      </c>
    </row>
    <row r="763" spans="1:14">
      <c r="A763" s="146">
        <f t="shared" si="33"/>
        <v>6.3500000000001053</v>
      </c>
      <c r="B763" s="144"/>
      <c r="C763" s="145"/>
      <c r="N763" s="146">
        <f t="shared" si="34"/>
        <v>4566</v>
      </c>
    </row>
    <row r="764" spans="1:14">
      <c r="A764" s="146">
        <f t="shared" si="33"/>
        <v>6.3583333333334391</v>
      </c>
      <c r="B764" s="144"/>
      <c r="C764" s="145"/>
      <c r="N764" s="146">
        <f t="shared" si="34"/>
        <v>4566</v>
      </c>
    </row>
    <row r="765" spans="1:14">
      <c r="A765" s="146">
        <f t="shared" si="33"/>
        <v>6.3666666666667728</v>
      </c>
      <c r="B765" s="144"/>
      <c r="C765" s="145"/>
      <c r="N765" s="146">
        <f t="shared" si="34"/>
        <v>4566</v>
      </c>
    </row>
    <row r="766" spans="1:14">
      <c r="A766" s="146">
        <f t="shared" si="33"/>
        <v>6.3750000000001066</v>
      </c>
      <c r="B766" s="144"/>
      <c r="C766" s="145"/>
      <c r="N766" s="146">
        <f t="shared" si="34"/>
        <v>4566</v>
      </c>
    </row>
    <row r="767" spans="1:14">
      <c r="A767" s="146">
        <f t="shared" si="33"/>
        <v>6.3833333333334403</v>
      </c>
      <c r="B767" s="144"/>
      <c r="C767" s="145"/>
      <c r="N767" s="146">
        <f t="shared" si="34"/>
        <v>4566</v>
      </c>
    </row>
    <row r="768" spans="1:14">
      <c r="A768" s="146">
        <f t="shared" si="33"/>
        <v>6.3916666666667741</v>
      </c>
      <c r="B768" s="144"/>
      <c r="C768" s="145"/>
      <c r="N768" s="146">
        <f t="shared" si="34"/>
        <v>4566</v>
      </c>
    </row>
    <row r="769" spans="1:14">
      <c r="A769" s="146">
        <f t="shared" si="33"/>
        <v>6.4000000000001078</v>
      </c>
      <c r="B769" s="144"/>
      <c r="C769" s="145"/>
      <c r="N769" s="146">
        <f t="shared" si="34"/>
        <v>4566</v>
      </c>
    </row>
    <row r="770" spans="1:14">
      <c r="A770" s="146">
        <f t="shared" si="33"/>
        <v>6.4083333333334416</v>
      </c>
      <c r="B770" s="144"/>
      <c r="C770" s="145"/>
      <c r="N770" s="146">
        <f t="shared" si="34"/>
        <v>4566</v>
      </c>
    </row>
    <row r="771" spans="1:14">
      <c r="A771" s="146">
        <f t="shared" si="33"/>
        <v>6.4166666666667753</v>
      </c>
      <c r="B771" s="144"/>
      <c r="C771" s="145"/>
      <c r="N771" s="146">
        <f t="shared" si="34"/>
        <v>4566</v>
      </c>
    </row>
    <row r="772" spans="1:14">
      <c r="A772" s="146">
        <f t="shared" ref="A772:A797" si="35">A771+30/3600</f>
        <v>6.4250000000001091</v>
      </c>
      <c r="B772" s="144"/>
      <c r="C772" s="145"/>
      <c r="N772" s="146">
        <f t="shared" ref="N772:N835" si="36">K772*10+N771</f>
        <v>4566</v>
      </c>
    </row>
    <row r="773" spans="1:14">
      <c r="A773" s="146">
        <f t="shared" si="35"/>
        <v>6.4333333333334428</v>
      </c>
      <c r="B773" s="144"/>
      <c r="C773" s="145"/>
      <c r="N773" s="146">
        <f t="shared" si="36"/>
        <v>4566</v>
      </c>
    </row>
    <row r="774" spans="1:14">
      <c r="A774" s="146">
        <f t="shared" si="35"/>
        <v>6.4416666666667766</v>
      </c>
      <c r="B774" s="144"/>
      <c r="C774" s="145"/>
      <c r="N774" s="146">
        <f t="shared" si="36"/>
        <v>4566</v>
      </c>
    </row>
    <row r="775" spans="1:14">
      <c r="A775" s="146">
        <f t="shared" si="35"/>
        <v>6.4500000000001103</v>
      </c>
      <c r="B775" s="144"/>
      <c r="C775" s="145"/>
      <c r="N775" s="146">
        <f t="shared" si="36"/>
        <v>4566</v>
      </c>
    </row>
    <row r="776" spans="1:14">
      <c r="A776" s="146">
        <f t="shared" si="35"/>
        <v>6.4583333333334441</v>
      </c>
      <c r="B776" s="144"/>
      <c r="C776" s="145"/>
      <c r="N776" s="146">
        <f t="shared" si="36"/>
        <v>4566</v>
      </c>
    </row>
    <row r="777" spans="1:14">
      <c r="A777" s="146">
        <f t="shared" si="35"/>
        <v>6.4666666666667778</v>
      </c>
      <c r="B777" s="144"/>
      <c r="C777" s="145"/>
      <c r="N777" s="146">
        <f t="shared" si="36"/>
        <v>4566</v>
      </c>
    </row>
    <row r="778" spans="1:14">
      <c r="A778" s="146">
        <f t="shared" si="35"/>
        <v>6.4750000000001116</v>
      </c>
      <c r="B778" s="144"/>
      <c r="C778" s="145"/>
      <c r="N778" s="146">
        <f t="shared" si="36"/>
        <v>4566</v>
      </c>
    </row>
    <row r="779" spans="1:14">
      <c r="A779" s="146">
        <f t="shared" si="35"/>
        <v>6.4833333333334453</v>
      </c>
      <c r="B779" s="144"/>
      <c r="C779" s="145"/>
      <c r="N779" s="146">
        <f t="shared" si="36"/>
        <v>4566</v>
      </c>
    </row>
    <row r="780" spans="1:14">
      <c r="A780" s="146">
        <f t="shared" si="35"/>
        <v>6.4916666666667791</v>
      </c>
      <c r="B780" s="144"/>
      <c r="C780" s="145"/>
      <c r="N780" s="146">
        <f t="shared" si="36"/>
        <v>4566</v>
      </c>
    </row>
    <row r="781" spans="1:14">
      <c r="A781" s="146">
        <f t="shared" si="35"/>
        <v>6.5000000000001128</v>
      </c>
      <c r="B781" s="144"/>
      <c r="C781" s="145"/>
      <c r="N781" s="146">
        <f t="shared" si="36"/>
        <v>4566</v>
      </c>
    </row>
    <row r="782" spans="1:14">
      <c r="A782" s="146">
        <f t="shared" si="35"/>
        <v>6.5083333333334465</v>
      </c>
      <c r="B782" s="144"/>
      <c r="C782" s="145"/>
      <c r="N782" s="146">
        <f t="shared" si="36"/>
        <v>4566</v>
      </c>
    </row>
    <row r="783" spans="1:14">
      <c r="A783" s="146">
        <f t="shared" si="35"/>
        <v>6.5166666666667803</v>
      </c>
      <c r="B783" s="144"/>
      <c r="C783" s="145"/>
      <c r="N783" s="146">
        <f t="shared" si="36"/>
        <v>4566</v>
      </c>
    </row>
    <row r="784" spans="1:14">
      <c r="A784" s="146">
        <f t="shared" si="35"/>
        <v>6.525000000000114</v>
      </c>
      <c r="B784" s="144"/>
      <c r="C784" s="145"/>
      <c r="N784" s="146">
        <f t="shared" si="36"/>
        <v>4566</v>
      </c>
    </row>
    <row r="785" spans="1:14">
      <c r="A785" s="146">
        <f t="shared" si="35"/>
        <v>6.5333333333334478</v>
      </c>
      <c r="B785" s="144"/>
      <c r="C785" s="145"/>
      <c r="N785" s="146">
        <f t="shared" si="36"/>
        <v>4566</v>
      </c>
    </row>
    <row r="786" spans="1:14">
      <c r="A786" s="146">
        <f t="shared" si="35"/>
        <v>6.5416666666667815</v>
      </c>
      <c r="B786" s="144"/>
      <c r="C786" s="145"/>
      <c r="N786" s="146">
        <f t="shared" si="36"/>
        <v>4566</v>
      </c>
    </row>
    <row r="787" spans="1:14">
      <c r="A787" s="146">
        <f t="shared" si="35"/>
        <v>6.5500000000001153</v>
      </c>
      <c r="B787" s="144"/>
      <c r="C787" s="145"/>
      <c r="N787" s="146">
        <f t="shared" si="36"/>
        <v>4566</v>
      </c>
    </row>
    <row r="788" spans="1:14">
      <c r="A788" s="146">
        <f t="shared" si="35"/>
        <v>6.558333333333449</v>
      </c>
      <c r="B788" s="144"/>
      <c r="C788" s="145"/>
      <c r="N788" s="146">
        <f t="shared" si="36"/>
        <v>4566</v>
      </c>
    </row>
    <row r="789" spans="1:14">
      <c r="A789" s="146">
        <f t="shared" si="35"/>
        <v>6.5666666666667828</v>
      </c>
      <c r="B789" s="144"/>
      <c r="C789" s="145"/>
      <c r="N789" s="146">
        <f t="shared" si="36"/>
        <v>4566</v>
      </c>
    </row>
    <row r="790" spans="1:14">
      <c r="A790" s="146">
        <f t="shared" si="35"/>
        <v>6.5750000000001165</v>
      </c>
      <c r="B790" s="144"/>
      <c r="C790" s="145"/>
      <c r="N790" s="146">
        <f t="shared" si="36"/>
        <v>4566</v>
      </c>
    </row>
    <row r="791" spans="1:14">
      <c r="A791" s="146">
        <f t="shared" si="35"/>
        <v>6.5833333333334503</v>
      </c>
      <c r="B791" s="144"/>
      <c r="C791" s="145"/>
      <c r="N791" s="146">
        <f t="shared" si="36"/>
        <v>4566</v>
      </c>
    </row>
    <row r="792" spans="1:14">
      <c r="A792" s="146">
        <f t="shared" si="35"/>
        <v>6.591666666666784</v>
      </c>
      <c r="B792" s="144"/>
      <c r="C792" s="145"/>
      <c r="N792" s="146">
        <f t="shared" si="36"/>
        <v>4566</v>
      </c>
    </row>
    <row r="793" spans="1:14">
      <c r="A793" s="146">
        <f t="shared" si="35"/>
        <v>6.6000000000001178</v>
      </c>
      <c r="B793" s="144"/>
      <c r="C793" s="145"/>
      <c r="N793" s="146">
        <f t="shared" si="36"/>
        <v>4566</v>
      </c>
    </row>
    <row r="794" spans="1:14">
      <c r="A794" s="146">
        <f t="shared" si="35"/>
        <v>6.6083333333334515</v>
      </c>
      <c r="B794" s="144"/>
      <c r="C794" s="145"/>
      <c r="N794" s="146">
        <f t="shared" si="36"/>
        <v>4566</v>
      </c>
    </row>
    <row r="795" spans="1:14">
      <c r="A795" s="146">
        <f t="shared" si="35"/>
        <v>6.6166666666667853</v>
      </c>
      <c r="B795" s="144"/>
      <c r="C795" s="145"/>
      <c r="N795" s="146">
        <f t="shared" si="36"/>
        <v>4566</v>
      </c>
    </row>
    <row r="796" spans="1:14">
      <c r="A796" s="146">
        <f t="shared" si="35"/>
        <v>6.625000000000119</v>
      </c>
      <c r="B796" s="144"/>
      <c r="C796" s="145"/>
      <c r="N796" s="146">
        <f t="shared" si="36"/>
        <v>4566</v>
      </c>
    </row>
    <row r="797" spans="1:14">
      <c r="A797" s="146">
        <f t="shared" si="35"/>
        <v>6.6333333333334528</v>
      </c>
      <c r="B797" s="144"/>
      <c r="C797" s="145"/>
      <c r="N797" s="146">
        <f t="shared" si="36"/>
        <v>4566</v>
      </c>
    </row>
    <row r="798" spans="1:14">
      <c r="B798" s="144"/>
      <c r="C798" s="145"/>
      <c r="N798" s="146">
        <f t="shared" si="36"/>
        <v>4566</v>
      </c>
    </row>
    <row r="799" spans="1:14">
      <c r="B799" s="144"/>
      <c r="C799" s="145"/>
      <c r="N799" s="146">
        <f t="shared" si="36"/>
        <v>4566</v>
      </c>
    </row>
    <row r="800" spans="1:14">
      <c r="B800" s="144"/>
      <c r="C800" s="145"/>
      <c r="N800" s="146">
        <f t="shared" si="36"/>
        <v>4566</v>
      </c>
    </row>
    <row r="801" spans="2:14">
      <c r="B801" s="144"/>
      <c r="C801" s="145"/>
      <c r="N801" s="146">
        <f t="shared" si="36"/>
        <v>4566</v>
      </c>
    </row>
    <row r="802" spans="2:14">
      <c r="B802" s="144"/>
      <c r="C802" s="145"/>
      <c r="N802" s="146">
        <f t="shared" si="36"/>
        <v>4566</v>
      </c>
    </row>
    <row r="803" spans="2:14">
      <c r="B803" s="144"/>
      <c r="C803" s="145"/>
      <c r="N803" s="146">
        <f t="shared" si="36"/>
        <v>4566</v>
      </c>
    </row>
    <row r="804" spans="2:14">
      <c r="B804" s="144"/>
      <c r="C804" s="145"/>
      <c r="N804" s="146">
        <f t="shared" si="36"/>
        <v>4566</v>
      </c>
    </row>
    <row r="805" spans="2:14">
      <c r="B805" s="144"/>
      <c r="C805" s="145"/>
      <c r="N805" s="146">
        <f t="shared" si="36"/>
        <v>4566</v>
      </c>
    </row>
    <row r="806" spans="2:14">
      <c r="B806" s="144"/>
      <c r="C806" s="145"/>
      <c r="N806" s="146">
        <f t="shared" si="36"/>
        <v>4566</v>
      </c>
    </row>
    <row r="807" spans="2:14">
      <c r="B807" s="144"/>
      <c r="C807" s="145"/>
      <c r="N807" s="146">
        <f t="shared" si="36"/>
        <v>4566</v>
      </c>
    </row>
    <row r="808" spans="2:14">
      <c r="B808" s="144"/>
      <c r="C808" s="145"/>
      <c r="N808" s="146">
        <f t="shared" si="36"/>
        <v>4566</v>
      </c>
    </row>
    <row r="809" spans="2:14">
      <c r="B809" s="144"/>
      <c r="C809" s="145"/>
      <c r="N809" s="146">
        <f t="shared" si="36"/>
        <v>4566</v>
      </c>
    </row>
    <row r="810" spans="2:14">
      <c r="B810" s="144"/>
      <c r="C810" s="145"/>
      <c r="N810" s="146">
        <f t="shared" si="36"/>
        <v>4566</v>
      </c>
    </row>
    <row r="811" spans="2:14">
      <c r="B811" s="144"/>
      <c r="C811" s="145"/>
      <c r="N811" s="146">
        <f t="shared" si="36"/>
        <v>4566</v>
      </c>
    </row>
    <row r="812" spans="2:14">
      <c r="B812" s="144"/>
      <c r="C812" s="145"/>
      <c r="N812" s="146">
        <f t="shared" si="36"/>
        <v>4566</v>
      </c>
    </row>
    <row r="813" spans="2:14">
      <c r="B813" s="144"/>
      <c r="C813" s="145"/>
      <c r="N813" s="146">
        <f t="shared" si="36"/>
        <v>4566</v>
      </c>
    </row>
    <row r="814" spans="2:14">
      <c r="B814" s="144"/>
      <c r="C814" s="145"/>
      <c r="N814" s="146">
        <f t="shared" si="36"/>
        <v>4566</v>
      </c>
    </row>
    <row r="815" spans="2:14">
      <c r="B815" s="144"/>
      <c r="C815" s="145"/>
      <c r="N815" s="146">
        <f t="shared" si="36"/>
        <v>4566</v>
      </c>
    </row>
    <row r="816" spans="2:14">
      <c r="B816" s="144"/>
      <c r="C816" s="145"/>
      <c r="N816" s="146">
        <f t="shared" si="36"/>
        <v>4566</v>
      </c>
    </row>
    <row r="817" spans="2:14">
      <c r="B817" s="144"/>
      <c r="C817" s="145"/>
      <c r="N817" s="146">
        <f t="shared" si="36"/>
        <v>4566</v>
      </c>
    </row>
    <row r="818" spans="2:14">
      <c r="B818" s="144"/>
      <c r="C818" s="145"/>
      <c r="N818" s="146">
        <f t="shared" si="36"/>
        <v>4566</v>
      </c>
    </row>
    <row r="819" spans="2:14">
      <c r="B819" s="144"/>
      <c r="C819" s="145"/>
      <c r="N819" s="146">
        <f t="shared" si="36"/>
        <v>4566</v>
      </c>
    </row>
    <row r="820" spans="2:14">
      <c r="B820" s="144"/>
      <c r="C820" s="145"/>
      <c r="N820" s="146">
        <f t="shared" si="36"/>
        <v>4566</v>
      </c>
    </row>
    <row r="821" spans="2:14">
      <c r="B821" s="144"/>
      <c r="C821" s="145"/>
      <c r="N821" s="146">
        <f t="shared" si="36"/>
        <v>4566</v>
      </c>
    </row>
    <row r="822" spans="2:14">
      <c r="B822" s="144"/>
      <c r="C822" s="145"/>
      <c r="N822" s="146">
        <f t="shared" si="36"/>
        <v>4566</v>
      </c>
    </row>
    <row r="823" spans="2:14">
      <c r="B823" s="144"/>
      <c r="C823" s="145"/>
      <c r="N823" s="146">
        <f t="shared" si="36"/>
        <v>4566</v>
      </c>
    </row>
    <row r="824" spans="2:14">
      <c r="B824" s="144"/>
      <c r="C824" s="145"/>
      <c r="N824" s="146">
        <f t="shared" si="36"/>
        <v>4566</v>
      </c>
    </row>
    <row r="825" spans="2:14">
      <c r="B825" s="144"/>
      <c r="C825" s="145"/>
      <c r="N825" s="146">
        <f t="shared" si="36"/>
        <v>4566</v>
      </c>
    </row>
    <row r="826" spans="2:14">
      <c r="B826" s="144"/>
      <c r="C826" s="145"/>
      <c r="N826" s="146">
        <f t="shared" si="36"/>
        <v>4566</v>
      </c>
    </row>
    <row r="827" spans="2:14">
      <c r="B827" s="144"/>
      <c r="C827" s="145"/>
      <c r="N827" s="146">
        <f t="shared" si="36"/>
        <v>4566</v>
      </c>
    </row>
    <row r="828" spans="2:14">
      <c r="B828" s="144"/>
      <c r="C828" s="145"/>
      <c r="N828" s="146">
        <f t="shared" si="36"/>
        <v>4566</v>
      </c>
    </row>
    <row r="829" spans="2:14">
      <c r="B829" s="144"/>
      <c r="C829" s="145"/>
      <c r="N829" s="146">
        <f t="shared" si="36"/>
        <v>4566</v>
      </c>
    </row>
    <row r="830" spans="2:14">
      <c r="B830" s="144"/>
      <c r="C830" s="145"/>
      <c r="N830" s="146">
        <f t="shared" si="36"/>
        <v>4566</v>
      </c>
    </row>
    <row r="831" spans="2:14">
      <c r="B831" s="144"/>
      <c r="C831" s="145"/>
      <c r="N831" s="146">
        <f t="shared" si="36"/>
        <v>4566</v>
      </c>
    </row>
    <row r="832" spans="2:14">
      <c r="B832" s="144"/>
      <c r="C832" s="145"/>
      <c r="N832" s="146">
        <f t="shared" si="36"/>
        <v>4566</v>
      </c>
    </row>
    <row r="833" spans="2:14">
      <c r="B833" s="144"/>
      <c r="C833" s="145"/>
      <c r="N833" s="146">
        <f t="shared" si="36"/>
        <v>4566</v>
      </c>
    </row>
    <row r="834" spans="2:14">
      <c r="B834" s="144"/>
      <c r="C834" s="145"/>
      <c r="N834" s="146">
        <f t="shared" si="36"/>
        <v>4566</v>
      </c>
    </row>
    <row r="835" spans="2:14">
      <c r="B835" s="144"/>
      <c r="C835" s="145"/>
      <c r="N835" s="146">
        <f t="shared" si="36"/>
        <v>4566</v>
      </c>
    </row>
    <row r="836" spans="2:14">
      <c r="B836" s="144"/>
      <c r="C836" s="145"/>
      <c r="N836" s="146">
        <f t="shared" ref="N836:N899" si="37">K836*10+N835</f>
        <v>4566</v>
      </c>
    </row>
    <row r="837" spans="2:14">
      <c r="B837" s="144"/>
      <c r="C837" s="145"/>
      <c r="N837" s="146">
        <f t="shared" si="37"/>
        <v>4566</v>
      </c>
    </row>
    <row r="838" spans="2:14">
      <c r="B838" s="144"/>
      <c r="C838" s="145"/>
      <c r="N838" s="146">
        <f t="shared" si="37"/>
        <v>4566</v>
      </c>
    </row>
    <row r="839" spans="2:14">
      <c r="B839" s="144"/>
      <c r="C839" s="145"/>
      <c r="N839" s="146">
        <f t="shared" si="37"/>
        <v>4566</v>
      </c>
    </row>
    <row r="840" spans="2:14">
      <c r="B840" s="144"/>
      <c r="C840" s="145"/>
      <c r="N840" s="146">
        <f t="shared" si="37"/>
        <v>4566</v>
      </c>
    </row>
    <row r="841" spans="2:14">
      <c r="B841" s="144"/>
      <c r="C841" s="145"/>
      <c r="N841" s="146">
        <f t="shared" si="37"/>
        <v>4566</v>
      </c>
    </row>
    <row r="842" spans="2:14">
      <c r="B842" s="144"/>
      <c r="C842" s="145"/>
      <c r="N842" s="146">
        <f t="shared" si="37"/>
        <v>4566</v>
      </c>
    </row>
    <row r="843" spans="2:14">
      <c r="B843" s="144"/>
      <c r="C843" s="145"/>
      <c r="N843" s="146">
        <f t="shared" si="37"/>
        <v>4566</v>
      </c>
    </row>
    <row r="844" spans="2:14">
      <c r="B844" s="144"/>
      <c r="C844" s="145"/>
      <c r="N844" s="146">
        <f t="shared" si="37"/>
        <v>4566</v>
      </c>
    </row>
    <row r="845" spans="2:14">
      <c r="B845" s="144"/>
      <c r="C845" s="145"/>
      <c r="N845" s="146">
        <f t="shared" si="37"/>
        <v>4566</v>
      </c>
    </row>
    <row r="846" spans="2:14">
      <c r="B846" s="144"/>
      <c r="C846" s="145"/>
      <c r="N846" s="146">
        <f t="shared" si="37"/>
        <v>4566</v>
      </c>
    </row>
    <row r="847" spans="2:14">
      <c r="B847" s="144"/>
      <c r="C847" s="145"/>
      <c r="N847" s="146">
        <f t="shared" si="37"/>
        <v>4566</v>
      </c>
    </row>
    <row r="848" spans="2:14">
      <c r="B848" s="144"/>
      <c r="C848" s="145"/>
      <c r="N848" s="146">
        <f t="shared" si="37"/>
        <v>4566</v>
      </c>
    </row>
    <row r="849" spans="2:14">
      <c r="B849" s="144"/>
      <c r="C849" s="145"/>
      <c r="N849" s="146">
        <f t="shared" si="37"/>
        <v>4566</v>
      </c>
    </row>
    <row r="850" spans="2:14">
      <c r="B850" s="144"/>
      <c r="C850" s="145"/>
      <c r="N850" s="146">
        <f t="shared" si="37"/>
        <v>4566</v>
      </c>
    </row>
    <row r="851" spans="2:14">
      <c r="B851" s="144"/>
      <c r="C851" s="145"/>
      <c r="N851" s="146">
        <f t="shared" si="37"/>
        <v>4566</v>
      </c>
    </row>
    <row r="852" spans="2:14">
      <c r="B852" s="144"/>
      <c r="C852" s="145"/>
      <c r="N852" s="146">
        <f t="shared" si="37"/>
        <v>4566</v>
      </c>
    </row>
    <row r="853" spans="2:14">
      <c r="B853" s="144"/>
      <c r="C853" s="145"/>
      <c r="N853" s="146">
        <f t="shared" si="37"/>
        <v>4566</v>
      </c>
    </row>
    <row r="854" spans="2:14">
      <c r="B854" s="144"/>
      <c r="C854" s="145"/>
      <c r="N854" s="146">
        <f t="shared" si="37"/>
        <v>4566</v>
      </c>
    </row>
    <row r="855" spans="2:14">
      <c r="B855" s="144"/>
      <c r="C855" s="145"/>
      <c r="N855" s="146">
        <f t="shared" si="37"/>
        <v>4566</v>
      </c>
    </row>
    <row r="856" spans="2:14">
      <c r="B856" s="144"/>
      <c r="C856" s="145"/>
      <c r="N856" s="146">
        <f t="shared" si="37"/>
        <v>4566</v>
      </c>
    </row>
    <row r="857" spans="2:14">
      <c r="B857" s="144"/>
      <c r="C857" s="145"/>
      <c r="N857" s="146">
        <f t="shared" si="37"/>
        <v>4566</v>
      </c>
    </row>
    <row r="858" spans="2:14">
      <c r="B858" s="144"/>
      <c r="C858" s="145"/>
      <c r="N858" s="146">
        <f t="shared" si="37"/>
        <v>4566</v>
      </c>
    </row>
    <row r="859" spans="2:14">
      <c r="B859" s="144"/>
      <c r="C859" s="145"/>
      <c r="N859" s="146">
        <f t="shared" si="37"/>
        <v>4566</v>
      </c>
    </row>
    <row r="860" spans="2:14">
      <c r="B860" s="144"/>
      <c r="C860" s="145"/>
      <c r="N860" s="146">
        <f t="shared" si="37"/>
        <v>4566</v>
      </c>
    </row>
    <row r="861" spans="2:14">
      <c r="B861" s="144"/>
      <c r="C861" s="145"/>
      <c r="N861" s="146">
        <f t="shared" si="37"/>
        <v>4566</v>
      </c>
    </row>
    <row r="862" spans="2:14">
      <c r="B862" s="144"/>
      <c r="C862" s="145"/>
      <c r="N862" s="146">
        <f t="shared" si="37"/>
        <v>4566</v>
      </c>
    </row>
    <row r="863" spans="2:14">
      <c r="B863" s="144"/>
      <c r="C863" s="145"/>
      <c r="N863" s="146">
        <f t="shared" si="37"/>
        <v>4566</v>
      </c>
    </row>
    <row r="864" spans="2:14">
      <c r="B864" s="144"/>
      <c r="C864" s="145"/>
      <c r="N864" s="146">
        <f t="shared" si="37"/>
        <v>4566</v>
      </c>
    </row>
    <row r="865" spans="2:14">
      <c r="B865" s="144"/>
      <c r="C865" s="145"/>
      <c r="N865" s="146">
        <f t="shared" si="37"/>
        <v>4566</v>
      </c>
    </row>
    <row r="866" spans="2:14">
      <c r="B866" s="144"/>
      <c r="C866" s="145"/>
      <c r="N866" s="146">
        <f t="shared" si="37"/>
        <v>4566</v>
      </c>
    </row>
    <row r="867" spans="2:14">
      <c r="B867" s="144"/>
      <c r="C867" s="145"/>
      <c r="N867" s="146">
        <f t="shared" si="37"/>
        <v>4566</v>
      </c>
    </row>
    <row r="868" spans="2:14">
      <c r="B868" s="144"/>
      <c r="C868" s="145"/>
      <c r="N868" s="146">
        <f t="shared" si="37"/>
        <v>4566</v>
      </c>
    </row>
    <row r="869" spans="2:14">
      <c r="B869" s="144"/>
      <c r="C869" s="145"/>
      <c r="N869" s="146">
        <f t="shared" si="37"/>
        <v>4566</v>
      </c>
    </row>
    <row r="870" spans="2:14">
      <c r="B870" s="144"/>
      <c r="C870" s="145"/>
      <c r="N870" s="146">
        <f t="shared" si="37"/>
        <v>4566</v>
      </c>
    </row>
    <row r="871" spans="2:14">
      <c r="B871" s="144"/>
      <c r="C871" s="145"/>
      <c r="N871" s="146">
        <f t="shared" si="37"/>
        <v>4566</v>
      </c>
    </row>
    <row r="872" spans="2:14">
      <c r="B872" s="144"/>
      <c r="C872" s="145"/>
      <c r="N872" s="146">
        <f t="shared" si="37"/>
        <v>4566</v>
      </c>
    </row>
    <row r="873" spans="2:14">
      <c r="B873" s="144"/>
      <c r="C873" s="145"/>
      <c r="N873" s="146">
        <f t="shared" si="37"/>
        <v>4566</v>
      </c>
    </row>
    <row r="874" spans="2:14">
      <c r="B874" s="144"/>
      <c r="C874" s="145"/>
      <c r="N874" s="146">
        <f t="shared" si="37"/>
        <v>4566</v>
      </c>
    </row>
    <row r="875" spans="2:14">
      <c r="B875" s="144"/>
      <c r="C875" s="145"/>
      <c r="N875" s="146">
        <f t="shared" si="37"/>
        <v>4566</v>
      </c>
    </row>
    <row r="876" spans="2:14">
      <c r="B876" s="144"/>
      <c r="C876" s="145"/>
      <c r="N876" s="146">
        <f t="shared" si="37"/>
        <v>4566</v>
      </c>
    </row>
    <row r="877" spans="2:14">
      <c r="B877" s="144"/>
      <c r="C877" s="145"/>
      <c r="N877" s="146">
        <f t="shared" si="37"/>
        <v>4566</v>
      </c>
    </row>
    <row r="878" spans="2:14">
      <c r="B878" s="144"/>
      <c r="C878" s="145"/>
      <c r="N878" s="146">
        <f t="shared" si="37"/>
        <v>4566</v>
      </c>
    </row>
    <row r="879" spans="2:14">
      <c r="B879" s="144"/>
      <c r="C879" s="145"/>
      <c r="N879" s="146">
        <f t="shared" si="37"/>
        <v>4566</v>
      </c>
    </row>
    <row r="880" spans="2:14">
      <c r="B880" s="144"/>
      <c r="C880" s="145"/>
      <c r="N880" s="146">
        <f t="shared" si="37"/>
        <v>4566</v>
      </c>
    </row>
    <row r="881" spans="2:14">
      <c r="B881" s="144"/>
      <c r="C881" s="145"/>
      <c r="N881" s="146">
        <f t="shared" si="37"/>
        <v>4566</v>
      </c>
    </row>
    <row r="882" spans="2:14">
      <c r="B882" s="144"/>
      <c r="C882" s="145"/>
      <c r="N882" s="146">
        <f t="shared" si="37"/>
        <v>4566</v>
      </c>
    </row>
    <row r="883" spans="2:14">
      <c r="B883" s="144"/>
      <c r="C883" s="145"/>
      <c r="N883" s="146">
        <f t="shared" si="37"/>
        <v>4566</v>
      </c>
    </row>
    <row r="884" spans="2:14">
      <c r="B884" s="144"/>
      <c r="C884" s="145"/>
      <c r="N884" s="146">
        <f t="shared" si="37"/>
        <v>4566</v>
      </c>
    </row>
    <row r="885" spans="2:14">
      <c r="B885" s="144"/>
      <c r="C885" s="145"/>
      <c r="N885" s="146">
        <f t="shared" si="37"/>
        <v>4566</v>
      </c>
    </row>
    <row r="886" spans="2:14">
      <c r="B886" s="144"/>
      <c r="C886" s="145"/>
      <c r="N886" s="146">
        <f t="shared" si="37"/>
        <v>4566</v>
      </c>
    </row>
    <row r="887" spans="2:14">
      <c r="B887" s="144"/>
      <c r="C887" s="145"/>
      <c r="N887" s="146">
        <f t="shared" si="37"/>
        <v>4566</v>
      </c>
    </row>
    <row r="888" spans="2:14">
      <c r="B888" s="144"/>
      <c r="C888" s="145"/>
      <c r="N888" s="146">
        <f t="shared" si="37"/>
        <v>4566</v>
      </c>
    </row>
    <row r="889" spans="2:14">
      <c r="B889" s="144"/>
      <c r="C889" s="145"/>
      <c r="N889" s="146">
        <f t="shared" si="37"/>
        <v>4566</v>
      </c>
    </row>
    <row r="890" spans="2:14">
      <c r="B890" s="144"/>
      <c r="C890" s="145"/>
      <c r="N890" s="146">
        <f t="shared" si="37"/>
        <v>4566</v>
      </c>
    </row>
    <row r="891" spans="2:14">
      <c r="B891" s="144"/>
      <c r="C891" s="145"/>
      <c r="N891" s="146">
        <f t="shared" si="37"/>
        <v>4566</v>
      </c>
    </row>
    <row r="892" spans="2:14">
      <c r="B892" s="144"/>
      <c r="C892" s="145"/>
      <c r="N892" s="146">
        <f t="shared" si="37"/>
        <v>4566</v>
      </c>
    </row>
    <row r="893" spans="2:14">
      <c r="B893" s="144"/>
      <c r="C893" s="145"/>
      <c r="N893" s="146">
        <f t="shared" si="37"/>
        <v>4566</v>
      </c>
    </row>
    <row r="894" spans="2:14">
      <c r="B894" s="144"/>
      <c r="C894" s="145"/>
      <c r="N894" s="146">
        <f t="shared" si="37"/>
        <v>4566</v>
      </c>
    </row>
    <row r="895" spans="2:14">
      <c r="B895" s="144"/>
      <c r="C895" s="145"/>
      <c r="N895" s="146">
        <f t="shared" si="37"/>
        <v>4566</v>
      </c>
    </row>
    <row r="896" spans="2:14">
      <c r="B896" s="144"/>
      <c r="C896" s="145"/>
      <c r="N896" s="146">
        <f t="shared" si="37"/>
        <v>4566</v>
      </c>
    </row>
    <row r="897" spans="2:14">
      <c r="B897" s="144"/>
      <c r="C897" s="145"/>
      <c r="N897" s="146">
        <f t="shared" si="37"/>
        <v>4566</v>
      </c>
    </row>
    <row r="898" spans="2:14">
      <c r="B898" s="144"/>
      <c r="C898" s="145"/>
      <c r="N898" s="146">
        <f t="shared" si="37"/>
        <v>4566</v>
      </c>
    </row>
    <row r="899" spans="2:14">
      <c r="B899" s="144"/>
      <c r="C899" s="145"/>
      <c r="N899" s="146">
        <f t="shared" si="37"/>
        <v>4566</v>
      </c>
    </row>
    <row r="900" spans="2:14">
      <c r="B900" s="144"/>
      <c r="C900" s="145"/>
      <c r="N900" s="146">
        <f t="shared" ref="N900:N963" si="38">K900*10+N899</f>
        <v>4566</v>
      </c>
    </row>
    <row r="901" spans="2:14">
      <c r="B901" s="144"/>
      <c r="C901" s="145"/>
      <c r="N901" s="146">
        <f t="shared" si="38"/>
        <v>4566</v>
      </c>
    </row>
    <row r="902" spans="2:14">
      <c r="B902" s="144"/>
      <c r="C902" s="145"/>
      <c r="N902" s="146">
        <f t="shared" si="38"/>
        <v>4566</v>
      </c>
    </row>
    <row r="903" spans="2:14">
      <c r="B903" s="144"/>
      <c r="C903" s="145"/>
      <c r="N903" s="146">
        <f t="shared" si="38"/>
        <v>4566</v>
      </c>
    </row>
    <row r="904" spans="2:14">
      <c r="B904" s="144"/>
      <c r="C904" s="145"/>
      <c r="N904" s="146">
        <f t="shared" si="38"/>
        <v>4566</v>
      </c>
    </row>
    <row r="905" spans="2:14">
      <c r="B905" s="144"/>
      <c r="C905" s="145"/>
      <c r="N905" s="146">
        <f t="shared" si="38"/>
        <v>4566</v>
      </c>
    </row>
    <row r="906" spans="2:14">
      <c r="B906" s="144"/>
      <c r="C906" s="145"/>
      <c r="N906" s="146">
        <f t="shared" si="38"/>
        <v>4566</v>
      </c>
    </row>
    <row r="907" spans="2:14">
      <c r="B907" s="144"/>
      <c r="C907" s="145"/>
      <c r="N907" s="146">
        <f t="shared" si="38"/>
        <v>4566</v>
      </c>
    </row>
    <row r="908" spans="2:14">
      <c r="B908" s="144"/>
      <c r="C908" s="145"/>
      <c r="N908" s="146">
        <f t="shared" si="38"/>
        <v>4566</v>
      </c>
    </row>
    <row r="909" spans="2:14">
      <c r="B909" s="144"/>
      <c r="C909" s="145"/>
      <c r="N909" s="146">
        <f t="shared" si="38"/>
        <v>4566</v>
      </c>
    </row>
    <row r="910" spans="2:14">
      <c r="B910" s="144"/>
      <c r="C910" s="145"/>
      <c r="N910" s="146">
        <f t="shared" si="38"/>
        <v>4566</v>
      </c>
    </row>
    <row r="911" spans="2:14">
      <c r="B911" s="144"/>
      <c r="C911" s="145"/>
      <c r="N911" s="146">
        <f t="shared" si="38"/>
        <v>4566</v>
      </c>
    </row>
    <row r="912" spans="2:14">
      <c r="B912" s="144"/>
      <c r="C912" s="145"/>
      <c r="N912" s="146">
        <f t="shared" si="38"/>
        <v>4566</v>
      </c>
    </row>
    <row r="913" spans="2:14">
      <c r="B913" s="144"/>
      <c r="C913" s="145"/>
      <c r="N913" s="146">
        <f t="shared" si="38"/>
        <v>4566</v>
      </c>
    </row>
    <row r="914" spans="2:14">
      <c r="B914" s="144"/>
      <c r="C914" s="145"/>
      <c r="N914" s="146">
        <f t="shared" si="38"/>
        <v>4566</v>
      </c>
    </row>
    <row r="915" spans="2:14">
      <c r="B915" s="144"/>
      <c r="C915" s="145"/>
      <c r="N915" s="146">
        <f t="shared" si="38"/>
        <v>4566</v>
      </c>
    </row>
    <row r="916" spans="2:14">
      <c r="B916" s="144"/>
      <c r="C916" s="145"/>
      <c r="N916" s="146">
        <f t="shared" si="38"/>
        <v>4566</v>
      </c>
    </row>
    <row r="917" spans="2:14">
      <c r="B917" s="144"/>
      <c r="C917" s="145"/>
      <c r="N917" s="146">
        <f t="shared" si="38"/>
        <v>4566</v>
      </c>
    </row>
    <row r="918" spans="2:14">
      <c r="B918" s="144"/>
      <c r="C918" s="145"/>
      <c r="N918" s="146">
        <f t="shared" si="38"/>
        <v>4566</v>
      </c>
    </row>
    <row r="919" spans="2:14">
      <c r="B919" s="144"/>
      <c r="C919" s="145"/>
      <c r="N919" s="146">
        <f t="shared" si="38"/>
        <v>4566</v>
      </c>
    </row>
    <row r="920" spans="2:14">
      <c r="B920" s="144"/>
      <c r="C920" s="145"/>
      <c r="N920" s="146">
        <f t="shared" si="38"/>
        <v>4566</v>
      </c>
    </row>
    <row r="921" spans="2:14">
      <c r="B921" s="144"/>
      <c r="C921" s="145"/>
      <c r="N921" s="146">
        <f t="shared" si="38"/>
        <v>4566</v>
      </c>
    </row>
    <row r="922" spans="2:14">
      <c r="B922" s="144"/>
      <c r="C922" s="145"/>
      <c r="N922" s="146">
        <f t="shared" si="38"/>
        <v>4566</v>
      </c>
    </row>
    <row r="923" spans="2:14">
      <c r="B923" s="144"/>
      <c r="C923" s="145"/>
      <c r="N923" s="146">
        <f t="shared" si="38"/>
        <v>4566</v>
      </c>
    </row>
    <row r="924" spans="2:14">
      <c r="B924" s="144"/>
      <c r="C924" s="145"/>
      <c r="N924" s="146">
        <f t="shared" si="38"/>
        <v>4566</v>
      </c>
    </row>
    <row r="925" spans="2:14">
      <c r="B925" s="144"/>
      <c r="C925" s="145"/>
      <c r="N925" s="146">
        <f t="shared" si="38"/>
        <v>4566</v>
      </c>
    </row>
    <row r="926" spans="2:14">
      <c r="B926" s="144"/>
      <c r="C926" s="145"/>
      <c r="N926" s="146">
        <f t="shared" si="38"/>
        <v>4566</v>
      </c>
    </row>
    <row r="927" spans="2:14">
      <c r="B927" s="144"/>
      <c r="C927" s="145"/>
      <c r="N927" s="146">
        <f t="shared" si="38"/>
        <v>4566</v>
      </c>
    </row>
    <row r="928" spans="2:14">
      <c r="B928" s="144"/>
      <c r="C928" s="145"/>
      <c r="N928" s="146">
        <f t="shared" si="38"/>
        <v>4566</v>
      </c>
    </row>
    <row r="929" spans="2:14">
      <c r="B929" s="144"/>
      <c r="C929" s="145"/>
      <c r="N929" s="146">
        <f t="shared" si="38"/>
        <v>4566</v>
      </c>
    </row>
    <row r="930" spans="2:14">
      <c r="B930" s="144"/>
      <c r="C930" s="145"/>
      <c r="N930" s="146">
        <f t="shared" si="38"/>
        <v>4566</v>
      </c>
    </row>
    <row r="931" spans="2:14">
      <c r="B931" s="144"/>
      <c r="C931" s="145"/>
      <c r="N931" s="146">
        <f t="shared" si="38"/>
        <v>4566</v>
      </c>
    </row>
    <row r="932" spans="2:14">
      <c r="B932" s="144"/>
      <c r="C932" s="145"/>
      <c r="N932" s="146">
        <f t="shared" si="38"/>
        <v>4566</v>
      </c>
    </row>
    <row r="933" spans="2:14">
      <c r="B933" s="144"/>
      <c r="C933" s="145"/>
      <c r="N933" s="146">
        <f t="shared" si="38"/>
        <v>4566</v>
      </c>
    </row>
    <row r="934" spans="2:14">
      <c r="B934" s="144"/>
      <c r="C934" s="145"/>
      <c r="N934" s="146">
        <f t="shared" si="38"/>
        <v>4566</v>
      </c>
    </row>
    <row r="935" spans="2:14">
      <c r="B935" s="144"/>
      <c r="C935" s="145"/>
      <c r="N935" s="146">
        <f t="shared" si="38"/>
        <v>4566</v>
      </c>
    </row>
    <row r="936" spans="2:14">
      <c r="B936" s="144"/>
      <c r="C936" s="145"/>
      <c r="N936" s="146">
        <f t="shared" si="38"/>
        <v>4566</v>
      </c>
    </row>
    <row r="937" spans="2:14">
      <c r="B937" s="144"/>
      <c r="C937" s="145"/>
      <c r="N937" s="146">
        <f t="shared" si="38"/>
        <v>4566</v>
      </c>
    </row>
    <row r="938" spans="2:14">
      <c r="B938" s="144"/>
      <c r="C938" s="145"/>
      <c r="N938" s="146">
        <f t="shared" si="38"/>
        <v>4566</v>
      </c>
    </row>
    <row r="939" spans="2:14">
      <c r="B939" s="144"/>
      <c r="C939" s="145"/>
      <c r="N939" s="146">
        <f t="shared" si="38"/>
        <v>4566</v>
      </c>
    </row>
    <row r="940" spans="2:14">
      <c r="B940" s="144"/>
      <c r="C940" s="145"/>
      <c r="N940" s="146">
        <f t="shared" si="38"/>
        <v>4566</v>
      </c>
    </row>
    <row r="941" spans="2:14">
      <c r="B941" s="144"/>
      <c r="C941" s="145"/>
      <c r="N941" s="146">
        <f t="shared" si="38"/>
        <v>4566</v>
      </c>
    </row>
    <row r="942" spans="2:14">
      <c r="B942" s="144"/>
      <c r="C942" s="145"/>
      <c r="N942" s="146">
        <f t="shared" si="38"/>
        <v>4566</v>
      </c>
    </row>
    <row r="943" spans="2:14">
      <c r="B943" s="144"/>
      <c r="C943" s="145"/>
      <c r="N943" s="146">
        <f t="shared" si="38"/>
        <v>4566</v>
      </c>
    </row>
    <row r="944" spans="2:14">
      <c r="B944" s="144"/>
      <c r="C944" s="145"/>
      <c r="N944" s="146">
        <f t="shared" si="38"/>
        <v>4566</v>
      </c>
    </row>
    <row r="945" spans="2:14">
      <c r="B945" s="144"/>
      <c r="C945" s="145"/>
      <c r="N945" s="146">
        <f t="shared" si="38"/>
        <v>4566</v>
      </c>
    </row>
    <row r="946" spans="2:14">
      <c r="B946" s="144"/>
      <c r="C946" s="145"/>
      <c r="N946" s="146">
        <f t="shared" si="38"/>
        <v>4566</v>
      </c>
    </row>
    <row r="947" spans="2:14">
      <c r="B947" s="144"/>
      <c r="C947" s="145"/>
      <c r="N947" s="146">
        <f t="shared" si="38"/>
        <v>4566</v>
      </c>
    </row>
    <row r="948" spans="2:14">
      <c r="B948" s="144"/>
      <c r="C948" s="145"/>
      <c r="N948" s="146">
        <f t="shared" si="38"/>
        <v>4566</v>
      </c>
    </row>
    <row r="949" spans="2:14">
      <c r="B949" s="144"/>
      <c r="C949" s="145"/>
      <c r="N949" s="146">
        <f t="shared" si="38"/>
        <v>4566</v>
      </c>
    </row>
    <row r="950" spans="2:14">
      <c r="B950" s="144"/>
      <c r="C950" s="145"/>
      <c r="N950" s="146">
        <f t="shared" si="38"/>
        <v>4566</v>
      </c>
    </row>
    <row r="951" spans="2:14">
      <c r="B951" s="144"/>
      <c r="C951" s="145"/>
      <c r="N951" s="146">
        <f t="shared" si="38"/>
        <v>4566</v>
      </c>
    </row>
    <row r="952" spans="2:14">
      <c r="B952" s="144"/>
      <c r="C952" s="145"/>
      <c r="N952" s="146">
        <f t="shared" si="38"/>
        <v>4566</v>
      </c>
    </row>
    <row r="953" spans="2:14">
      <c r="B953" s="144"/>
      <c r="C953" s="145"/>
      <c r="N953" s="146">
        <f t="shared" si="38"/>
        <v>4566</v>
      </c>
    </row>
    <row r="954" spans="2:14">
      <c r="B954" s="144"/>
      <c r="C954" s="145"/>
      <c r="N954" s="146">
        <f t="shared" si="38"/>
        <v>4566</v>
      </c>
    </row>
    <row r="955" spans="2:14">
      <c r="B955" s="144"/>
      <c r="C955" s="145"/>
      <c r="N955" s="146">
        <f t="shared" si="38"/>
        <v>4566</v>
      </c>
    </row>
    <row r="956" spans="2:14">
      <c r="B956" s="144"/>
      <c r="C956" s="145"/>
      <c r="N956" s="146">
        <f t="shared" si="38"/>
        <v>4566</v>
      </c>
    </row>
    <row r="957" spans="2:14">
      <c r="B957" s="144"/>
      <c r="C957" s="145"/>
      <c r="N957" s="146">
        <f t="shared" si="38"/>
        <v>4566</v>
      </c>
    </row>
    <row r="958" spans="2:14">
      <c r="B958" s="144"/>
      <c r="C958" s="145"/>
      <c r="N958" s="146">
        <f t="shared" si="38"/>
        <v>4566</v>
      </c>
    </row>
    <row r="959" spans="2:14">
      <c r="B959" s="144"/>
      <c r="C959" s="145"/>
      <c r="N959" s="146">
        <f t="shared" si="38"/>
        <v>4566</v>
      </c>
    </row>
    <row r="960" spans="2:14">
      <c r="B960" s="144"/>
      <c r="C960" s="145"/>
      <c r="N960" s="146">
        <f t="shared" si="38"/>
        <v>4566</v>
      </c>
    </row>
    <row r="961" spans="2:14">
      <c r="B961" s="144"/>
      <c r="C961" s="145"/>
      <c r="N961" s="146">
        <f t="shared" si="38"/>
        <v>4566</v>
      </c>
    </row>
    <row r="962" spans="2:14">
      <c r="B962" s="144"/>
      <c r="C962" s="145"/>
      <c r="N962" s="146">
        <f t="shared" si="38"/>
        <v>4566</v>
      </c>
    </row>
    <row r="963" spans="2:14">
      <c r="B963" s="144"/>
      <c r="C963" s="145"/>
      <c r="N963" s="146">
        <f t="shared" si="38"/>
        <v>4566</v>
      </c>
    </row>
    <row r="964" spans="2:14">
      <c r="B964" s="144"/>
      <c r="C964" s="145"/>
      <c r="N964" s="146">
        <f t="shared" ref="N964:N1027" si="39">K964*10+N963</f>
        <v>4566</v>
      </c>
    </row>
    <row r="965" spans="2:14">
      <c r="B965" s="144"/>
      <c r="C965" s="145"/>
      <c r="N965" s="146">
        <f t="shared" si="39"/>
        <v>4566</v>
      </c>
    </row>
    <row r="966" spans="2:14">
      <c r="B966" s="144"/>
      <c r="C966" s="145"/>
      <c r="N966" s="146">
        <f t="shared" si="39"/>
        <v>4566</v>
      </c>
    </row>
    <row r="967" spans="2:14">
      <c r="B967" s="144"/>
      <c r="C967" s="145"/>
      <c r="N967" s="146">
        <f t="shared" si="39"/>
        <v>4566</v>
      </c>
    </row>
    <row r="968" spans="2:14">
      <c r="B968" s="144"/>
      <c r="C968" s="145"/>
      <c r="N968" s="146">
        <f t="shared" si="39"/>
        <v>4566</v>
      </c>
    </row>
    <row r="969" spans="2:14">
      <c r="B969" s="144"/>
      <c r="C969" s="145"/>
      <c r="N969" s="146">
        <f t="shared" si="39"/>
        <v>4566</v>
      </c>
    </row>
    <row r="970" spans="2:14">
      <c r="B970" s="144"/>
      <c r="C970" s="145"/>
      <c r="N970" s="146">
        <f t="shared" si="39"/>
        <v>4566</v>
      </c>
    </row>
    <row r="971" spans="2:14">
      <c r="B971" s="144"/>
      <c r="C971" s="145"/>
      <c r="N971" s="146">
        <f t="shared" si="39"/>
        <v>4566</v>
      </c>
    </row>
    <row r="972" spans="2:14">
      <c r="B972" s="144"/>
      <c r="C972" s="145"/>
      <c r="N972" s="146">
        <f t="shared" si="39"/>
        <v>4566</v>
      </c>
    </row>
    <row r="973" spans="2:14">
      <c r="B973" s="144"/>
      <c r="C973" s="145"/>
      <c r="N973" s="146">
        <f t="shared" si="39"/>
        <v>4566</v>
      </c>
    </row>
    <row r="974" spans="2:14">
      <c r="B974" s="144"/>
      <c r="C974" s="145"/>
      <c r="N974" s="146">
        <f t="shared" si="39"/>
        <v>4566</v>
      </c>
    </row>
    <row r="975" spans="2:14">
      <c r="B975" s="144"/>
      <c r="C975" s="145"/>
      <c r="N975" s="146">
        <f t="shared" si="39"/>
        <v>4566</v>
      </c>
    </row>
    <row r="976" spans="2:14">
      <c r="B976" s="144"/>
      <c r="C976" s="145"/>
      <c r="N976" s="146">
        <f t="shared" si="39"/>
        <v>4566</v>
      </c>
    </row>
    <row r="977" spans="2:14">
      <c r="B977" s="144"/>
      <c r="C977" s="145"/>
      <c r="N977" s="146">
        <f t="shared" si="39"/>
        <v>4566</v>
      </c>
    </row>
    <row r="978" spans="2:14">
      <c r="B978" s="144"/>
      <c r="C978" s="145"/>
      <c r="N978" s="146">
        <f t="shared" si="39"/>
        <v>4566</v>
      </c>
    </row>
    <row r="979" spans="2:14">
      <c r="B979" s="144"/>
      <c r="C979" s="145"/>
      <c r="N979" s="146">
        <f t="shared" si="39"/>
        <v>4566</v>
      </c>
    </row>
    <row r="980" spans="2:14">
      <c r="B980" s="144"/>
      <c r="C980" s="145"/>
      <c r="N980" s="146">
        <f t="shared" si="39"/>
        <v>4566</v>
      </c>
    </row>
    <row r="981" spans="2:14">
      <c r="B981" s="144"/>
      <c r="C981" s="145"/>
      <c r="N981" s="146">
        <f t="shared" si="39"/>
        <v>4566</v>
      </c>
    </row>
    <row r="982" spans="2:14">
      <c r="B982" s="144"/>
      <c r="C982" s="145"/>
      <c r="N982" s="146">
        <f t="shared" si="39"/>
        <v>4566</v>
      </c>
    </row>
    <row r="983" spans="2:14">
      <c r="B983" s="144"/>
      <c r="C983" s="145"/>
      <c r="N983" s="146">
        <f t="shared" si="39"/>
        <v>4566</v>
      </c>
    </row>
    <row r="984" spans="2:14">
      <c r="B984" s="144"/>
      <c r="C984" s="145"/>
      <c r="N984" s="146">
        <f t="shared" si="39"/>
        <v>4566</v>
      </c>
    </row>
    <row r="985" spans="2:14">
      <c r="B985" s="144"/>
      <c r="C985" s="145"/>
      <c r="N985" s="146">
        <f t="shared" si="39"/>
        <v>4566</v>
      </c>
    </row>
    <row r="986" spans="2:14">
      <c r="B986" s="144"/>
      <c r="C986" s="145"/>
      <c r="N986" s="146">
        <f t="shared" si="39"/>
        <v>4566</v>
      </c>
    </row>
    <row r="987" spans="2:14">
      <c r="B987" s="144"/>
      <c r="C987" s="145"/>
      <c r="N987" s="146">
        <f t="shared" si="39"/>
        <v>4566</v>
      </c>
    </row>
    <row r="988" spans="2:14">
      <c r="B988" s="144"/>
      <c r="C988" s="145"/>
      <c r="N988" s="146">
        <f t="shared" si="39"/>
        <v>4566</v>
      </c>
    </row>
    <row r="989" spans="2:14">
      <c r="B989" s="144"/>
      <c r="C989" s="145"/>
      <c r="N989" s="146">
        <f t="shared" si="39"/>
        <v>4566</v>
      </c>
    </row>
    <row r="990" spans="2:14">
      <c r="B990" s="144"/>
      <c r="C990" s="145"/>
      <c r="N990" s="146">
        <f t="shared" si="39"/>
        <v>4566</v>
      </c>
    </row>
    <row r="991" spans="2:14">
      <c r="B991" s="144"/>
      <c r="C991" s="145"/>
      <c r="N991" s="146">
        <f t="shared" si="39"/>
        <v>4566</v>
      </c>
    </row>
    <row r="992" spans="2:14">
      <c r="B992" s="144"/>
      <c r="C992" s="145"/>
      <c r="N992" s="146">
        <f t="shared" si="39"/>
        <v>4566</v>
      </c>
    </row>
    <row r="993" spans="2:14">
      <c r="B993" s="144"/>
      <c r="C993" s="145"/>
      <c r="N993" s="146">
        <f t="shared" si="39"/>
        <v>4566</v>
      </c>
    </row>
    <row r="994" spans="2:14">
      <c r="B994" s="144"/>
      <c r="C994" s="145"/>
      <c r="N994" s="146">
        <f t="shared" si="39"/>
        <v>4566</v>
      </c>
    </row>
    <row r="995" spans="2:14">
      <c r="B995" s="144"/>
      <c r="C995" s="145"/>
      <c r="N995" s="146">
        <f t="shared" si="39"/>
        <v>4566</v>
      </c>
    </row>
    <row r="996" spans="2:14">
      <c r="B996" s="144"/>
      <c r="C996" s="145"/>
      <c r="N996" s="146">
        <f t="shared" si="39"/>
        <v>4566</v>
      </c>
    </row>
    <row r="997" spans="2:14">
      <c r="B997" s="144"/>
      <c r="C997" s="145"/>
      <c r="N997" s="146">
        <f t="shared" si="39"/>
        <v>4566</v>
      </c>
    </row>
    <row r="998" spans="2:14">
      <c r="B998" s="144"/>
      <c r="C998" s="145"/>
      <c r="N998" s="146">
        <f t="shared" si="39"/>
        <v>4566</v>
      </c>
    </row>
    <row r="999" spans="2:14">
      <c r="B999" s="144"/>
      <c r="C999" s="145"/>
      <c r="N999" s="146">
        <f t="shared" si="39"/>
        <v>4566</v>
      </c>
    </row>
    <row r="1000" spans="2:14">
      <c r="B1000" s="144"/>
      <c r="C1000" s="145"/>
      <c r="N1000" s="146">
        <f t="shared" si="39"/>
        <v>4566</v>
      </c>
    </row>
    <row r="1001" spans="2:14">
      <c r="B1001" s="144"/>
      <c r="C1001" s="145"/>
      <c r="N1001" s="146">
        <f t="shared" si="39"/>
        <v>4566</v>
      </c>
    </row>
    <row r="1002" spans="2:14">
      <c r="B1002" s="144"/>
      <c r="C1002" s="145"/>
      <c r="N1002" s="146">
        <f t="shared" si="39"/>
        <v>4566</v>
      </c>
    </row>
    <row r="1003" spans="2:14">
      <c r="B1003" s="144"/>
      <c r="C1003" s="145"/>
      <c r="N1003" s="146">
        <f t="shared" si="39"/>
        <v>4566</v>
      </c>
    </row>
    <row r="1004" spans="2:14">
      <c r="B1004" s="144"/>
      <c r="C1004" s="145"/>
      <c r="N1004" s="146">
        <f t="shared" si="39"/>
        <v>4566</v>
      </c>
    </row>
    <row r="1005" spans="2:14">
      <c r="B1005" s="144"/>
      <c r="C1005" s="145"/>
      <c r="N1005" s="146">
        <f t="shared" si="39"/>
        <v>4566</v>
      </c>
    </row>
    <row r="1006" spans="2:14">
      <c r="B1006" s="144"/>
      <c r="C1006" s="145"/>
      <c r="N1006" s="146">
        <f t="shared" si="39"/>
        <v>4566</v>
      </c>
    </row>
    <row r="1007" spans="2:14">
      <c r="B1007" s="144"/>
      <c r="C1007" s="145"/>
      <c r="N1007" s="146">
        <f t="shared" si="39"/>
        <v>4566</v>
      </c>
    </row>
    <row r="1008" spans="2:14">
      <c r="B1008" s="144"/>
      <c r="C1008" s="145"/>
      <c r="N1008" s="146">
        <f t="shared" si="39"/>
        <v>4566</v>
      </c>
    </row>
    <row r="1009" spans="2:14">
      <c r="B1009" s="144"/>
      <c r="C1009" s="145"/>
      <c r="N1009" s="146">
        <f t="shared" si="39"/>
        <v>4566</v>
      </c>
    </row>
    <row r="1010" spans="2:14">
      <c r="B1010" s="144"/>
      <c r="C1010" s="145"/>
      <c r="N1010" s="146">
        <f t="shared" si="39"/>
        <v>4566</v>
      </c>
    </row>
    <row r="1011" spans="2:14">
      <c r="B1011" s="144"/>
      <c r="C1011" s="145"/>
      <c r="N1011" s="146">
        <f t="shared" si="39"/>
        <v>4566</v>
      </c>
    </row>
    <row r="1012" spans="2:14">
      <c r="B1012" s="144"/>
      <c r="C1012" s="145"/>
      <c r="N1012" s="146">
        <f t="shared" si="39"/>
        <v>4566</v>
      </c>
    </row>
    <row r="1013" spans="2:14">
      <c r="B1013" s="144"/>
      <c r="C1013" s="145"/>
      <c r="N1013" s="146">
        <f t="shared" si="39"/>
        <v>4566</v>
      </c>
    </row>
    <row r="1014" spans="2:14">
      <c r="B1014" s="144"/>
      <c r="C1014" s="145"/>
      <c r="N1014" s="146">
        <f t="shared" si="39"/>
        <v>4566</v>
      </c>
    </row>
    <row r="1015" spans="2:14">
      <c r="B1015" s="144"/>
      <c r="C1015" s="145"/>
      <c r="N1015" s="146">
        <f t="shared" si="39"/>
        <v>4566</v>
      </c>
    </row>
    <row r="1016" spans="2:14">
      <c r="B1016" s="144"/>
      <c r="C1016" s="145"/>
      <c r="N1016" s="146">
        <f t="shared" si="39"/>
        <v>4566</v>
      </c>
    </row>
    <row r="1017" spans="2:14">
      <c r="B1017" s="144"/>
      <c r="C1017" s="145"/>
      <c r="N1017" s="146">
        <f t="shared" si="39"/>
        <v>4566</v>
      </c>
    </row>
    <row r="1018" spans="2:14">
      <c r="B1018" s="144"/>
      <c r="C1018" s="145"/>
      <c r="N1018" s="146">
        <f t="shared" si="39"/>
        <v>4566</v>
      </c>
    </row>
    <row r="1019" spans="2:14">
      <c r="B1019" s="144"/>
      <c r="C1019" s="145"/>
      <c r="N1019" s="146">
        <f t="shared" si="39"/>
        <v>4566</v>
      </c>
    </row>
    <row r="1020" spans="2:14">
      <c r="B1020" s="144"/>
      <c r="C1020" s="145"/>
      <c r="N1020" s="146">
        <f t="shared" si="39"/>
        <v>4566</v>
      </c>
    </row>
    <row r="1021" spans="2:14">
      <c r="B1021" s="144"/>
      <c r="C1021" s="145"/>
      <c r="N1021" s="146">
        <f t="shared" si="39"/>
        <v>4566</v>
      </c>
    </row>
    <row r="1022" spans="2:14">
      <c r="B1022" s="144"/>
      <c r="C1022" s="145"/>
      <c r="N1022" s="146">
        <f t="shared" si="39"/>
        <v>4566</v>
      </c>
    </row>
    <row r="1023" spans="2:14">
      <c r="B1023" s="144"/>
      <c r="C1023" s="145"/>
      <c r="N1023" s="146">
        <f t="shared" si="39"/>
        <v>4566</v>
      </c>
    </row>
    <row r="1024" spans="2:14">
      <c r="B1024" s="144"/>
      <c r="C1024" s="145"/>
      <c r="N1024" s="146">
        <f t="shared" si="39"/>
        <v>4566</v>
      </c>
    </row>
    <row r="1025" spans="2:14">
      <c r="B1025" s="144"/>
      <c r="C1025" s="145"/>
      <c r="N1025" s="146">
        <f t="shared" si="39"/>
        <v>4566</v>
      </c>
    </row>
    <row r="1026" spans="2:14">
      <c r="B1026" s="144"/>
      <c r="C1026" s="145"/>
      <c r="N1026" s="146">
        <f t="shared" si="39"/>
        <v>4566</v>
      </c>
    </row>
    <row r="1027" spans="2:14">
      <c r="B1027" s="144"/>
      <c r="C1027" s="145"/>
      <c r="N1027" s="146">
        <f t="shared" si="39"/>
        <v>4566</v>
      </c>
    </row>
    <row r="1028" spans="2:14">
      <c r="B1028" s="144"/>
      <c r="C1028" s="145"/>
      <c r="N1028" s="146">
        <f t="shared" ref="N1028:N1091" si="40">K1028*10+N1027</f>
        <v>4566</v>
      </c>
    </row>
    <row r="1029" spans="2:14">
      <c r="B1029" s="144"/>
      <c r="C1029" s="145"/>
      <c r="N1029" s="146">
        <f t="shared" si="40"/>
        <v>4566</v>
      </c>
    </row>
    <row r="1030" spans="2:14">
      <c r="B1030" s="144"/>
      <c r="C1030" s="145"/>
      <c r="N1030" s="146">
        <f t="shared" si="40"/>
        <v>4566</v>
      </c>
    </row>
    <row r="1031" spans="2:14">
      <c r="B1031" s="144"/>
      <c r="C1031" s="145"/>
      <c r="N1031" s="146">
        <f t="shared" si="40"/>
        <v>4566</v>
      </c>
    </row>
    <row r="1032" spans="2:14">
      <c r="B1032" s="144"/>
      <c r="C1032" s="145"/>
      <c r="N1032" s="146">
        <f t="shared" si="40"/>
        <v>4566</v>
      </c>
    </row>
    <row r="1033" spans="2:14">
      <c r="B1033" s="144"/>
      <c r="C1033" s="145"/>
      <c r="N1033" s="146">
        <f t="shared" si="40"/>
        <v>4566</v>
      </c>
    </row>
    <row r="1034" spans="2:14">
      <c r="B1034" s="144"/>
      <c r="C1034" s="145"/>
      <c r="N1034" s="146">
        <f t="shared" si="40"/>
        <v>4566</v>
      </c>
    </row>
    <row r="1035" spans="2:14">
      <c r="B1035" s="144"/>
      <c r="C1035" s="145"/>
      <c r="N1035" s="146">
        <f t="shared" si="40"/>
        <v>4566</v>
      </c>
    </row>
    <row r="1036" spans="2:14">
      <c r="B1036" s="144"/>
      <c r="C1036" s="145"/>
      <c r="N1036" s="146">
        <f t="shared" si="40"/>
        <v>4566</v>
      </c>
    </row>
    <row r="1037" spans="2:14">
      <c r="B1037" s="144"/>
      <c r="C1037" s="145"/>
      <c r="N1037" s="146">
        <f t="shared" si="40"/>
        <v>4566</v>
      </c>
    </row>
    <row r="1038" spans="2:14">
      <c r="B1038" s="144"/>
      <c r="C1038" s="145"/>
      <c r="N1038" s="146">
        <f t="shared" si="40"/>
        <v>4566</v>
      </c>
    </row>
    <row r="1039" spans="2:14">
      <c r="B1039" s="144"/>
      <c r="C1039" s="145"/>
      <c r="N1039" s="146">
        <f t="shared" si="40"/>
        <v>4566</v>
      </c>
    </row>
    <row r="1040" spans="2:14">
      <c r="B1040" s="144"/>
      <c r="C1040" s="145"/>
      <c r="N1040" s="146">
        <f t="shared" si="40"/>
        <v>4566</v>
      </c>
    </row>
    <row r="1041" spans="2:14">
      <c r="B1041" s="144"/>
      <c r="C1041" s="145"/>
      <c r="N1041" s="146">
        <f t="shared" si="40"/>
        <v>4566</v>
      </c>
    </row>
    <row r="1042" spans="2:14">
      <c r="B1042" s="144"/>
      <c r="C1042" s="145"/>
      <c r="N1042" s="146">
        <f t="shared" si="40"/>
        <v>4566</v>
      </c>
    </row>
    <row r="1043" spans="2:14">
      <c r="B1043" s="144"/>
      <c r="C1043" s="145"/>
      <c r="N1043" s="146">
        <f t="shared" si="40"/>
        <v>4566</v>
      </c>
    </row>
    <row r="1044" spans="2:14">
      <c r="B1044" s="144"/>
      <c r="C1044" s="145"/>
      <c r="N1044" s="146">
        <f t="shared" si="40"/>
        <v>4566</v>
      </c>
    </row>
    <row r="1045" spans="2:14">
      <c r="B1045" s="144"/>
      <c r="C1045" s="145"/>
      <c r="N1045" s="146">
        <f t="shared" si="40"/>
        <v>4566</v>
      </c>
    </row>
    <row r="1046" spans="2:14">
      <c r="B1046" s="144"/>
      <c r="C1046" s="145"/>
      <c r="N1046" s="146">
        <f t="shared" si="40"/>
        <v>4566</v>
      </c>
    </row>
    <row r="1047" spans="2:14">
      <c r="B1047" s="144"/>
      <c r="C1047" s="145"/>
      <c r="N1047" s="146">
        <f t="shared" si="40"/>
        <v>4566</v>
      </c>
    </row>
    <row r="1048" spans="2:14">
      <c r="B1048" s="144"/>
      <c r="C1048" s="145"/>
      <c r="N1048" s="146">
        <f t="shared" si="40"/>
        <v>4566</v>
      </c>
    </row>
    <row r="1049" spans="2:14">
      <c r="B1049" s="144"/>
      <c r="C1049" s="145"/>
      <c r="N1049" s="146">
        <f t="shared" si="40"/>
        <v>4566</v>
      </c>
    </row>
    <row r="1050" spans="2:14">
      <c r="B1050" s="144"/>
      <c r="C1050" s="145"/>
      <c r="N1050" s="146">
        <f t="shared" si="40"/>
        <v>4566</v>
      </c>
    </row>
    <row r="1051" spans="2:14">
      <c r="B1051" s="144"/>
      <c r="C1051" s="145"/>
      <c r="N1051" s="146">
        <f t="shared" si="40"/>
        <v>4566</v>
      </c>
    </row>
    <row r="1052" spans="2:14">
      <c r="B1052" s="144"/>
      <c r="C1052" s="145"/>
      <c r="N1052" s="146">
        <f t="shared" si="40"/>
        <v>4566</v>
      </c>
    </row>
    <row r="1053" spans="2:14">
      <c r="B1053" s="144"/>
      <c r="C1053" s="145"/>
      <c r="N1053" s="146">
        <f t="shared" si="40"/>
        <v>4566</v>
      </c>
    </row>
    <row r="1054" spans="2:14">
      <c r="B1054" s="144"/>
      <c r="C1054" s="145"/>
      <c r="N1054" s="146">
        <f t="shared" si="40"/>
        <v>4566</v>
      </c>
    </row>
    <row r="1055" spans="2:14">
      <c r="B1055" s="144"/>
      <c r="C1055" s="145"/>
      <c r="N1055" s="146">
        <f t="shared" si="40"/>
        <v>4566</v>
      </c>
    </row>
    <row r="1056" spans="2:14">
      <c r="B1056" s="144"/>
      <c r="C1056" s="145"/>
      <c r="N1056" s="146">
        <f t="shared" si="40"/>
        <v>4566</v>
      </c>
    </row>
    <row r="1057" spans="2:14">
      <c r="B1057" s="144"/>
      <c r="C1057" s="145"/>
      <c r="N1057" s="146">
        <f t="shared" si="40"/>
        <v>4566</v>
      </c>
    </row>
    <row r="1058" spans="2:14">
      <c r="B1058" s="144"/>
      <c r="C1058" s="145"/>
      <c r="N1058" s="146">
        <f t="shared" si="40"/>
        <v>4566</v>
      </c>
    </row>
    <row r="1059" spans="2:14">
      <c r="B1059" s="144"/>
      <c r="C1059" s="145"/>
      <c r="N1059" s="146">
        <f t="shared" si="40"/>
        <v>4566</v>
      </c>
    </row>
    <row r="1060" spans="2:14">
      <c r="B1060" s="144"/>
      <c r="C1060" s="145"/>
      <c r="N1060" s="146">
        <f t="shared" si="40"/>
        <v>4566</v>
      </c>
    </row>
    <row r="1061" spans="2:14">
      <c r="B1061" s="144"/>
      <c r="C1061" s="145"/>
      <c r="N1061" s="146">
        <f t="shared" si="40"/>
        <v>4566</v>
      </c>
    </row>
    <row r="1062" spans="2:14">
      <c r="B1062" s="144"/>
      <c r="C1062" s="145"/>
      <c r="N1062" s="146">
        <f t="shared" si="40"/>
        <v>4566</v>
      </c>
    </row>
    <row r="1063" spans="2:14">
      <c r="B1063" s="144"/>
      <c r="C1063" s="145"/>
      <c r="N1063" s="146">
        <f t="shared" si="40"/>
        <v>4566</v>
      </c>
    </row>
    <row r="1064" spans="2:14">
      <c r="B1064" s="144"/>
      <c r="C1064" s="145"/>
      <c r="N1064" s="146">
        <f t="shared" si="40"/>
        <v>4566</v>
      </c>
    </row>
    <row r="1065" spans="2:14">
      <c r="B1065" s="144"/>
      <c r="C1065" s="145"/>
      <c r="N1065" s="146">
        <f t="shared" si="40"/>
        <v>4566</v>
      </c>
    </row>
    <row r="1066" spans="2:14">
      <c r="B1066" s="144"/>
      <c r="C1066" s="145"/>
      <c r="N1066" s="146">
        <f t="shared" si="40"/>
        <v>4566</v>
      </c>
    </row>
    <row r="1067" spans="2:14">
      <c r="B1067" s="144"/>
      <c r="C1067" s="145"/>
      <c r="N1067" s="146">
        <f t="shared" si="40"/>
        <v>4566</v>
      </c>
    </row>
    <row r="1068" spans="2:14">
      <c r="B1068" s="144"/>
      <c r="C1068" s="145"/>
      <c r="N1068" s="146">
        <f t="shared" si="40"/>
        <v>4566</v>
      </c>
    </row>
    <row r="1069" spans="2:14">
      <c r="B1069" s="144"/>
      <c r="C1069" s="145"/>
      <c r="N1069" s="146">
        <f t="shared" si="40"/>
        <v>4566</v>
      </c>
    </row>
    <row r="1070" spans="2:14">
      <c r="B1070" s="144"/>
      <c r="C1070" s="145"/>
      <c r="N1070" s="146">
        <f t="shared" si="40"/>
        <v>4566</v>
      </c>
    </row>
    <row r="1071" spans="2:14">
      <c r="B1071" s="144"/>
      <c r="C1071" s="145"/>
      <c r="N1071" s="146">
        <f t="shared" si="40"/>
        <v>4566</v>
      </c>
    </row>
    <row r="1072" spans="2:14">
      <c r="B1072" s="144"/>
      <c r="C1072" s="145"/>
      <c r="N1072" s="146">
        <f t="shared" si="40"/>
        <v>4566</v>
      </c>
    </row>
    <row r="1073" spans="2:14">
      <c r="B1073" s="144"/>
      <c r="C1073" s="145"/>
      <c r="N1073" s="146">
        <f t="shared" si="40"/>
        <v>4566</v>
      </c>
    </row>
    <row r="1074" spans="2:14">
      <c r="B1074" s="144"/>
      <c r="C1074" s="145"/>
      <c r="N1074" s="146">
        <f t="shared" si="40"/>
        <v>4566</v>
      </c>
    </row>
    <row r="1075" spans="2:14">
      <c r="B1075" s="144"/>
      <c r="C1075" s="145"/>
      <c r="N1075" s="146">
        <f t="shared" si="40"/>
        <v>4566</v>
      </c>
    </row>
    <row r="1076" spans="2:14">
      <c r="B1076" s="144"/>
      <c r="C1076" s="145"/>
      <c r="N1076" s="146">
        <f t="shared" si="40"/>
        <v>4566</v>
      </c>
    </row>
    <row r="1077" spans="2:14">
      <c r="B1077" s="144"/>
      <c r="C1077" s="145"/>
      <c r="N1077" s="146">
        <f t="shared" si="40"/>
        <v>4566</v>
      </c>
    </row>
    <row r="1078" spans="2:14">
      <c r="B1078" s="144"/>
      <c r="C1078" s="145"/>
      <c r="N1078" s="146">
        <f t="shared" si="40"/>
        <v>4566</v>
      </c>
    </row>
    <row r="1079" spans="2:14">
      <c r="B1079" s="144"/>
      <c r="C1079" s="145"/>
      <c r="N1079" s="146">
        <f t="shared" si="40"/>
        <v>4566</v>
      </c>
    </row>
    <row r="1080" spans="2:14">
      <c r="B1080" s="144"/>
      <c r="C1080" s="145"/>
      <c r="N1080" s="146">
        <f t="shared" si="40"/>
        <v>4566</v>
      </c>
    </row>
    <row r="1081" spans="2:14">
      <c r="B1081" s="144"/>
      <c r="C1081" s="145"/>
      <c r="N1081" s="146">
        <f t="shared" si="40"/>
        <v>4566</v>
      </c>
    </row>
    <row r="1082" spans="2:14">
      <c r="B1082" s="144"/>
      <c r="C1082" s="145"/>
      <c r="N1082" s="146">
        <f t="shared" si="40"/>
        <v>4566</v>
      </c>
    </row>
    <row r="1083" spans="2:14">
      <c r="B1083" s="144"/>
      <c r="C1083" s="145"/>
      <c r="N1083" s="146">
        <f t="shared" si="40"/>
        <v>4566</v>
      </c>
    </row>
    <row r="1084" spans="2:14">
      <c r="B1084" s="144"/>
      <c r="C1084" s="145"/>
      <c r="N1084" s="146">
        <f t="shared" si="40"/>
        <v>4566</v>
      </c>
    </row>
    <row r="1085" spans="2:14">
      <c r="B1085" s="144"/>
      <c r="C1085" s="145"/>
      <c r="N1085" s="146">
        <f t="shared" si="40"/>
        <v>4566</v>
      </c>
    </row>
    <row r="1086" spans="2:14">
      <c r="B1086" s="144"/>
      <c r="C1086" s="145"/>
      <c r="N1086" s="146">
        <f t="shared" si="40"/>
        <v>4566</v>
      </c>
    </row>
    <row r="1087" spans="2:14">
      <c r="B1087" s="144"/>
      <c r="C1087" s="145"/>
      <c r="N1087" s="146">
        <f t="shared" si="40"/>
        <v>4566</v>
      </c>
    </row>
    <row r="1088" spans="2:14">
      <c r="B1088" s="144"/>
      <c r="C1088" s="145"/>
      <c r="N1088" s="146">
        <f t="shared" si="40"/>
        <v>4566</v>
      </c>
    </row>
    <row r="1089" spans="2:14">
      <c r="B1089" s="144"/>
      <c r="C1089" s="145"/>
      <c r="N1089" s="146">
        <f t="shared" si="40"/>
        <v>4566</v>
      </c>
    </row>
    <row r="1090" spans="2:14">
      <c r="B1090" s="144"/>
      <c r="C1090" s="145"/>
      <c r="N1090" s="146">
        <f t="shared" si="40"/>
        <v>4566</v>
      </c>
    </row>
    <row r="1091" spans="2:14">
      <c r="B1091" s="144"/>
      <c r="C1091" s="145"/>
      <c r="N1091" s="146">
        <f t="shared" si="40"/>
        <v>4566</v>
      </c>
    </row>
    <row r="1092" spans="2:14">
      <c r="B1092" s="144"/>
      <c r="C1092" s="145"/>
      <c r="N1092" s="146">
        <f t="shared" ref="N1092:N1155" si="41">K1092*10+N1091</f>
        <v>4566</v>
      </c>
    </row>
    <row r="1093" spans="2:14">
      <c r="B1093" s="144"/>
      <c r="C1093" s="145"/>
      <c r="N1093" s="146">
        <f t="shared" si="41"/>
        <v>4566</v>
      </c>
    </row>
    <row r="1094" spans="2:14">
      <c r="B1094" s="144"/>
      <c r="C1094" s="145"/>
      <c r="N1094" s="146">
        <f t="shared" si="41"/>
        <v>4566</v>
      </c>
    </row>
    <row r="1095" spans="2:14">
      <c r="B1095" s="144"/>
      <c r="C1095" s="145"/>
      <c r="N1095" s="146">
        <f t="shared" si="41"/>
        <v>4566</v>
      </c>
    </row>
    <row r="1096" spans="2:14">
      <c r="B1096" s="144"/>
      <c r="C1096" s="145"/>
      <c r="N1096" s="146">
        <f t="shared" si="41"/>
        <v>4566</v>
      </c>
    </row>
    <row r="1097" spans="2:14">
      <c r="B1097" s="144"/>
      <c r="C1097" s="145"/>
      <c r="N1097" s="146">
        <f t="shared" si="41"/>
        <v>4566</v>
      </c>
    </row>
    <row r="1098" spans="2:14">
      <c r="B1098" s="144"/>
      <c r="C1098" s="145"/>
      <c r="N1098" s="146">
        <f t="shared" si="41"/>
        <v>4566</v>
      </c>
    </row>
    <row r="1099" spans="2:14">
      <c r="B1099" s="144"/>
      <c r="C1099" s="145"/>
      <c r="N1099" s="146">
        <f t="shared" si="41"/>
        <v>4566</v>
      </c>
    </row>
    <row r="1100" spans="2:14">
      <c r="B1100" s="144"/>
      <c r="C1100" s="145"/>
      <c r="N1100" s="146">
        <f t="shared" si="41"/>
        <v>4566</v>
      </c>
    </row>
    <row r="1101" spans="2:14">
      <c r="B1101" s="144"/>
      <c r="C1101" s="145"/>
      <c r="N1101" s="146">
        <f t="shared" si="41"/>
        <v>4566</v>
      </c>
    </row>
    <row r="1102" spans="2:14">
      <c r="B1102" s="144"/>
      <c r="C1102" s="145"/>
      <c r="N1102" s="146">
        <f t="shared" si="41"/>
        <v>4566</v>
      </c>
    </row>
    <row r="1103" spans="2:14">
      <c r="B1103" s="144"/>
      <c r="C1103" s="145"/>
      <c r="N1103" s="146">
        <f t="shared" si="41"/>
        <v>4566</v>
      </c>
    </row>
    <row r="1104" spans="2:14">
      <c r="B1104" s="144"/>
      <c r="C1104" s="145"/>
      <c r="N1104" s="146">
        <f t="shared" si="41"/>
        <v>4566</v>
      </c>
    </row>
    <row r="1105" spans="2:14">
      <c r="B1105" s="144"/>
      <c r="C1105" s="145"/>
      <c r="N1105" s="146">
        <f t="shared" si="41"/>
        <v>4566</v>
      </c>
    </row>
    <row r="1106" spans="2:14">
      <c r="B1106" s="144"/>
      <c r="C1106" s="145"/>
      <c r="N1106" s="146">
        <f t="shared" si="41"/>
        <v>4566</v>
      </c>
    </row>
    <row r="1107" spans="2:14">
      <c r="B1107" s="144"/>
      <c r="C1107" s="145"/>
      <c r="N1107" s="146">
        <f t="shared" si="41"/>
        <v>4566</v>
      </c>
    </row>
    <row r="1108" spans="2:14">
      <c r="B1108" s="144"/>
      <c r="C1108" s="145"/>
      <c r="N1108" s="146">
        <f t="shared" si="41"/>
        <v>4566</v>
      </c>
    </row>
    <row r="1109" spans="2:14">
      <c r="B1109" s="144"/>
      <c r="C1109" s="145"/>
      <c r="N1109" s="146">
        <f t="shared" si="41"/>
        <v>4566</v>
      </c>
    </row>
    <row r="1110" spans="2:14">
      <c r="B1110" s="144"/>
      <c r="C1110" s="145"/>
      <c r="N1110" s="146">
        <f t="shared" si="41"/>
        <v>4566</v>
      </c>
    </row>
    <row r="1111" spans="2:14">
      <c r="B1111" s="144"/>
      <c r="C1111" s="145"/>
      <c r="N1111" s="146">
        <f t="shared" si="41"/>
        <v>4566</v>
      </c>
    </row>
    <row r="1112" spans="2:14">
      <c r="B1112" s="144"/>
      <c r="C1112" s="145"/>
      <c r="N1112" s="146">
        <f t="shared" si="41"/>
        <v>4566</v>
      </c>
    </row>
    <row r="1113" spans="2:14">
      <c r="B1113" s="144"/>
      <c r="C1113" s="145"/>
      <c r="N1113" s="146">
        <f t="shared" si="41"/>
        <v>4566</v>
      </c>
    </row>
    <row r="1114" spans="2:14">
      <c r="B1114" s="144"/>
      <c r="C1114" s="145"/>
      <c r="N1114" s="146">
        <f t="shared" si="41"/>
        <v>4566</v>
      </c>
    </row>
    <row r="1115" spans="2:14">
      <c r="B1115" s="144"/>
      <c r="C1115" s="145"/>
      <c r="N1115" s="146">
        <f t="shared" si="41"/>
        <v>4566</v>
      </c>
    </row>
    <row r="1116" spans="2:14">
      <c r="B1116" s="144"/>
      <c r="C1116" s="145"/>
      <c r="N1116" s="146">
        <f t="shared" si="41"/>
        <v>4566</v>
      </c>
    </row>
    <row r="1117" spans="2:14">
      <c r="B1117" s="144"/>
      <c r="C1117" s="145"/>
      <c r="N1117" s="146">
        <f t="shared" si="41"/>
        <v>4566</v>
      </c>
    </row>
    <row r="1118" spans="2:14">
      <c r="B1118" s="144"/>
      <c r="C1118" s="145"/>
      <c r="N1118" s="146">
        <f t="shared" si="41"/>
        <v>4566</v>
      </c>
    </row>
    <row r="1119" spans="2:14">
      <c r="B1119" s="144"/>
      <c r="C1119" s="145"/>
      <c r="N1119" s="146">
        <f t="shared" si="41"/>
        <v>4566</v>
      </c>
    </row>
    <row r="1120" spans="2:14">
      <c r="B1120" s="144"/>
      <c r="C1120" s="145"/>
      <c r="N1120" s="146">
        <f t="shared" si="41"/>
        <v>4566</v>
      </c>
    </row>
    <row r="1121" spans="2:14">
      <c r="B1121" s="144"/>
      <c r="C1121" s="145"/>
      <c r="N1121" s="146">
        <f t="shared" si="41"/>
        <v>4566</v>
      </c>
    </row>
    <row r="1122" spans="2:14">
      <c r="B1122" s="144"/>
      <c r="C1122" s="145"/>
      <c r="N1122" s="146">
        <f t="shared" si="41"/>
        <v>4566</v>
      </c>
    </row>
    <row r="1123" spans="2:14">
      <c r="B1123" s="144"/>
      <c r="C1123" s="145"/>
      <c r="N1123" s="146">
        <f t="shared" si="41"/>
        <v>4566</v>
      </c>
    </row>
    <row r="1124" spans="2:14">
      <c r="B1124" s="144"/>
      <c r="C1124" s="145"/>
      <c r="N1124" s="146">
        <f t="shared" si="41"/>
        <v>4566</v>
      </c>
    </row>
    <row r="1125" spans="2:14">
      <c r="B1125" s="144"/>
      <c r="C1125" s="145"/>
      <c r="N1125" s="146">
        <f t="shared" si="41"/>
        <v>4566</v>
      </c>
    </row>
    <row r="1126" spans="2:14">
      <c r="B1126" s="144"/>
      <c r="C1126" s="145"/>
      <c r="N1126" s="146">
        <f t="shared" si="41"/>
        <v>4566</v>
      </c>
    </row>
    <row r="1127" spans="2:14">
      <c r="B1127" s="144"/>
      <c r="C1127" s="145"/>
      <c r="N1127" s="146">
        <f t="shared" si="41"/>
        <v>4566</v>
      </c>
    </row>
    <row r="1128" spans="2:14">
      <c r="B1128" s="144"/>
      <c r="C1128" s="145"/>
      <c r="N1128" s="146">
        <f t="shared" si="41"/>
        <v>4566</v>
      </c>
    </row>
    <row r="1129" spans="2:14">
      <c r="B1129" s="144"/>
      <c r="C1129" s="145"/>
      <c r="N1129" s="146">
        <f t="shared" si="41"/>
        <v>4566</v>
      </c>
    </row>
    <row r="1130" spans="2:14">
      <c r="B1130" s="144"/>
      <c r="C1130" s="145"/>
      <c r="N1130" s="146">
        <f t="shared" si="41"/>
        <v>4566</v>
      </c>
    </row>
    <row r="1131" spans="2:14">
      <c r="B1131" s="144"/>
      <c r="C1131" s="145"/>
      <c r="N1131" s="146">
        <f t="shared" si="41"/>
        <v>4566</v>
      </c>
    </row>
    <row r="1132" spans="2:14">
      <c r="B1132" s="144"/>
      <c r="C1132" s="145"/>
      <c r="N1132" s="146">
        <f t="shared" si="41"/>
        <v>4566</v>
      </c>
    </row>
    <row r="1133" spans="2:14">
      <c r="B1133" s="144"/>
      <c r="C1133" s="145"/>
      <c r="N1133" s="146">
        <f t="shared" si="41"/>
        <v>4566</v>
      </c>
    </row>
    <row r="1134" spans="2:14">
      <c r="B1134" s="144"/>
      <c r="C1134" s="145"/>
      <c r="N1134" s="146">
        <f t="shared" si="41"/>
        <v>4566</v>
      </c>
    </row>
    <row r="1135" spans="2:14">
      <c r="B1135" s="144"/>
      <c r="C1135" s="145"/>
      <c r="N1135" s="146">
        <f t="shared" si="41"/>
        <v>4566</v>
      </c>
    </row>
    <row r="1136" spans="2:14">
      <c r="B1136" s="144"/>
      <c r="C1136" s="145"/>
      <c r="N1136" s="146">
        <f t="shared" si="41"/>
        <v>4566</v>
      </c>
    </row>
    <row r="1137" spans="2:14">
      <c r="B1137" s="144"/>
      <c r="C1137" s="145"/>
      <c r="N1137" s="146">
        <f t="shared" si="41"/>
        <v>4566</v>
      </c>
    </row>
    <row r="1138" spans="2:14">
      <c r="B1138" s="144"/>
      <c r="C1138" s="145"/>
      <c r="N1138" s="146">
        <f t="shared" si="41"/>
        <v>4566</v>
      </c>
    </row>
    <row r="1139" spans="2:14">
      <c r="B1139" s="144"/>
      <c r="C1139" s="145"/>
      <c r="N1139" s="146">
        <f t="shared" si="41"/>
        <v>4566</v>
      </c>
    </row>
    <row r="1140" spans="2:14">
      <c r="B1140" s="144"/>
      <c r="C1140" s="145"/>
      <c r="N1140" s="146">
        <f t="shared" si="41"/>
        <v>4566</v>
      </c>
    </row>
    <row r="1141" spans="2:14">
      <c r="B1141" s="144"/>
      <c r="C1141" s="145"/>
      <c r="N1141" s="146">
        <f t="shared" si="41"/>
        <v>4566</v>
      </c>
    </row>
    <row r="1142" spans="2:14">
      <c r="B1142" s="144"/>
      <c r="C1142" s="145"/>
      <c r="N1142" s="146">
        <f t="shared" si="41"/>
        <v>4566</v>
      </c>
    </row>
    <row r="1143" spans="2:14">
      <c r="B1143" s="144"/>
      <c r="C1143" s="145"/>
      <c r="N1143" s="146">
        <f t="shared" si="41"/>
        <v>4566</v>
      </c>
    </row>
    <row r="1144" spans="2:14">
      <c r="B1144" s="144"/>
      <c r="C1144" s="145"/>
      <c r="N1144" s="146">
        <f t="shared" si="41"/>
        <v>4566</v>
      </c>
    </row>
    <row r="1145" spans="2:14">
      <c r="B1145" s="144"/>
      <c r="C1145" s="145"/>
      <c r="N1145" s="146">
        <f t="shared" si="41"/>
        <v>4566</v>
      </c>
    </row>
    <row r="1146" spans="2:14">
      <c r="B1146" s="144"/>
      <c r="C1146" s="145"/>
      <c r="N1146" s="146">
        <f t="shared" si="41"/>
        <v>4566</v>
      </c>
    </row>
    <row r="1147" spans="2:14">
      <c r="B1147" s="144"/>
      <c r="C1147" s="145"/>
      <c r="N1147" s="146">
        <f t="shared" si="41"/>
        <v>4566</v>
      </c>
    </row>
    <row r="1148" spans="2:14">
      <c r="B1148" s="144"/>
      <c r="C1148" s="145"/>
      <c r="N1148" s="146">
        <f t="shared" si="41"/>
        <v>4566</v>
      </c>
    </row>
    <row r="1149" spans="2:14">
      <c r="B1149" s="144"/>
      <c r="C1149" s="145"/>
      <c r="N1149" s="146">
        <f t="shared" si="41"/>
        <v>4566</v>
      </c>
    </row>
    <row r="1150" spans="2:14">
      <c r="B1150" s="144"/>
      <c r="C1150" s="145"/>
      <c r="N1150" s="146">
        <f t="shared" si="41"/>
        <v>4566</v>
      </c>
    </row>
    <row r="1151" spans="2:14">
      <c r="B1151" s="144"/>
      <c r="C1151" s="145"/>
      <c r="N1151" s="146">
        <f t="shared" si="41"/>
        <v>4566</v>
      </c>
    </row>
    <row r="1152" spans="2:14">
      <c r="B1152" s="144"/>
      <c r="C1152" s="145"/>
      <c r="N1152" s="146">
        <f t="shared" si="41"/>
        <v>4566</v>
      </c>
    </row>
    <row r="1153" spans="2:14">
      <c r="B1153" s="144"/>
      <c r="C1153" s="145"/>
      <c r="N1153" s="146">
        <f t="shared" si="41"/>
        <v>4566</v>
      </c>
    </row>
    <row r="1154" spans="2:14">
      <c r="B1154" s="144"/>
      <c r="C1154" s="145"/>
      <c r="N1154" s="146">
        <f t="shared" si="41"/>
        <v>4566</v>
      </c>
    </row>
    <row r="1155" spans="2:14">
      <c r="B1155" s="144"/>
      <c r="C1155" s="145"/>
      <c r="N1155" s="146">
        <f t="shared" si="41"/>
        <v>4566</v>
      </c>
    </row>
    <row r="1156" spans="2:14">
      <c r="B1156" s="144"/>
      <c r="C1156" s="145"/>
      <c r="N1156" s="146">
        <f t="shared" ref="N1156:N1219" si="42">K1156*10+N1155</f>
        <v>4566</v>
      </c>
    </row>
    <row r="1157" spans="2:14">
      <c r="B1157" s="144"/>
      <c r="C1157" s="145"/>
      <c r="N1157" s="146">
        <f t="shared" si="42"/>
        <v>4566</v>
      </c>
    </row>
    <row r="1158" spans="2:14">
      <c r="B1158" s="144"/>
      <c r="C1158" s="145"/>
      <c r="N1158" s="146">
        <f t="shared" si="42"/>
        <v>4566</v>
      </c>
    </row>
    <row r="1159" spans="2:14">
      <c r="B1159" s="144"/>
      <c r="C1159" s="145"/>
      <c r="N1159" s="146">
        <f t="shared" si="42"/>
        <v>4566</v>
      </c>
    </row>
    <row r="1160" spans="2:14">
      <c r="B1160" s="144"/>
      <c r="C1160" s="145"/>
      <c r="N1160" s="146">
        <f t="shared" si="42"/>
        <v>4566</v>
      </c>
    </row>
    <row r="1161" spans="2:14">
      <c r="B1161" s="144"/>
      <c r="C1161" s="145"/>
      <c r="N1161" s="146">
        <f t="shared" si="42"/>
        <v>4566</v>
      </c>
    </row>
    <row r="1162" spans="2:14">
      <c r="B1162" s="144"/>
      <c r="C1162" s="145"/>
      <c r="N1162" s="146">
        <f t="shared" si="42"/>
        <v>4566</v>
      </c>
    </row>
    <row r="1163" spans="2:14">
      <c r="B1163" s="144"/>
      <c r="C1163" s="145"/>
      <c r="N1163" s="146">
        <f t="shared" si="42"/>
        <v>4566</v>
      </c>
    </row>
    <row r="1164" spans="2:14">
      <c r="B1164" s="144"/>
      <c r="C1164" s="145"/>
      <c r="N1164" s="146">
        <f t="shared" si="42"/>
        <v>4566</v>
      </c>
    </row>
    <row r="1165" spans="2:14">
      <c r="B1165" s="144"/>
      <c r="C1165" s="145"/>
      <c r="N1165" s="146">
        <f t="shared" si="42"/>
        <v>4566</v>
      </c>
    </row>
    <row r="1166" spans="2:14">
      <c r="B1166" s="144"/>
      <c r="C1166" s="145"/>
      <c r="N1166" s="146">
        <f t="shared" si="42"/>
        <v>4566</v>
      </c>
    </row>
    <row r="1167" spans="2:14">
      <c r="B1167" s="144"/>
      <c r="C1167" s="145"/>
      <c r="N1167" s="146">
        <f t="shared" si="42"/>
        <v>4566</v>
      </c>
    </row>
    <row r="1168" spans="2:14">
      <c r="B1168" s="144"/>
      <c r="C1168" s="145"/>
      <c r="N1168" s="146">
        <f t="shared" si="42"/>
        <v>4566</v>
      </c>
    </row>
    <row r="1169" spans="2:14">
      <c r="B1169" s="144"/>
      <c r="C1169" s="145"/>
      <c r="N1169" s="146">
        <f t="shared" si="42"/>
        <v>4566</v>
      </c>
    </row>
    <row r="1170" spans="2:14">
      <c r="B1170" s="144"/>
      <c r="C1170" s="145"/>
      <c r="N1170" s="146">
        <f t="shared" si="42"/>
        <v>4566</v>
      </c>
    </row>
    <row r="1171" spans="2:14">
      <c r="B1171" s="144"/>
      <c r="C1171" s="145"/>
      <c r="N1171" s="146">
        <f t="shared" si="42"/>
        <v>4566</v>
      </c>
    </row>
    <row r="1172" spans="2:14">
      <c r="B1172" s="144"/>
      <c r="C1172" s="145"/>
      <c r="N1172" s="146">
        <f t="shared" si="42"/>
        <v>4566</v>
      </c>
    </row>
    <row r="1173" spans="2:14">
      <c r="B1173" s="144"/>
      <c r="C1173" s="145"/>
      <c r="N1173" s="146">
        <f t="shared" si="42"/>
        <v>4566</v>
      </c>
    </row>
    <row r="1174" spans="2:14">
      <c r="B1174" s="144"/>
      <c r="C1174" s="145"/>
      <c r="N1174" s="146">
        <f t="shared" si="42"/>
        <v>4566</v>
      </c>
    </row>
    <row r="1175" spans="2:14">
      <c r="B1175" s="144"/>
      <c r="C1175" s="145"/>
      <c r="N1175" s="146">
        <f t="shared" si="42"/>
        <v>4566</v>
      </c>
    </row>
    <row r="1176" spans="2:14">
      <c r="B1176" s="144"/>
      <c r="C1176" s="145"/>
      <c r="N1176" s="146">
        <f t="shared" si="42"/>
        <v>4566</v>
      </c>
    </row>
    <row r="1177" spans="2:14">
      <c r="B1177" s="144"/>
      <c r="C1177" s="145"/>
      <c r="N1177" s="146">
        <f t="shared" si="42"/>
        <v>4566</v>
      </c>
    </row>
    <row r="1178" spans="2:14">
      <c r="B1178" s="144"/>
      <c r="C1178" s="145"/>
      <c r="N1178" s="146">
        <f t="shared" si="42"/>
        <v>4566</v>
      </c>
    </row>
    <row r="1179" spans="2:14">
      <c r="B1179" s="144"/>
      <c r="C1179" s="145"/>
      <c r="N1179" s="146">
        <f t="shared" si="42"/>
        <v>4566</v>
      </c>
    </row>
    <row r="1180" spans="2:14">
      <c r="B1180" s="144"/>
      <c r="C1180" s="145"/>
      <c r="N1180" s="146">
        <f t="shared" si="42"/>
        <v>4566</v>
      </c>
    </row>
    <row r="1181" spans="2:14">
      <c r="B1181" s="144"/>
      <c r="C1181" s="145"/>
      <c r="N1181" s="146">
        <f t="shared" si="42"/>
        <v>4566</v>
      </c>
    </row>
    <row r="1182" spans="2:14">
      <c r="B1182" s="144"/>
      <c r="C1182" s="145"/>
      <c r="N1182" s="146">
        <f t="shared" si="42"/>
        <v>4566</v>
      </c>
    </row>
    <row r="1183" spans="2:14">
      <c r="B1183" s="144"/>
      <c r="C1183" s="145"/>
      <c r="N1183" s="146">
        <f t="shared" si="42"/>
        <v>4566</v>
      </c>
    </row>
    <row r="1184" spans="2:14">
      <c r="B1184" s="144"/>
      <c r="C1184" s="145"/>
      <c r="N1184" s="146">
        <f t="shared" si="42"/>
        <v>4566</v>
      </c>
    </row>
    <row r="1185" spans="2:14">
      <c r="B1185" s="144"/>
      <c r="C1185" s="145"/>
      <c r="N1185" s="146">
        <f t="shared" si="42"/>
        <v>4566</v>
      </c>
    </row>
    <row r="1186" spans="2:14">
      <c r="B1186" s="144"/>
      <c r="C1186" s="145"/>
      <c r="N1186" s="146">
        <f t="shared" si="42"/>
        <v>4566</v>
      </c>
    </row>
    <row r="1187" spans="2:14">
      <c r="B1187" s="144"/>
      <c r="C1187" s="145"/>
      <c r="N1187" s="146">
        <f t="shared" si="42"/>
        <v>4566</v>
      </c>
    </row>
    <row r="1188" spans="2:14">
      <c r="B1188" s="144"/>
      <c r="C1188" s="145"/>
      <c r="N1188" s="146">
        <f t="shared" si="42"/>
        <v>4566</v>
      </c>
    </row>
    <row r="1189" spans="2:14">
      <c r="B1189" s="144"/>
      <c r="C1189" s="145"/>
      <c r="N1189" s="146">
        <f t="shared" si="42"/>
        <v>4566</v>
      </c>
    </row>
    <row r="1190" spans="2:14">
      <c r="B1190" s="144"/>
      <c r="C1190" s="145"/>
      <c r="N1190" s="146">
        <f t="shared" si="42"/>
        <v>4566</v>
      </c>
    </row>
    <row r="1191" spans="2:14">
      <c r="B1191" s="144"/>
      <c r="C1191" s="145"/>
      <c r="N1191" s="146">
        <f t="shared" si="42"/>
        <v>4566</v>
      </c>
    </row>
    <row r="1192" spans="2:14">
      <c r="B1192" s="144"/>
      <c r="C1192" s="145"/>
      <c r="N1192" s="146">
        <f t="shared" si="42"/>
        <v>4566</v>
      </c>
    </row>
    <row r="1193" spans="2:14">
      <c r="B1193" s="144"/>
      <c r="C1193" s="145"/>
      <c r="N1193" s="146">
        <f t="shared" si="42"/>
        <v>4566</v>
      </c>
    </row>
    <row r="1194" spans="2:14">
      <c r="B1194" s="144"/>
      <c r="C1194" s="145"/>
      <c r="N1194" s="146">
        <f t="shared" si="42"/>
        <v>4566</v>
      </c>
    </row>
    <row r="1195" spans="2:14">
      <c r="B1195" s="144"/>
      <c r="C1195" s="145"/>
      <c r="N1195" s="146">
        <f t="shared" si="42"/>
        <v>4566</v>
      </c>
    </row>
    <row r="1196" spans="2:14">
      <c r="B1196" s="144"/>
      <c r="C1196" s="145"/>
      <c r="N1196" s="146">
        <f t="shared" si="42"/>
        <v>4566</v>
      </c>
    </row>
    <row r="1197" spans="2:14">
      <c r="B1197" s="144"/>
      <c r="C1197" s="145"/>
      <c r="N1197" s="146">
        <f t="shared" si="42"/>
        <v>4566</v>
      </c>
    </row>
    <row r="1198" spans="2:14">
      <c r="B1198" s="144"/>
      <c r="C1198" s="145"/>
      <c r="N1198" s="146">
        <f t="shared" si="42"/>
        <v>4566</v>
      </c>
    </row>
    <row r="1199" spans="2:14">
      <c r="B1199" s="144"/>
      <c r="C1199" s="145"/>
      <c r="N1199" s="146">
        <f t="shared" si="42"/>
        <v>4566</v>
      </c>
    </row>
    <row r="1200" spans="2:14">
      <c r="B1200" s="144"/>
      <c r="C1200" s="145"/>
      <c r="N1200" s="146">
        <f t="shared" si="42"/>
        <v>4566</v>
      </c>
    </row>
    <row r="1201" spans="2:14">
      <c r="B1201" s="144"/>
      <c r="C1201" s="145"/>
      <c r="N1201" s="146">
        <f t="shared" si="42"/>
        <v>4566</v>
      </c>
    </row>
    <row r="1202" spans="2:14">
      <c r="B1202" s="144"/>
      <c r="C1202" s="145"/>
      <c r="N1202" s="146">
        <f t="shared" si="42"/>
        <v>4566</v>
      </c>
    </row>
    <row r="1203" spans="2:14">
      <c r="B1203" s="144"/>
      <c r="C1203" s="145"/>
      <c r="N1203" s="146">
        <f t="shared" si="42"/>
        <v>4566</v>
      </c>
    </row>
    <row r="1204" spans="2:14">
      <c r="B1204" s="144"/>
      <c r="C1204" s="145"/>
      <c r="N1204" s="146">
        <f t="shared" si="42"/>
        <v>4566</v>
      </c>
    </row>
    <row r="1205" spans="2:14">
      <c r="B1205" s="144"/>
      <c r="C1205" s="145"/>
      <c r="N1205" s="146">
        <f t="shared" si="42"/>
        <v>4566</v>
      </c>
    </row>
    <row r="1206" spans="2:14">
      <c r="B1206" s="144"/>
      <c r="C1206" s="145"/>
      <c r="N1206" s="146">
        <f t="shared" si="42"/>
        <v>4566</v>
      </c>
    </row>
    <row r="1207" spans="2:14">
      <c r="B1207" s="144"/>
      <c r="C1207" s="145"/>
      <c r="N1207" s="146">
        <f t="shared" si="42"/>
        <v>4566</v>
      </c>
    </row>
    <row r="1208" spans="2:14">
      <c r="B1208" s="144"/>
      <c r="C1208" s="145"/>
      <c r="N1208" s="146">
        <f t="shared" si="42"/>
        <v>4566</v>
      </c>
    </row>
    <row r="1209" spans="2:14">
      <c r="B1209" s="144"/>
      <c r="C1209" s="145"/>
      <c r="N1209" s="146">
        <f t="shared" si="42"/>
        <v>4566</v>
      </c>
    </row>
    <row r="1210" spans="2:14">
      <c r="B1210" s="144"/>
      <c r="C1210" s="145"/>
      <c r="N1210" s="146">
        <f t="shared" si="42"/>
        <v>4566</v>
      </c>
    </row>
    <row r="1211" spans="2:14">
      <c r="B1211" s="144"/>
      <c r="C1211" s="145"/>
      <c r="N1211" s="146">
        <f t="shared" si="42"/>
        <v>4566</v>
      </c>
    </row>
    <row r="1212" spans="2:14">
      <c r="B1212" s="144"/>
      <c r="C1212" s="145"/>
      <c r="N1212" s="146">
        <f t="shared" si="42"/>
        <v>4566</v>
      </c>
    </row>
    <row r="1213" spans="2:14">
      <c r="B1213" s="144"/>
      <c r="C1213" s="145"/>
      <c r="N1213" s="146">
        <f t="shared" si="42"/>
        <v>4566</v>
      </c>
    </row>
    <row r="1214" spans="2:14">
      <c r="B1214" s="144"/>
      <c r="C1214" s="145"/>
      <c r="N1214" s="146">
        <f t="shared" si="42"/>
        <v>4566</v>
      </c>
    </row>
    <row r="1215" spans="2:14">
      <c r="B1215" s="144"/>
      <c r="C1215" s="145"/>
      <c r="N1215" s="146">
        <f t="shared" si="42"/>
        <v>4566</v>
      </c>
    </row>
    <row r="1216" spans="2:14">
      <c r="B1216" s="144"/>
      <c r="C1216" s="145"/>
      <c r="N1216" s="146">
        <f t="shared" si="42"/>
        <v>4566</v>
      </c>
    </row>
    <row r="1217" spans="2:14">
      <c r="B1217" s="144"/>
      <c r="C1217" s="145"/>
      <c r="N1217" s="146">
        <f t="shared" si="42"/>
        <v>4566</v>
      </c>
    </row>
    <row r="1218" spans="2:14">
      <c r="B1218" s="144"/>
      <c r="C1218" s="145"/>
      <c r="N1218" s="146">
        <f t="shared" si="42"/>
        <v>4566</v>
      </c>
    </row>
    <row r="1219" spans="2:14">
      <c r="B1219" s="144"/>
      <c r="C1219" s="145"/>
      <c r="N1219" s="146">
        <f t="shared" si="42"/>
        <v>4566</v>
      </c>
    </row>
    <row r="1220" spans="2:14">
      <c r="B1220" s="144"/>
      <c r="C1220" s="145"/>
      <c r="N1220" s="146">
        <f t="shared" ref="N1220:N1283" si="43">K1220*10+N1219</f>
        <v>4566</v>
      </c>
    </row>
    <row r="1221" spans="2:14">
      <c r="B1221" s="144"/>
      <c r="C1221" s="145"/>
      <c r="N1221" s="146">
        <f t="shared" si="43"/>
        <v>4566</v>
      </c>
    </row>
    <row r="1222" spans="2:14">
      <c r="B1222" s="144"/>
      <c r="C1222" s="145"/>
      <c r="N1222" s="146">
        <f t="shared" si="43"/>
        <v>4566</v>
      </c>
    </row>
    <row r="1223" spans="2:14">
      <c r="B1223" s="144"/>
      <c r="C1223" s="145"/>
      <c r="N1223" s="146">
        <f t="shared" si="43"/>
        <v>4566</v>
      </c>
    </row>
    <row r="1224" spans="2:14">
      <c r="B1224" s="144"/>
      <c r="C1224" s="145"/>
      <c r="N1224" s="146">
        <f t="shared" si="43"/>
        <v>4566</v>
      </c>
    </row>
    <row r="1225" spans="2:14">
      <c r="B1225" s="144"/>
      <c r="C1225" s="145"/>
      <c r="N1225" s="146">
        <f t="shared" si="43"/>
        <v>4566</v>
      </c>
    </row>
    <row r="1226" spans="2:14">
      <c r="B1226" s="144"/>
      <c r="C1226" s="145"/>
      <c r="N1226" s="146">
        <f t="shared" si="43"/>
        <v>4566</v>
      </c>
    </row>
    <row r="1227" spans="2:14">
      <c r="B1227" s="144"/>
      <c r="C1227" s="145"/>
      <c r="N1227" s="146">
        <f t="shared" si="43"/>
        <v>4566</v>
      </c>
    </row>
    <row r="1228" spans="2:14">
      <c r="B1228" s="144"/>
      <c r="C1228" s="145"/>
      <c r="N1228" s="146">
        <f t="shared" si="43"/>
        <v>4566</v>
      </c>
    </row>
    <row r="1229" spans="2:14">
      <c r="B1229" s="144"/>
      <c r="C1229" s="145"/>
      <c r="N1229" s="146">
        <f t="shared" si="43"/>
        <v>4566</v>
      </c>
    </row>
    <row r="1230" spans="2:14">
      <c r="B1230" s="144"/>
      <c r="C1230" s="145"/>
      <c r="N1230" s="146">
        <f t="shared" si="43"/>
        <v>4566</v>
      </c>
    </row>
    <row r="1231" spans="2:14">
      <c r="B1231" s="144"/>
      <c r="C1231" s="145"/>
      <c r="N1231" s="146">
        <f t="shared" si="43"/>
        <v>4566</v>
      </c>
    </row>
    <row r="1232" spans="2:14">
      <c r="B1232" s="144"/>
      <c r="C1232" s="145"/>
      <c r="N1232" s="146">
        <f t="shared" si="43"/>
        <v>4566</v>
      </c>
    </row>
    <row r="1233" spans="2:14">
      <c r="B1233" s="144"/>
      <c r="C1233" s="145"/>
      <c r="N1233" s="146">
        <f t="shared" si="43"/>
        <v>4566</v>
      </c>
    </row>
    <row r="1234" spans="2:14">
      <c r="B1234" s="144"/>
      <c r="C1234" s="145"/>
      <c r="N1234" s="146">
        <f t="shared" si="43"/>
        <v>4566</v>
      </c>
    </row>
    <row r="1235" spans="2:14">
      <c r="B1235" s="144"/>
      <c r="C1235" s="145"/>
      <c r="N1235" s="146">
        <f t="shared" si="43"/>
        <v>4566</v>
      </c>
    </row>
    <row r="1236" spans="2:14">
      <c r="B1236" s="144"/>
      <c r="C1236" s="145"/>
      <c r="N1236" s="146">
        <f t="shared" si="43"/>
        <v>4566</v>
      </c>
    </row>
    <row r="1237" spans="2:14">
      <c r="B1237" s="144"/>
      <c r="C1237" s="145"/>
      <c r="N1237" s="146">
        <f t="shared" si="43"/>
        <v>4566</v>
      </c>
    </row>
    <row r="1238" spans="2:14">
      <c r="B1238" s="144"/>
      <c r="C1238" s="145"/>
      <c r="N1238" s="146">
        <f t="shared" si="43"/>
        <v>4566</v>
      </c>
    </row>
    <row r="1239" spans="2:14">
      <c r="B1239" s="144"/>
      <c r="C1239" s="145"/>
      <c r="N1239" s="146">
        <f t="shared" si="43"/>
        <v>4566</v>
      </c>
    </row>
    <row r="1240" spans="2:14">
      <c r="B1240" s="144"/>
      <c r="C1240" s="145"/>
      <c r="N1240" s="146">
        <f t="shared" si="43"/>
        <v>4566</v>
      </c>
    </row>
    <row r="1241" spans="2:14">
      <c r="B1241" s="144"/>
      <c r="C1241" s="145"/>
      <c r="N1241" s="146">
        <f t="shared" si="43"/>
        <v>4566</v>
      </c>
    </row>
    <row r="1242" spans="2:14">
      <c r="B1242" s="144"/>
      <c r="C1242" s="145"/>
      <c r="N1242" s="146">
        <f t="shared" si="43"/>
        <v>4566</v>
      </c>
    </row>
    <row r="1243" spans="2:14">
      <c r="B1243" s="144"/>
      <c r="C1243" s="145"/>
      <c r="N1243" s="146">
        <f t="shared" si="43"/>
        <v>4566</v>
      </c>
    </row>
    <row r="1244" spans="2:14">
      <c r="B1244" s="144"/>
      <c r="C1244" s="145"/>
      <c r="N1244" s="146">
        <f t="shared" si="43"/>
        <v>4566</v>
      </c>
    </row>
    <row r="1245" spans="2:14">
      <c r="B1245" s="144"/>
      <c r="C1245" s="145"/>
      <c r="N1245" s="146">
        <f t="shared" si="43"/>
        <v>4566</v>
      </c>
    </row>
    <row r="1246" spans="2:14">
      <c r="B1246" s="144"/>
      <c r="C1246" s="145"/>
      <c r="N1246" s="146">
        <f t="shared" si="43"/>
        <v>4566</v>
      </c>
    </row>
    <row r="1247" spans="2:14">
      <c r="B1247" s="144"/>
      <c r="C1247" s="145"/>
      <c r="N1247" s="146">
        <f t="shared" si="43"/>
        <v>4566</v>
      </c>
    </row>
    <row r="1248" spans="2:14">
      <c r="B1248" s="144"/>
      <c r="C1248" s="145"/>
      <c r="N1248" s="146">
        <f t="shared" si="43"/>
        <v>4566</v>
      </c>
    </row>
    <row r="1249" spans="2:14">
      <c r="B1249" s="144"/>
      <c r="C1249" s="145"/>
      <c r="N1249" s="146">
        <f t="shared" si="43"/>
        <v>4566</v>
      </c>
    </row>
    <row r="1250" spans="2:14">
      <c r="B1250" s="144"/>
      <c r="C1250" s="145"/>
      <c r="N1250" s="146">
        <f t="shared" si="43"/>
        <v>4566</v>
      </c>
    </row>
    <row r="1251" spans="2:14">
      <c r="B1251" s="144"/>
      <c r="C1251" s="145"/>
      <c r="N1251" s="146">
        <f t="shared" si="43"/>
        <v>4566</v>
      </c>
    </row>
    <row r="1252" spans="2:14">
      <c r="B1252" s="144"/>
      <c r="C1252" s="145"/>
      <c r="N1252" s="146">
        <f t="shared" si="43"/>
        <v>4566</v>
      </c>
    </row>
    <row r="1253" spans="2:14">
      <c r="B1253" s="144"/>
      <c r="C1253" s="145"/>
      <c r="N1253" s="146">
        <f t="shared" si="43"/>
        <v>4566</v>
      </c>
    </row>
    <row r="1254" spans="2:14">
      <c r="B1254" s="144"/>
      <c r="C1254" s="145"/>
      <c r="N1254" s="146">
        <f t="shared" si="43"/>
        <v>4566</v>
      </c>
    </row>
    <row r="1255" spans="2:14">
      <c r="B1255" s="144"/>
      <c r="C1255" s="145"/>
      <c r="N1255" s="146">
        <f t="shared" si="43"/>
        <v>4566</v>
      </c>
    </row>
    <row r="1256" spans="2:14">
      <c r="B1256" s="144"/>
      <c r="C1256" s="145"/>
      <c r="N1256" s="146">
        <f t="shared" si="43"/>
        <v>4566</v>
      </c>
    </row>
    <row r="1257" spans="2:14">
      <c r="B1257" s="144"/>
      <c r="C1257" s="145"/>
      <c r="N1257" s="146">
        <f t="shared" si="43"/>
        <v>4566</v>
      </c>
    </row>
    <row r="1258" spans="2:14">
      <c r="B1258" s="144"/>
      <c r="C1258" s="145"/>
      <c r="N1258" s="146">
        <f t="shared" si="43"/>
        <v>4566</v>
      </c>
    </row>
    <row r="1259" spans="2:14">
      <c r="B1259" s="144"/>
      <c r="C1259" s="145"/>
      <c r="N1259" s="146">
        <f t="shared" si="43"/>
        <v>4566</v>
      </c>
    </row>
    <row r="1260" spans="2:14">
      <c r="B1260" s="144"/>
      <c r="C1260" s="145"/>
      <c r="N1260" s="146">
        <f t="shared" si="43"/>
        <v>4566</v>
      </c>
    </row>
    <row r="1261" spans="2:14">
      <c r="B1261" s="144"/>
      <c r="C1261" s="145"/>
      <c r="N1261" s="146">
        <f t="shared" si="43"/>
        <v>4566</v>
      </c>
    </row>
    <row r="1262" spans="2:14">
      <c r="B1262" s="144"/>
      <c r="C1262" s="145"/>
      <c r="N1262" s="146">
        <f t="shared" si="43"/>
        <v>4566</v>
      </c>
    </row>
    <row r="1263" spans="2:14">
      <c r="B1263" s="144"/>
      <c r="C1263" s="145"/>
      <c r="N1263" s="146">
        <f t="shared" si="43"/>
        <v>4566</v>
      </c>
    </row>
    <row r="1264" spans="2:14">
      <c r="B1264" s="144"/>
      <c r="C1264" s="145"/>
      <c r="N1264" s="146">
        <f t="shared" si="43"/>
        <v>4566</v>
      </c>
    </row>
    <row r="1265" spans="2:14">
      <c r="B1265" s="144"/>
      <c r="C1265" s="145"/>
      <c r="N1265" s="146">
        <f t="shared" si="43"/>
        <v>4566</v>
      </c>
    </row>
    <row r="1266" spans="2:14">
      <c r="B1266" s="144"/>
      <c r="C1266" s="145"/>
      <c r="N1266" s="146">
        <f t="shared" si="43"/>
        <v>4566</v>
      </c>
    </row>
    <row r="1267" spans="2:14">
      <c r="B1267" s="144"/>
      <c r="C1267" s="145"/>
      <c r="N1267" s="146">
        <f t="shared" si="43"/>
        <v>4566</v>
      </c>
    </row>
    <row r="1268" spans="2:14">
      <c r="B1268" s="144"/>
      <c r="C1268" s="145"/>
      <c r="N1268" s="146">
        <f t="shared" si="43"/>
        <v>4566</v>
      </c>
    </row>
    <row r="1269" spans="2:14">
      <c r="B1269" s="144"/>
      <c r="C1269" s="145"/>
      <c r="N1269" s="146">
        <f t="shared" si="43"/>
        <v>4566</v>
      </c>
    </row>
    <row r="1270" spans="2:14">
      <c r="B1270" s="144"/>
      <c r="C1270" s="145"/>
      <c r="N1270" s="146">
        <f t="shared" si="43"/>
        <v>4566</v>
      </c>
    </row>
    <row r="1271" spans="2:14">
      <c r="B1271" s="144"/>
      <c r="C1271" s="145"/>
      <c r="N1271" s="146">
        <f t="shared" si="43"/>
        <v>4566</v>
      </c>
    </row>
    <row r="1272" spans="2:14">
      <c r="B1272" s="144"/>
      <c r="C1272" s="145"/>
      <c r="N1272" s="146">
        <f t="shared" si="43"/>
        <v>4566</v>
      </c>
    </row>
    <row r="1273" spans="2:14">
      <c r="B1273" s="144"/>
      <c r="C1273" s="145"/>
      <c r="N1273" s="146">
        <f t="shared" si="43"/>
        <v>4566</v>
      </c>
    </row>
    <row r="1274" spans="2:14">
      <c r="B1274" s="144"/>
      <c r="C1274" s="145"/>
      <c r="N1274" s="146">
        <f t="shared" si="43"/>
        <v>4566</v>
      </c>
    </row>
    <row r="1275" spans="2:14">
      <c r="B1275" s="144"/>
      <c r="C1275" s="145"/>
      <c r="N1275" s="146">
        <f t="shared" si="43"/>
        <v>4566</v>
      </c>
    </row>
    <row r="1276" spans="2:14">
      <c r="B1276" s="144"/>
      <c r="C1276" s="145"/>
      <c r="N1276" s="146">
        <f t="shared" si="43"/>
        <v>4566</v>
      </c>
    </row>
    <row r="1277" spans="2:14">
      <c r="B1277" s="144"/>
      <c r="C1277" s="145"/>
      <c r="N1277" s="146">
        <f t="shared" si="43"/>
        <v>4566</v>
      </c>
    </row>
    <row r="1278" spans="2:14">
      <c r="B1278" s="144"/>
      <c r="C1278" s="145"/>
      <c r="N1278" s="146">
        <f t="shared" si="43"/>
        <v>4566</v>
      </c>
    </row>
    <row r="1279" spans="2:14">
      <c r="B1279" s="144"/>
      <c r="C1279" s="145"/>
      <c r="N1279" s="146">
        <f t="shared" si="43"/>
        <v>4566</v>
      </c>
    </row>
    <row r="1280" spans="2:14">
      <c r="B1280" s="144"/>
      <c r="C1280" s="145"/>
      <c r="N1280" s="146">
        <f t="shared" si="43"/>
        <v>4566</v>
      </c>
    </row>
    <row r="1281" spans="2:14">
      <c r="B1281" s="144"/>
      <c r="C1281" s="145"/>
      <c r="N1281" s="146">
        <f t="shared" si="43"/>
        <v>4566</v>
      </c>
    </row>
    <row r="1282" spans="2:14">
      <c r="B1282" s="144"/>
      <c r="C1282" s="145"/>
      <c r="N1282" s="146">
        <f t="shared" si="43"/>
        <v>4566</v>
      </c>
    </row>
    <row r="1283" spans="2:14">
      <c r="B1283" s="144"/>
      <c r="C1283" s="145"/>
      <c r="N1283" s="146">
        <f t="shared" si="43"/>
        <v>4566</v>
      </c>
    </row>
    <row r="1284" spans="2:14">
      <c r="B1284" s="144"/>
      <c r="C1284" s="145"/>
      <c r="N1284" s="146">
        <f t="shared" ref="N1284:N1347" si="44">K1284*10+N1283</f>
        <v>4566</v>
      </c>
    </row>
    <row r="1285" spans="2:14">
      <c r="B1285" s="144"/>
      <c r="C1285" s="145"/>
      <c r="N1285" s="146">
        <f t="shared" si="44"/>
        <v>4566</v>
      </c>
    </row>
    <row r="1286" spans="2:14">
      <c r="B1286" s="144"/>
      <c r="C1286" s="145"/>
      <c r="N1286" s="146">
        <f t="shared" si="44"/>
        <v>4566</v>
      </c>
    </row>
    <row r="1287" spans="2:14">
      <c r="B1287" s="144"/>
      <c r="C1287" s="145"/>
      <c r="N1287" s="146">
        <f t="shared" si="44"/>
        <v>4566</v>
      </c>
    </row>
    <row r="1288" spans="2:14">
      <c r="B1288" s="144"/>
      <c r="C1288" s="145"/>
      <c r="N1288" s="146">
        <f t="shared" si="44"/>
        <v>4566</v>
      </c>
    </row>
    <row r="1289" spans="2:14">
      <c r="B1289" s="144"/>
      <c r="C1289" s="145"/>
      <c r="N1289" s="146">
        <f t="shared" si="44"/>
        <v>4566</v>
      </c>
    </row>
    <row r="1290" spans="2:14">
      <c r="B1290" s="144"/>
      <c r="C1290" s="145"/>
      <c r="N1290" s="146">
        <f t="shared" si="44"/>
        <v>4566</v>
      </c>
    </row>
    <row r="1291" spans="2:14">
      <c r="B1291" s="144"/>
      <c r="C1291" s="145"/>
      <c r="N1291" s="146">
        <f t="shared" si="44"/>
        <v>4566</v>
      </c>
    </row>
    <row r="1292" spans="2:14">
      <c r="B1292" s="144"/>
      <c r="C1292" s="145"/>
      <c r="N1292" s="146">
        <f t="shared" si="44"/>
        <v>4566</v>
      </c>
    </row>
    <row r="1293" spans="2:14">
      <c r="B1293" s="144"/>
      <c r="C1293" s="145"/>
      <c r="N1293" s="146">
        <f t="shared" si="44"/>
        <v>4566</v>
      </c>
    </row>
    <row r="1294" spans="2:14">
      <c r="B1294" s="144"/>
      <c r="C1294" s="145"/>
      <c r="N1294" s="146">
        <f t="shared" si="44"/>
        <v>4566</v>
      </c>
    </row>
    <row r="1295" spans="2:14">
      <c r="B1295" s="144"/>
      <c r="C1295" s="145"/>
      <c r="N1295" s="146">
        <f t="shared" si="44"/>
        <v>4566</v>
      </c>
    </row>
    <row r="1296" spans="2:14">
      <c r="B1296" s="144"/>
      <c r="C1296" s="145"/>
      <c r="N1296" s="146">
        <f t="shared" si="44"/>
        <v>4566</v>
      </c>
    </row>
    <row r="1297" spans="2:14">
      <c r="B1297" s="144"/>
      <c r="C1297" s="145"/>
      <c r="N1297" s="146">
        <f t="shared" si="44"/>
        <v>4566</v>
      </c>
    </row>
    <row r="1298" spans="2:14">
      <c r="B1298" s="144"/>
      <c r="C1298" s="145"/>
      <c r="N1298" s="146">
        <f t="shared" si="44"/>
        <v>4566</v>
      </c>
    </row>
    <row r="1299" spans="2:14">
      <c r="B1299" s="144"/>
      <c r="C1299" s="145"/>
      <c r="N1299" s="146">
        <f t="shared" si="44"/>
        <v>4566</v>
      </c>
    </row>
    <row r="1300" spans="2:14">
      <c r="B1300" s="144"/>
      <c r="C1300" s="145"/>
      <c r="N1300" s="146">
        <f t="shared" si="44"/>
        <v>4566</v>
      </c>
    </row>
    <row r="1301" spans="2:14">
      <c r="B1301" s="144"/>
      <c r="C1301" s="145"/>
      <c r="N1301" s="146">
        <f t="shared" si="44"/>
        <v>4566</v>
      </c>
    </row>
    <row r="1302" spans="2:14">
      <c r="B1302" s="144"/>
      <c r="C1302" s="145"/>
      <c r="N1302" s="146">
        <f t="shared" si="44"/>
        <v>4566</v>
      </c>
    </row>
    <row r="1303" spans="2:14">
      <c r="B1303" s="144"/>
      <c r="C1303" s="145"/>
      <c r="N1303" s="146">
        <f t="shared" si="44"/>
        <v>4566</v>
      </c>
    </row>
    <row r="1304" spans="2:14">
      <c r="B1304" s="144"/>
      <c r="C1304" s="145"/>
      <c r="N1304" s="146">
        <f t="shared" si="44"/>
        <v>4566</v>
      </c>
    </row>
    <row r="1305" spans="2:14">
      <c r="B1305" s="144"/>
      <c r="C1305" s="145"/>
      <c r="N1305" s="146">
        <f t="shared" si="44"/>
        <v>4566</v>
      </c>
    </row>
    <row r="1306" spans="2:14">
      <c r="B1306" s="144"/>
      <c r="C1306" s="145"/>
      <c r="N1306" s="146">
        <f t="shared" si="44"/>
        <v>4566</v>
      </c>
    </row>
    <row r="1307" spans="2:14">
      <c r="B1307" s="144"/>
      <c r="C1307" s="145"/>
      <c r="N1307" s="146">
        <f t="shared" si="44"/>
        <v>4566</v>
      </c>
    </row>
    <row r="1308" spans="2:14">
      <c r="B1308" s="144"/>
      <c r="C1308" s="145"/>
      <c r="N1308" s="146">
        <f t="shared" si="44"/>
        <v>4566</v>
      </c>
    </row>
    <row r="1309" spans="2:14">
      <c r="B1309" s="144"/>
      <c r="C1309" s="145"/>
      <c r="N1309" s="146">
        <f t="shared" si="44"/>
        <v>4566</v>
      </c>
    </row>
    <row r="1310" spans="2:14">
      <c r="B1310" s="144"/>
      <c r="C1310" s="145"/>
      <c r="N1310" s="146">
        <f t="shared" si="44"/>
        <v>4566</v>
      </c>
    </row>
    <row r="1311" spans="2:14">
      <c r="B1311" s="144"/>
      <c r="C1311" s="145"/>
      <c r="N1311" s="146">
        <f t="shared" si="44"/>
        <v>4566</v>
      </c>
    </row>
    <row r="1312" spans="2:14">
      <c r="B1312" s="144"/>
      <c r="C1312" s="145"/>
      <c r="N1312" s="146">
        <f t="shared" si="44"/>
        <v>4566</v>
      </c>
    </row>
    <row r="1313" spans="2:14">
      <c r="B1313" s="144"/>
      <c r="C1313" s="145"/>
      <c r="N1313" s="146">
        <f t="shared" si="44"/>
        <v>4566</v>
      </c>
    </row>
    <row r="1314" spans="2:14">
      <c r="B1314" s="144"/>
      <c r="C1314" s="145"/>
      <c r="N1314" s="146">
        <f t="shared" si="44"/>
        <v>4566</v>
      </c>
    </row>
    <row r="1315" spans="2:14">
      <c r="B1315" s="144"/>
      <c r="C1315" s="145"/>
      <c r="N1315" s="146">
        <f t="shared" si="44"/>
        <v>4566</v>
      </c>
    </row>
    <row r="1316" spans="2:14">
      <c r="B1316" s="144"/>
      <c r="C1316" s="145"/>
      <c r="N1316" s="146">
        <f t="shared" si="44"/>
        <v>4566</v>
      </c>
    </row>
    <row r="1317" spans="2:14">
      <c r="B1317" s="144"/>
      <c r="C1317" s="145"/>
      <c r="N1317" s="146">
        <f t="shared" si="44"/>
        <v>4566</v>
      </c>
    </row>
    <row r="1318" spans="2:14">
      <c r="B1318" s="144"/>
      <c r="C1318" s="145"/>
      <c r="N1318" s="146">
        <f t="shared" si="44"/>
        <v>4566</v>
      </c>
    </row>
    <row r="1319" spans="2:14">
      <c r="B1319" s="144"/>
      <c r="C1319" s="145"/>
      <c r="N1319" s="146">
        <f t="shared" si="44"/>
        <v>4566</v>
      </c>
    </row>
    <row r="1320" spans="2:14">
      <c r="B1320" s="144"/>
      <c r="C1320" s="145"/>
      <c r="N1320" s="146">
        <f t="shared" si="44"/>
        <v>4566</v>
      </c>
    </row>
    <row r="1321" spans="2:14">
      <c r="B1321" s="144"/>
      <c r="C1321" s="145"/>
      <c r="N1321" s="146">
        <f t="shared" si="44"/>
        <v>4566</v>
      </c>
    </row>
    <row r="1322" spans="2:14">
      <c r="B1322" s="144"/>
      <c r="C1322" s="145"/>
      <c r="N1322" s="146">
        <f t="shared" si="44"/>
        <v>4566</v>
      </c>
    </row>
    <row r="1323" spans="2:14">
      <c r="B1323" s="144"/>
      <c r="C1323" s="145"/>
      <c r="N1323" s="146">
        <f t="shared" si="44"/>
        <v>4566</v>
      </c>
    </row>
    <row r="1324" spans="2:14">
      <c r="B1324" s="144"/>
      <c r="C1324" s="145"/>
      <c r="N1324" s="146">
        <f t="shared" si="44"/>
        <v>4566</v>
      </c>
    </row>
    <row r="1325" spans="2:14">
      <c r="B1325" s="144"/>
      <c r="C1325" s="145"/>
      <c r="N1325" s="146">
        <f t="shared" si="44"/>
        <v>4566</v>
      </c>
    </row>
    <row r="1326" spans="2:14">
      <c r="B1326" s="144"/>
      <c r="C1326" s="145"/>
      <c r="N1326" s="146">
        <f t="shared" si="44"/>
        <v>4566</v>
      </c>
    </row>
    <row r="1327" spans="2:14">
      <c r="B1327" s="144"/>
      <c r="C1327" s="145"/>
      <c r="N1327" s="146">
        <f t="shared" si="44"/>
        <v>4566</v>
      </c>
    </row>
    <row r="1328" spans="2:14">
      <c r="B1328" s="144"/>
      <c r="C1328" s="145"/>
      <c r="N1328" s="146">
        <f t="shared" si="44"/>
        <v>4566</v>
      </c>
    </row>
    <row r="1329" spans="2:14">
      <c r="B1329" s="144"/>
      <c r="C1329" s="145"/>
      <c r="N1329" s="146">
        <f t="shared" si="44"/>
        <v>4566</v>
      </c>
    </row>
    <row r="1330" spans="2:14">
      <c r="B1330" s="144"/>
      <c r="C1330" s="145"/>
      <c r="N1330" s="146">
        <f t="shared" si="44"/>
        <v>4566</v>
      </c>
    </row>
    <row r="1331" spans="2:14">
      <c r="B1331" s="144"/>
      <c r="C1331" s="145"/>
      <c r="N1331" s="146">
        <f t="shared" si="44"/>
        <v>4566</v>
      </c>
    </row>
    <row r="1332" spans="2:14">
      <c r="B1332" s="144"/>
      <c r="C1332" s="145"/>
      <c r="N1332" s="146">
        <f t="shared" si="44"/>
        <v>4566</v>
      </c>
    </row>
    <row r="1333" spans="2:14">
      <c r="B1333" s="144"/>
      <c r="C1333" s="145"/>
      <c r="N1333" s="146">
        <f t="shared" si="44"/>
        <v>4566</v>
      </c>
    </row>
    <row r="1334" spans="2:14">
      <c r="B1334" s="144"/>
      <c r="C1334" s="145"/>
      <c r="N1334" s="146">
        <f t="shared" si="44"/>
        <v>4566</v>
      </c>
    </row>
    <row r="1335" spans="2:14">
      <c r="B1335" s="144"/>
      <c r="C1335" s="145"/>
      <c r="N1335" s="146">
        <f t="shared" si="44"/>
        <v>4566</v>
      </c>
    </row>
    <row r="1336" spans="2:14">
      <c r="B1336" s="144"/>
      <c r="C1336" s="145"/>
      <c r="N1336" s="146">
        <f t="shared" si="44"/>
        <v>4566</v>
      </c>
    </row>
    <row r="1337" spans="2:14">
      <c r="B1337" s="144"/>
      <c r="C1337" s="145"/>
      <c r="N1337" s="146">
        <f t="shared" si="44"/>
        <v>4566</v>
      </c>
    </row>
    <row r="1338" spans="2:14">
      <c r="B1338" s="144"/>
      <c r="C1338" s="145"/>
      <c r="N1338" s="146">
        <f t="shared" si="44"/>
        <v>4566</v>
      </c>
    </row>
    <row r="1339" spans="2:14">
      <c r="B1339" s="144"/>
      <c r="C1339" s="145"/>
      <c r="N1339" s="146">
        <f t="shared" si="44"/>
        <v>4566</v>
      </c>
    </row>
    <row r="1340" spans="2:14">
      <c r="B1340" s="144"/>
      <c r="C1340" s="145"/>
      <c r="N1340" s="146">
        <f t="shared" si="44"/>
        <v>4566</v>
      </c>
    </row>
    <row r="1341" spans="2:14">
      <c r="B1341" s="144"/>
      <c r="C1341" s="145"/>
      <c r="N1341" s="146">
        <f t="shared" si="44"/>
        <v>4566</v>
      </c>
    </row>
    <row r="1342" spans="2:14">
      <c r="B1342" s="144"/>
      <c r="C1342" s="145"/>
      <c r="N1342" s="146">
        <f t="shared" si="44"/>
        <v>4566</v>
      </c>
    </row>
    <row r="1343" spans="2:14">
      <c r="B1343" s="144"/>
      <c r="C1343" s="145"/>
      <c r="N1343" s="146">
        <f t="shared" si="44"/>
        <v>4566</v>
      </c>
    </row>
    <row r="1344" spans="2:14">
      <c r="B1344" s="144"/>
      <c r="C1344" s="145"/>
      <c r="N1344" s="146">
        <f t="shared" si="44"/>
        <v>4566</v>
      </c>
    </row>
    <row r="1345" spans="2:14">
      <c r="B1345" s="144"/>
      <c r="C1345" s="145"/>
      <c r="N1345" s="146">
        <f t="shared" si="44"/>
        <v>4566</v>
      </c>
    </row>
    <row r="1346" spans="2:14">
      <c r="B1346" s="144"/>
      <c r="C1346" s="145"/>
      <c r="N1346" s="146">
        <f t="shared" si="44"/>
        <v>4566</v>
      </c>
    </row>
    <row r="1347" spans="2:14">
      <c r="B1347" s="144"/>
      <c r="C1347" s="145"/>
      <c r="N1347" s="146">
        <f t="shared" si="44"/>
        <v>4566</v>
      </c>
    </row>
    <row r="1348" spans="2:14">
      <c r="B1348" s="144"/>
      <c r="C1348" s="145"/>
      <c r="N1348" s="146">
        <f t="shared" ref="N1348:N1411" si="45">K1348*10+N1347</f>
        <v>4566</v>
      </c>
    </row>
    <row r="1349" spans="2:14">
      <c r="B1349" s="144"/>
      <c r="C1349" s="145"/>
      <c r="N1349" s="146">
        <f t="shared" si="45"/>
        <v>4566</v>
      </c>
    </row>
    <row r="1350" spans="2:14">
      <c r="B1350" s="144"/>
      <c r="C1350" s="145"/>
      <c r="N1350" s="146">
        <f t="shared" si="45"/>
        <v>4566</v>
      </c>
    </row>
    <row r="1351" spans="2:14">
      <c r="B1351" s="144"/>
      <c r="C1351" s="145"/>
      <c r="N1351" s="146">
        <f t="shared" si="45"/>
        <v>4566</v>
      </c>
    </row>
    <row r="1352" spans="2:14">
      <c r="B1352" s="144"/>
      <c r="C1352" s="145"/>
      <c r="N1352" s="146">
        <f t="shared" si="45"/>
        <v>4566</v>
      </c>
    </row>
    <row r="1353" spans="2:14">
      <c r="B1353" s="144"/>
      <c r="C1353" s="145"/>
      <c r="N1353" s="146">
        <f t="shared" si="45"/>
        <v>4566</v>
      </c>
    </row>
    <row r="1354" spans="2:14">
      <c r="B1354" s="144"/>
      <c r="C1354" s="145"/>
      <c r="N1354" s="146">
        <f t="shared" si="45"/>
        <v>4566</v>
      </c>
    </row>
    <row r="1355" spans="2:14">
      <c r="B1355" s="144"/>
      <c r="C1355" s="145"/>
      <c r="N1355" s="146">
        <f t="shared" si="45"/>
        <v>4566</v>
      </c>
    </row>
    <row r="1356" spans="2:14">
      <c r="B1356" s="144"/>
      <c r="C1356" s="145"/>
      <c r="N1356" s="146">
        <f t="shared" si="45"/>
        <v>4566</v>
      </c>
    </row>
    <row r="1357" spans="2:14">
      <c r="B1357" s="144"/>
      <c r="C1357" s="145"/>
      <c r="N1357" s="146">
        <f t="shared" si="45"/>
        <v>4566</v>
      </c>
    </row>
    <row r="1358" spans="2:14">
      <c r="B1358" s="144"/>
      <c r="C1358" s="145"/>
      <c r="N1358" s="146">
        <f t="shared" si="45"/>
        <v>4566</v>
      </c>
    </row>
    <row r="1359" spans="2:14">
      <c r="B1359" s="144"/>
      <c r="C1359" s="145"/>
      <c r="N1359" s="146">
        <f t="shared" si="45"/>
        <v>4566</v>
      </c>
    </row>
    <row r="1360" spans="2:14">
      <c r="B1360" s="144"/>
      <c r="C1360" s="145"/>
      <c r="N1360" s="146">
        <f t="shared" si="45"/>
        <v>4566</v>
      </c>
    </row>
    <row r="1361" spans="2:14">
      <c r="B1361" s="144"/>
      <c r="C1361" s="145"/>
      <c r="N1361" s="146">
        <f t="shared" si="45"/>
        <v>4566</v>
      </c>
    </row>
    <row r="1362" spans="2:14">
      <c r="B1362" s="144"/>
      <c r="C1362" s="145"/>
      <c r="N1362" s="146">
        <f t="shared" si="45"/>
        <v>4566</v>
      </c>
    </row>
    <row r="1363" spans="2:14">
      <c r="B1363" s="144"/>
      <c r="C1363" s="145"/>
      <c r="N1363" s="146">
        <f t="shared" si="45"/>
        <v>4566</v>
      </c>
    </row>
    <row r="1364" spans="2:14">
      <c r="B1364" s="144"/>
      <c r="C1364" s="145"/>
      <c r="N1364" s="146">
        <f t="shared" si="45"/>
        <v>4566</v>
      </c>
    </row>
    <row r="1365" spans="2:14">
      <c r="B1365" s="144"/>
      <c r="C1365" s="145"/>
      <c r="N1365" s="146">
        <f t="shared" si="45"/>
        <v>4566</v>
      </c>
    </row>
    <row r="1366" spans="2:14">
      <c r="B1366" s="144"/>
      <c r="C1366" s="145"/>
      <c r="N1366" s="146">
        <f t="shared" si="45"/>
        <v>4566</v>
      </c>
    </row>
    <row r="1367" spans="2:14">
      <c r="B1367" s="144"/>
      <c r="C1367" s="145"/>
      <c r="N1367" s="146">
        <f t="shared" si="45"/>
        <v>4566</v>
      </c>
    </row>
    <row r="1368" spans="2:14">
      <c r="B1368" s="144"/>
      <c r="C1368" s="145"/>
      <c r="N1368" s="146">
        <f t="shared" si="45"/>
        <v>4566</v>
      </c>
    </row>
    <row r="1369" spans="2:14">
      <c r="B1369" s="144"/>
      <c r="C1369" s="145"/>
      <c r="N1369" s="146">
        <f t="shared" si="45"/>
        <v>4566</v>
      </c>
    </row>
    <row r="1370" spans="2:14">
      <c r="B1370" s="144"/>
      <c r="C1370" s="145"/>
      <c r="N1370" s="146">
        <f t="shared" si="45"/>
        <v>4566</v>
      </c>
    </row>
    <row r="1371" spans="2:14">
      <c r="B1371" s="144"/>
      <c r="C1371" s="145"/>
      <c r="N1371" s="146">
        <f t="shared" si="45"/>
        <v>4566</v>
      </c>
    </row>
    <row r="1372" spans="2:14">
      <c r="B1372" s="144"/>
      <c r="C1372" s="145"/>
      <c r="N1372" s="146">
        <f t="shared" si="45"/>
        <v>4566</v>
      </c>
    </row>
    <row r="1373" spans="2:14">
      <c r="B1373" s="144"/>
      <c r="C1373" s="145"/>
      <c r="N1373" s="146">
        <f t="shared" si="45"/>
        <v>4566</v>
      </c>
    </row>
    <row r="1374" spans="2:14">
      <c r="B1374" s="144"/>
      <c r="C1374" s="145"/>
      <c r="N1374" s="146">
        <f t="shared" si="45"/>
        <v>4566</v>
      </c>
    </row>
    <row r="1375" spans="2:14">
      <c r="B1375" s="144"/>
      <c r="C1375" s="145"/>
      <c r="N1375" s="146">
        <f t="shared" si="45"/>
        <v>4566</v>
      </c>
    </row>
    <row r="1376" spans="2:14">
      <c r="B1376" s="144"/>
      <c r="C1376" s="145"/>
      <c r="N1376" s="146">
        <f t="shared" si="45"/>
        <v>4566</v>
      </c>
    </row>
    <row r="1377" spans="2:14">
      <c r="B1377" s="144"/>
      <c r="C1377" s="145"/>
      <c r="N1377" s="146">
        <f t="shared" si="45"/>
        <v>4566</v>
      </c>
    </row>
    <row r="1378" spans="2:14">
      <c r="B1378" s="144"/>
      <c r="C1378" s="145"/>
      <c r="N1378" s="146">
        <f t="shared" si="45"/>
        <v>4566</v>
      </c>
    </row>
    <row r="1379" spans="2:14">
      <c r="B1379" s="144"/>
      <c r="C1379" s="145"/>
      <c r="N1379" s="146">
        <f t="shared" si="45"/>
        <v>4566</v>
      </c>
    </row>
    <row r="1380" spans="2:14">
      <c r="B1380" s="144"/>
      <c r="C1380" s="145"/>
      <c r="N1380" s="146">
        <f t="shared" si="45"/>
        <v>4566</v>
      </c>
    </row>
    <row r="1381" spans="2:14">
      <c r="B1381" s="144"/>
      <c r="C1381" s="145"/>
      <c r="N1381" s="146">
        <f t="shared" si="45"/>
        <v>4566</v>
      </c>
    </row>
    <row r="1382" spans="2:14">
      <c r="B1382" s="144"/>
      <c r="C1382" s="145"/>
      <c r="N1382" s="146">
        <f t="shared" si="45"/>
        <v>4566</v>
      </c>
    </row>
    <row r="1383" spans="2:14">
      <c r="B1383" s="144"/>
      <c r="C1383" s="145"/>
      <c r="N1383" s="146">
        <f t="shared" si="45"/>
        <v>4566</v>
      </c>
    </row>
    <row r="1384" spans="2:14">
      <c r="B1384" s="144"/>
      <c r="C1384" s="145"/>
      <c r="N1384" s="146">
        <f t="shared" si="45"/>
        <v>4566</v>
      </c>
    </row>
    <row r="1385" spans="2:14">
      <c r="B1385" s="144"/>
      <c r="C1385" s="145"/>
      <c r="N1385" s="146">
        <f t="shared" si="45"/>
        <v>4566</v>
      </c>
    </row>
    <row r="1386" spans="2:14">
      <c r="B1386" s="144"/>
      <c r="C1386" s="145"/>
      <c r="N1386" s="146">
        <f t="shared" si="45"/>
        <v>4566</v>
      </c>
    </row>
    <row r="1387" spans="2:14">
      <c r="B1387" s="144"/>
      <c r="C1387" s="145"/>
      <c r="N1387" s="146">
        <f t="shared" si="45"/>
        <v>4566</v>
      </c>
    </row>
    <row r="1388" spans="2:14">
      <c r="B1388" s="144"/>
      <c r="C1388" s="145"/>
      <c r="N1388" s="146">
        <f t="shared" si="45"/>
        <v>4566</v>
      </c>
    </row>
    <row r="1389" spans="2:14">
      <c r="B1389" s="144"/>
      <c r="C1389" s="145"/>
      <c r="N1389" s="146">
        <f t="shared" si="45"/>
        <v>4566</v>
      </c>
    </row>
    <row r="1390" spans="2:14">
      <c r="B1390" s="144"/>
      <c r="C1390" s="145"/>
      <c r="N1390" s="146">
        <f t="shared" si="45"/>
        <v>4566</v>
      </c>
    </row>
    <row r="1391" spans="2:14">
      <c r="B1391" s="144"/>
      <c r="C1391" s="145"/>
      <c r="N1391" s="146">
        <f t="shared" si="45"/>
        <v>4566</v>
      </c>
    </row>
    <row r="1392" spans="2:14">
      <c r="B1392" s="144"/>
      <c r="C1392" s="145"/>
      <c r="N1392" s="146">
        <f t="shared" si="45"/>
        <v>4566</v>
      </c>
    </row>
    <row r="1393" spans="2:14">
      <c r="B1393" s="144"/>
      <c r="C1393" s="145"/>
      <c r="N1393" s="146">
        <f t="shared" si="45"/>
        <v>4566</v>
      </c>
    </row>
    <row r="1394" spans="2:14">
      <c r="B1394" s="144"/>
      <c r="C1394" s="145"/>
      <c r="N1394" s="146">
        <f t="shared" si="45"/>
        <v>4566</v>
      </c>
    </row>
    <row r="1395" spans="2:14">
      <c r="B1395" s="144"/>
      <c r="C1395" s="145"/>
      <c r="N1395" s="146">
        <f t="shared" si="45"/>
        <v>4566</v>
      </c>
    </row>
    <row r="1396" spans="2:14">
      <c r="B1396" s="144"/>
      <c r="C1396" s="145"/>
      <c r="N1396" s="146">
        <f t="shared" si="45"/>
        <v>4566</v>
      </c>
    </row>
    <row r="1397" spans="2:14">
      <c r="B1397" s="144"/>
      <c r="C1397" s="145"/>
      <c r="N1397" s="146">
        <f t="shared" si="45"/>
        <v>4566</v>
      </c>
    </row>
    <row r="1398" spans="2:14">
      <c r="B1398" s="144"/>
      <c r="C1398" s="145"/>
      <c r="N1398" s="146">
        <f t="shared" si="45"/>
        <v>4566</v>
      </c>
    </row>
    <row r="1399" spans="2:14">
      <c r="B1399" s="144"/>
      <c r="C1399" s="145"/>
      <c r="N1399" s="146">
        <f t="shared" si="45"/>
        <v>4566</v>
      </c>
    </row>
    <row r="1400" spans="2:14">
      <c r="B1400" s="144"/>
      <c r="C1400" s="145"/>
      <c r="N1400" s="146">
        <f t="shared" si="45"/>
        <v>4566</v>
      </c>
    </row>
    <row r="1401" spans="2:14">
      <c r="B1401" s="144"/>
      <c r="C1401" s="145"/>
      <c r="N1401" s="146">
        <f t="shared" si="45"/>
        <v>4566</v>
      </c>
    </row>
    <row r="1402" spans="2:14">
      <c r="B1402" s="144"/>
      <c r="C1402" s="145"/>
      <c r="N1402" s="146">
        <f t="shared" si="45"/>
        <v>4566</v>
      </c>
    </row>
    <row r="1403" spans="2:14">
      <c r="B1403" s="144"/>
      <c r="C1403" s="145"/>
      <c r="N1403" s="146">
        <f t="shared" si="45"/>
        <v>4566</v>
      </c>
    </row>
    <row r="1404" spans="2:14">
      <c r="B1404" s="144"/>
      <c r="C1404" s="145"/>
      <c r="N1404" s="146">
        <f t="shared" si="45"/>
        <v>4566</v>
      </c>
    </row>
    <row r="1405" spans="2:14">
      <c r="B1405" s="144"/>
      <c r="C1405" s="145"/>
      <c r="N1405" s="146">
        <f t="shared" si="45"/>
        <v>4566</v>
      </c>
    </row>
    <row r="1406" spans="2:14">
      <c r="B1406" s="144"/>
      <c r="C1406" s="145"/>
      <c r="N1406" s="146">
        <f t="shared" si="45"/>
        <v>4566</v>
      </c>
    </row>
    <row r="1407" spans="2:14">
      <c r="B1407" s="144"/>
      <c r="C1407" s="145"/>
      <c r="N1407" s="146">
        <f t="shared" si="45"/>
        <v>4566</v>
      </c>
    </row>
    <row r="1408" spans="2:14">
      <c r="B1408" s="144"/>
      <c r="C1408" s="145"/>
      <c r="N1408" s="146">
        <f t="shared" si="45"/>
        <v>4566</v>
      </c>
    </row>
    <row r="1409" spans="2:14">
      <c r="B1409" s="144"/>
      <c r="C1409" s="145"/>
      <c r="N1409" s="146">
        <f t="shared" si="45"/>
        <v>4566</v>
      </c>
    </row>
    <row r="1410" spans="2:14">
      <c r="B1410" s="144"/>
      <c r="C1410" s="145"/>
      <c r="N1410" s="146">
        <f t="shared" si="45"/>
        <v>4566</v>
      </c>
    </row>
    <row r="1411" spans="2:14">
      <c r="B1411" s="144"/>
      <c r="C1411" s="145"/>
      <c r="N1411" s="146">
        <f t="shared" si="45"/>
        <v>4566</v>
      </c>
    </row>
    <row r="1412" spans="2:14">
      <c r="B1412" s="144"/>
      <c r="C1412" s="145"/>
      <c r="N1412" s="146">
        <f t="shared" ref="N1412:N1475" si="46">K1412*10+N1411</f>
        <v>4566</v>
      </c>
    </row>
    <row r="1413" spans="2:14">
      <c r="B1413" s="144"/>
      <c r="C1413" s="145"/>
      <c r="N1413" s="146">
        <f t="shared" si="46"/>
        <v>4566</v>
      </c>
    </row>
    <row r="1414" spans="2:14">
      <c r="B1414" s="144"/>
      <c r="C1414" s="145"/>
      <c r="N1414" s="146">
        <f t="shared" si="46"/>
        <v>4566</v>
      </c>
    </row>
    <row r="1415" spans="2:14">
      <c r="B1415" s="144"/>
      <c r="C1415" s="145"/>
      <c r="N1415" s="146">
        <f t="shared" si="46"/>
        <v>4566</v>
      </c>
    </row>
    <row r="1416" spans="2:14">
      <c r="B1416" s="144"/>
      <c r="C1416" s="145"/>
      <c r="N1416" s="146">
        <f t="shared" si="46"/>
        <v>4566</v>
      </c>
    </row>
    <row r="1417" spans="2:14">
      <c r="B1417" s="144"/>
      <c r="C1417" s="145"/>
      <c r="N1417" s="146">
        <f t="shared" si="46"/>
        <v>4566</v>
      </c>
    </row>
    <row r="1418" spans="2:14">
      <c r="B1418" s="144"/>
      <c r="C1418" s="145"/>
      <c r="N1418" s="146">
        <f t="shared" si="46"/>
        <v>4566</v>
      </c>
    </row>
    <row r="1419" spans="2:14">
      <c r="B1419" s="144"/>
      <c r="C1419" s="145"/>
      <c r="N1419" s="146">
        <f t="shared" si="46"/>
        <v>4566</v>
      </c>
    </row>
    <row r="1420" spans="2:14">
      <c r="B1420" s="144"/>
      <c r="C1420" s="145"/>
      <c r="N1420" s="146">
        <f t="shared" si="46"/>
        <v>4566</v>
      </c>
    </row>
    <row r="1421" spans="2:14">
      <c r="B1421" s="144"/>
      <c r="C1421" s="145"/>
      <c r="N1421" s="146">
        <f t="shared" si="46"/>
        <v>4566</v>
      </c>
    </row>
    <row r="1422" spans="2:14">
      <c r="B1422" s="144"/>
      <c r="C1422" s="145"/>
      <c r="N1422" s="146">
        <f t="shared" si="46"/>
        <v>4566</v>
      </c>
    </row>
    <row r="1423" spans="2:14">
      <c r="B1423" s="144"/>
      <c r="C1423" s="145"/>
      <c r="N1423" s="146">
        <f t="shared" si="46"/>
        <v>4566</v>
      </c>
    </row>
    <row r="1424" spans="2:14">
      <c r="B1424" s="144"/>
      <c r="C1424" s="145"/>
      <c r="N1424" s="146">
        <f t="shared" si="46"/>
        <v>4566</v>
      </c>
    </row>
    <row r="1425" spans="2:14">
      <c r="B1425" s="144"/>
      <c r="C1425" s="145"/>
      <c r="N1425" s="146">
        <f t="shared" si="46"/>
        <v>4566</v>
      </c>
    </row>
    <row r="1426" spans="2:14">
      <c r="B1426" s="144"/>
      <c r="C1426" s="145"/>
      <c r="N1426" s="146">
        <f t="shared" si="46"/>
        <v>4566</v>
      </c>
    </row>
    <row r="1427" spans="2:14">
      <c r="B1427" s="144"/>
      <c r="C1427" s="145"/>
      <c r="N1427" s="146">
        <f t="shared" si="46"/>
        <v>4566</v>
      </c>
    </row>
    <row r="1428" spans="2:14">
      <c r="B1428" s="144"/>
      <c r="C1428" s="145"/>
      <c r="N1428" s="146">
        <f t="shared" si="46"/>
        <v>4566</v>
      </c>
    </row>
    <row r="1429" spans="2:14">
      <c r="B1429" s="144"/>
      <c r="C1429" s="145"/>
      <c r="N1429" s="146">
        <f t="shared" si="46"/>
        <v>4566</v>
      </c>
    </row>
    <row r="1430" spans="2:14">
      <c r="B1430" s="144"/>
      <c r="C1430" s="145"/>
      <c r="N1430" s="146">
        <f t="shared" si="46"/>
        <v>4566</v>
      </c>
    </row>
    <row r="1431" spans="2:14">
      <c r="B1431" s="144"/>
      <c r="C1431" s="145"/>
      <c r="N1431" s="146">
        <f t="shared" si="46"/>
        <v>4566</v>
      </c>
    </row>
    <row r="1432" spans="2:14">
      <c r="B1432" s="144"/>
      <c r="C1432" s="145"/>
      <c r="N1432" s="146">
        <f t="shared" si="46"/>
        <v>4566</v>
      </c>
    </row>
    <row r="1433" spans="2:14">
      <c r="B1433" s="144"/>
      <c r="C1433" s="145"/>
      <c r="N1433" s="146">
        <f t="shared" si="46"/>
        <v>4566</v>
      </c>
    </row>
    <row r="1434" spans="2:14">
      <c r="B1434" s="144"/>
      <c r="C1434" s="145"/>
      <c r="N1434" s="146">
        <f t="shared" si="46"/>
        <v>4566</v>
      </c>
    </row>
    <row r="1435" spans="2:14">
      <c r="B1435" s="144"/>
      <c r="C1435" s="145"/>
      <c r="N1435" s="146">
        <f t="shared" si="46"/>
        <v>4566</v>
      </c>
    </row>
    <row r="1436" spans="2:14">
      <c r="B1436" s="144"/>
      <c r="C1436" s="145"/>
      <c r="N1436" s="146">
        <f t="shared" si="46"/>
        <v>4566</v>
      </c>
    </row>
    <row r="1437" spans="2:14">
      <c r="B1437" s="144"/>
      <c r="C1437" s="145"/>
      <c r="N1437" s="146">
        <f t="shared" si="46"/>
        <v>4566</v>
      </c>
    </row>
    <row r="1438" spans="2:14">
      <c r="B1438" s="144"/>
      <c r="C1438" s="145"/>
      <c r="N1438" s="146">
        <f t="shared" si="46"/>
        <v>4566</v>
      </c>
    </row>
    <row r="1439" spans="2:14">
      <c r="B1439" s="144"/>
      <c r="C1439" s="145"/>
      <c r="N1439" s="146">
        <f t="shared" si="46"/>
        <v>4566</v>
      </c>
    </row>
    <row r="1440" spans="2:14">
      <c r="B1440" s="144"/>
      <c r="C1440" s="145"/>
      <c r="N1440" s="146">
        <f t="shared" si="46"/>
        <v>4566</v>
      </c>
    </row>
    <row r="1441" spans="2:14">
      <c r="B1441" s="144"/>
      <c r="C1441" s="145"/>
      <c r="N1441" s="146">
        <f t="shared" si="46"/>
        <v>4566</v>
      </c>
    </row>
    <row r="1442" spans="2:14">
      <c r="B1442" s="144"/>
      <c r="C1442" s="145"/>
      <c r="N1442" s="146">
        <f t="shared" si="46"/>
        <v>4566</v>
      </c>
    </row>
    <row r="1443" spans="2:14">
      <c r="B1443" s="144"/>
      <c r="C1443" s="145"/>
      <c r="N1443" s="146">
        <f t="shared" si="46"/>
        <v>4566</v>
      </c>
    </row>
    <row r="1444" spans="2:14">
      <c r="B1444" s="144"/>
      <c r="C1444" s="145"/>
      <c r="N1444" s="146">
        <f t="shared" si="46"/>
        <v>4566</v>
      </c>
    </row>
    <row r="1445" spans="2:14">
      <c r="B1445" s="144"/>
      <c r="C1445" s="145"/>
      <c r="N1445" s="146">
        <f t="shared" si="46"/>
        <v>4566</v>
      </c>
    </row>
    <row r="1446" spans="2:14">
      <c r="B1446" s="144"/>
      <c r="C1446" s="145"/>
      <c r="N1446" s="146">
        <f t="shared" si="46"/>
        <v>4566</v>
      </c>
    </row>
    <row r="1447" spans="2:14">
      <c r="B1447" s="144"/>
      <c r="C1447" s="145"/>
      <c r="N1447" s="146">
        <f t="shared" si="46"/>
        <v>4566</v>
      </c>
    </row>
    <row r="1448" spans="2:14">
      <c r="B1448" s="144"/>
      <c r="C1448" s="145"/>
      <c r="N1448" s="146">
        <f t="shared" si="46"/>
        <v>4566</v>
      </c>
    </row>
    <row r="1449" spans="2:14">
      <c r="B1449" s="144"/>
      <c r="C1449" s="145"/>
      <c r="N1449" s="146">
        <f t="shared" si="46"/>
        <v>4566</v>
      </c>
    </row>
    <row r="1450" spans="2:14">
      <c r="B1450" s="144"/>
      <c r="C1450" s="145"/>
      <c r="N1450" s="146">
        <f t="shared" si="46"/>
        <v>4566</v>
      </c>
    </row>
    <row r="1451" spans="2:14">
      <c r="B1451" s="144"/>
      <c r="C1451" s="145"/>
      <c r="N1451" s="146">
        <f t="shared" si="46"/>
        <v>4566</v>
      </c>
    </row>
    <row r="1452" spans="2:14">
      <c r="B1452" s="144"/>
      <c r="C1452" s="145"/>
      <c r="N1452" s="146">
        <f t="shared" si="46"/>
        <v>4566</v>
      </c>
    </row>
    <row r="1453" spans="2:14">
      <c r="B1453" s="144"/>
      <c r="C1453" s="145"/>
      <c r="N1453" s="146">
        <f t="shared" si="46"/>
        <v>4566</v>
      </c>
    </row>
    <row r="1454" spans="2:14">
      <c r="B1454" s="144"/>
      <c r="C1454" s="145"/>
      <c r="N1454" s="146">
        <f t="shared" si="46"/>
        <v>4566</v>
      </c>
    </row>
    <row r="1455" spans="2:14">
      <c r="B1455" s="144"/>
      <c r="C1455" s="145"/>
      <c r="N1455" s="146">
        <f t="shared" si="46"/>
        <v>4566</v>
      </c>
    </row>
    <row r="1456" spans="2:14">
      <c r="B1456" s="144"/>
      <c r="C1456" s="145"/>
      <c r="N1456" s="146">
        <f t="shared" si="46"/>
        <v>4566</v>
      </c>
    </row>
    <row r="1457" spans="2:14">
      <c r="B1457" s="144"/>
      <c r="C1457" s="145"/>
      <c r="N1457" s="146">
        <f t="shared" si="46"/>
        <v>4566</v>
      </c>
    </row>
    <row r="1458" spans="2:14">
      <c r="B1458" s="144"/>
      <c r="C1458" s="145"/>
      <c r="N1458" s="146">
        <f t="shared" si="46"/>
        <v>4566</v>
      </c>
    </row>
    <row r="1459" spans="2:14">
      <c r="B1459" s="144"/>
      <c r="C1459" s="145"/>
      <c r="N1459" s="146">
        <f t="shared" si="46"/>
        <v>4566</v>
      </c>
    </row>
    <row r="1460" spans="2:14">
      <c r="B1460" s="144"/>
      <c r="C1460" s="145"/>
      <c r="N1460" s="146">
        <f t="shared" si="46"/>
        <v>4566</v>
      </c>
    </row>
    <row r="1461" spans="2:14">
      <c r="B1461" s="144"/>
      <c r="C1461" s="145"/>
      <c r="N1461" s="146">
        <f t="shared" si="46"/>
        <v>4566</v>
      </c>
    </row>
    <row r="1462" spans="2:14">
      <c r="B1462" s="144"/>
      <c r="C1462" s="145"/>
      <c r="N1462" s="146">
        <f t="shared" si="46"/>
        <v>4566</v>
      </c>
    </row>
    <row r="1463" spans="2:14">
      <c r="B1463" s="144"/>
      <c r="C1463" s="145"/>
      <c r="N1463" s="146">
        <f t="shared" si="46"/>
        <v>4566</v>
      </c>
    </row>
    <row r="1464" spans="2:14">
      <c r="B1464" s="144"/>
      <c r="C1464" s="145"/>
      <c r="N1464" s="146">
        <f t="shared" si="46"/>
        <v>4566</v>
      </c>
    </row>
    <row r="1465" spans="2:14">
      <c r="B1465" s="144"/>
      <c r="C1465" s="145"/>
      <c r="N1465" s="146">
        <f t="shared" si="46"/>
        <v>4566</v>
      </c>
    </row>
    <row r="1466" spans="2:14">
      <c r="B1466" s="144"/>
      <c r="C1466" s="145"/>
      <c r="N1466" s="146">
        <f t="shared" si="46"/>
        <v>4566</v>
      </c>
    </row>
    <row r="1467" spans="2:14">
      <c r="B1467" s="144"/>
      <c r="C1467" s="145"/>
      <c r="N1467" s="146">
        <f t="shared" si="46"/>
        <v>4566</v>
      </c>
    </row>
    <row r="1468" spans="2:14">
      <c r="B1468" s="144"/>
      <c r="C1468" s="145"/>
      <c r="N1468" s="146">
        <f t="shared" si="46"/>
        <v>4566</v>
      </c>
    </row>
    <row r="1469" spans="2:14">
      <c r="B1469" s="144"/>
      <c r="C1469" s="145"/>
      <c r="N1469" s="146">
        <f t="shared" si="46"/>
        <v>4566</v>
      </c>
    </row>
    <row r="1470" spans="2:14">
      <c r="B1470" s="144"/>
      <c r="C1470" s="145"/>
      <c r="N1470" s="146">
        <f t="shared" si="46"/>
        <v>4566</v>
      </c>
    </row>
    <row r="1471" spans="2:14">
      <c r="B1471" s="144"/>
      <c r="C1471" s="145"/>
      <c r="N1471" s="146">
        <f t="shared" si="46"/>
        <v>4566</v>
      </c>
    </row>
    <row r="1472" spans="2:14">
      <c r="B1472" s="144"/>
      <c r="C1472" s="145"/>
      <c r="N1472" s="146">
        <f t="shared" si="46"/>
        <v>4566</v>
      </c>
    </row>
    <row r="1473" spans="2:14">
      <c r="B1473" s="144"/>
      <c r="C1473" s="145"/>
      <c r="N1473" s="146">
        <f t="shared" si="46"/>
        <v>4566</v>
      </c>
    </row>
    <row r="1474" spans="2:14">
      <c r="B1474" s="144"/>
      <c r="C1474" s="145"/>
      <c r="N1474" s="146">
        <f t="shared" si="46"/>
        <v>4566</v>
      </c>
    </row>
    <row r="1475" spans="2:14">
      <c r="B1475" s="144"/>
      <c r="C1475" s="145"/>
      <c r="N1475" s="146">
        <f t="shared" si="46"/>
        <v>4566</v>
      </c>
    </row>
    <row r="1476" spans="2:14">
      <c r="B1476" s="144"/>
      <c r="C1476" s="145"/>
      <c r="N1476" s="146">
        <f t="shared" ref="N1476:N1539" si="47">K1476*10+N1475</f>
        <v>4566</v>
      </c>
    </row>
    <row r="1477" spans="2:14">
      <c r="B1477" s="144"/>
      <c r="C1477" s="145"/>
      <c r="N1477" s="146">
        <f t="shared" si="47"/>
        <v>4566</v>
      </c>
    </row>
    <row r="1478" spans="2:14">
      <c r="B1478" s="144"/>
      <c r="C1478" s="145"/>
      <c r="N1478" s="146">
        <f t="shared" si="47"/>
        <v>4566</v>
      </c>
    </row>
    <row r="1479" spans="2:14">
      <c r="B1479" s="144"/>
      <c r="C1479" s="145"/>
      <c r="N1479" s="146">
        <f t="shared" si="47"/>
        <v>4566</v>
      </c>
    </row>
    <row r="1480" spans="2:14">
      <c r="B1480" s="144"/>
      <c r="C1480" s="145"/>
      <c r="N1480" s="146">
        <f t="shared" si="47"/>
        <v>4566</v>
      </c>
    </row>
    <row r="1481" spans="2:14">
      <c r="B1481" s="144"/>
      <c r="C1481" s="145"/>
      <c r="N1481" s="146">
        <f t="shared" si="47"/>
        <v>4566</v>
      </c>
    </row>
    <row r="1482" spans="2:14">
      <c r="B1482" s="144"/>
      <c r="C1482" s="145"/>
      <c r="N1482" s="146">
        <f t="shared" si="47"/>
        <v>4566</v>
      </c>
    </row>
    <row r="1483" spans="2:14">
      <c r="B1483" s="144"/>
      <c r="C1483" s="145"/>
      <c r="N1483" s="146">
        <f t="shared" si="47"/>
        <v>4566</v>
      </c>
    </row>
    <row r="1484" spans="2:14">
      <c r="B1484" s="144"/>
      <c r="C1484" s="145"/>
      <c r="N1484" s="146">
        <f t="shared" si="47"/>
        <v>4566</v>
      </c>
    </row>
    <row r="1485" spans="2:14">
      <c r="B1485" s="144"/>
      <c r="C1485" s="145"/>
      <c r="N1485" s="146">
        <f t="shared" si="47"/>
        <v>4566</v>
      </c>
    </row>
    <row r="1486" spans="2:14">
      <c r="B1486" s="144"/>
      <c r="C1486" s="145"/>
      <c r="N1486" s="146">
        <f t="shared" si="47"/>
        <v>4566</v>
      </c>
    </row>
    <row r="1487" spans="2:14">
      <c r="B1487" s="144"/>
      <c r="C1487" s="145"/>
      <c r="N1487" s="146">
        <f t="shared" si="47"/>
        <v>4566</v>
      </c>
    </row>
    <row r="1488" spans="2:14">
      <c r="B1488" s="144"/>
      <c r="C1488" s="145"/>
      <c r="N1488" s="146">
        <f t="shared" si="47"/>
        <v>4566</v>
      </c>
    </row>
    <row r="1489" spans="2:14">
      <c r="B1489" s="144"/>
      <c r="C1489" s="145"/>
      <c r="N1489" s="146">
        <f t="shared" si="47"/>
        <v>4566</v>
      </c>
    </row>
    <row r="1490" spans="2:14">
      <c r="B1490" s="144"/>
      <c r="C1490" s="145"/>
      <c r="N1490" s="146">
        <f t="shared" si="47"/>
        <v>4566</v>
      </c>
    </row>
    <row r="1491" spans="2:14">
      <c r="B1491" s="144"/>
      <c r="C1491" s="145"/>
      <c r="N1491" s="146">
        <f t="shared" si="47"/>
        <v>4566</v>
      </c>
    </row>
    <row r="1492" spans="2:14">
      <c r="B1492" s="144"/>
      <c r="C1492" s="145"/>
      <c r="N1492" s="146">
        <f t="shared" si="47"/>
        <v>4566</v>
      </c>
    </row>
    <row r="1493" spans="2:14">
      <c r="B1493" s="144"/>
      <c r="C1493" s="145"/>
      <c r="N1493" s="146">
        <f t="shared" si="47"/>
        <v>4566</v>
      </c>
    </row>
    <row r="1494" spans="2:14">
      <c r="B1494" s="144"/>
      <c r="C1494" s="145"/>
      <c r="N1494" s="146">
        <f t="shared" si="47"/>
        <v>4566</v>
      </c>
    </row>
    <row r="1495" spans="2:14">
      <c r="B1495" s="144"/>
      <c r="C1495" s="145"/>
      <c r="N1495" s="146">
        <f t="shared" si="47"/>
        <v>4566</v>
      </c>
    </row>
    <row r="1496" spans="2:14">
      <c r="B1496" s="144"/>
      <c r="C1496" s="145"/>
      <c r="N1496" s="146">
        <f t="shared" si="47"/>
        <v>4566</v>
      </c>
    </row>
    <row r="1497" spans="2:14">
      <c r="B1497" s="144"/>
      <c r="C1497" s="145"/>
      <c r="N1497" s="146">
        <f t="shared" si="47"/>
        <v>4566</v>
      </c>
    </row>
    <row r="1498" spans="2:14">
      <c r="B1498" s="144"/>
      <c r="C1498" s="145"/>
      <c r="N1498" s="146">
        <f t="shared" si="47"/>
        <v>4566</v>
      </c>
    </row>
    <row r="1499" spans="2:14">
      <c r="B1499" s="144"/>
      <c r="C1499" s="145"/>
      <c r="N1499" s="146">
        <f t="shared" si="47"/>
        <v>4566</v>
      </c>
    </row>
    <row r="1500" spans="2:14">
      <c r="B1500" s="144"/>
      <c r="C1500" s="145"/>
      <c r="N1500" s="146">
        <f t="shared" si="47"/>
        <v>4566</v>
      </c>
    </row>
    <row r="1501" spans="2:14">
      <c r="B1501" s="144"/>
      <c r="C1501" s="145"/>
      <c r="N1501" s="146">
        <f t="shared" si="47"/>
        <v>4566</v>
      </c>
    </row>
    <row r="1502" spans="2:14">
      <c r="B1502" s="144"/>
      <c r="C1502" s="145"/>
      <c r="N1502" s="146">
        <f t="shared" si="47"/>
        <v>4566</v>
      </c>
    </row>
    <row r="1503" spans="2:14">
      <c r="B1503" s="144"/>
      <c r="C1503" s="145"/>
      <c r="N1503" s="146">
        <f t="shared" si="47"/>
        <v>4566</v>
      </c>
    </row>
    <row r="1504" spans="2:14">
      <c r="B1504" s="144"/>
      <c r="C1504" s="145"/>
      <c r="N1504" s="146">
        <f t="shared" si="47"/>
        <v>4566</v>
      </c>
    </row>
    <row r="1505" spans="2:14">
      <c r="B1505" s="144"/>
      <c r="C1505" s="145"/>
      <c r="N1505" s="146">
        <f t="shared" si="47"/>
        <v>4566</v>
      </c>
    </row>
    <row r="1506" spans="2:14">
      <c r="B1506" s="144"/>
      <c r="C1506" s="145"/>
      <c r="N1506" s="146">
        <f t="shared" si="47"/>
        <v>4566</v>
      </c>
    </row>
    <row r="1507" spans="2:14">
      <c r="B1507" s="144"/>
      <c r="C1507" s="145"/>
      <c r="N1507" s="146">
        <f t="shared" si="47"/>
        <v>4566</v>
      </c>
    </row>
    <row r="1508" spans="2:14">
      <c r="B1508" s="144"/>
      <c r="C1508" s="145"/>
      <c r="N1508" s="146">
        <f t="shared" si="47"/>
        <v>4566</v>
      </c>
    </row>
    <row r="1509" spans="2:14">
      <c r="B1509" s="144"/>
      <c r="C1509" s="145"/>
      <c r="N1509" s="146">
        <f t="shared" si="47"/>
        <v>4566</v>
      </c>
    </row>
    <row r="1510" spans="2:14">
      <c r="B1510" s="144"/>
      <c r="C1510" s="145"/>
      <c r="N1510" s="146">
        <f t="shared" si="47"/>
        <v>4566</v>
      </c>
    </row>
    <row r="1511" spans="2:14">
      <c r="B1511" s="144"/>
      <c r="C1511" s="145"/>
      <c r="N1511" s="146">
        <f t="shared" si="47"/>
        <v>4566</v>
      </c>
    </row>
    <row r="1512" spans="2:14">
      <c r="B1512" s="144"/>
      <c r="C1512" s="145"/>
      <c r="N1512" s="146">
        <f t="shared" si="47"/>
        <v>4566</v>
      </c>
    </row>
    <row r="1513" spans="2:14">
      <c r="B1513" s="144"/>
      <c r="C1513" s="145"/>
      <c r="N1513" s="146">
        <f t="shared" si="47"/>
        <v>4566</v>
      </c>
    </row>
    <row r="1514" spans="2:14">
      <c r="B1514" s="144"/>
      <c r="C1514" s="145"/>
      <c r="N1514" s="146">
        <f t="shared" si="47"/>
        <v>4566</v>
      </c>
    </row>
    <row r="1515" spans="2:14">
      <c r="B1515" s="144"/>
      <c r="C1515" s="145"/>
      <c r="N1515" s="146">
        <f t="shared" si="47"/>
        <v>4566</v>
      </c>
    </row>
    <row r="1516" spans="2:14">
      <c r="B1516" s="144"/>
      <c r="C1516" s="145"/>
      <c r="N1516" s="146">
        <f t="shared" si="47"/>
        <v>4566</v>
      </c>
    </row>
    <row r="1517" spans="2:14">
      <c r="B1517" s="144"/>
      <c r="C1517" s="145"/>
      <c r="N1517" s="146">
        <f t="shared" si="47"/>
        <v>4566</v>
      </c>
    </row>
    <row r="1518" spans="2:14">
      <c r="B1518" s="144"/>
      <c r="C1518" s="145"/>
      <c r="N1518" s="146">
        <f t="shared" si="47"/>
        <v>4566</v>
      </c>
    </row>
    <row r="1519" spans="2:14">
      <c r="B1519" s="144"/>
      <c r="C1519" s="145"/>
      <c r="N1519" s="146">
        <f t="shared" si="47"/>
        <v>4566</v>
      </c>
    </row>
    <row r="1520" spans="2:14">
      <c r="B1520" s="144"/>
      <c r="C1520" s="145"/>
      <c r="N1520" s="146">
        <f t="shared" si="47"/>
        <v>4566</v>
      </c>
    </row>
    <row r="1521" spans="2:14">
      <c r="B1521" s="144"/>
      <c r="C1521" s="145"/>
      <c r="N1521" s="146">
        <f t="shared" si="47"/>
        <v>4566</v>
      </c>
    </row>
    <row r="1522" spans="2:14">
      <c r="B1522" s="144"/>
      <c r="C1522" s="145"/>
      <c r="N1522" s="146">
        <f t="shared" si="47"/>
        <v>4566</v>
      </c>
    </row>
    <row r="1523" spans="2:14">
      <c r="B1523" s="144"/>
      <c r="C1523" s="145"/>
      <c r="N1523" s="146">
        <f t="shared" si="47"/>
        <v>4566</v>
      </c>
    </row>
    <row r="1524" spans="2:14">
      <c r="B1524" s="144"/>
      <c r="C1524" s="145"/>
      <c r="N1524" s="146">
        <f t="shared" si="47"/>
        <v>4566</v>
      </c>
    </row>
    <row r="1525" spans="2:14">
      <c r="B1525" s="144"/>
      <c r="C1525" s="145"/>
      <c r="N1525" s="146">
        <f t="shared" si="47"/>
        <v>4566</v>
      </c>
    </row>
    <row r="1526" spans="2:14">
      <c r="B1526" s="144"/>
      <c r="C1526" s="145"/>
      <c r="N1526" s="146">
        <f t="shared" si="47"/>
        <v>4566</v>
      </c>
    </row>
    <row r="1527" spans="2:14">
      <c r="B1527" s="144"/>
      <c r="C1527" s="145"/>
      <c r="N1527" s="146">
        <f t="shared" si="47"/>
        <v>4566</v>
      </c>
    </row>
    <row r="1528" spans="2:14">
      <c r="B1528" s="144"/>
      <c r="C1528" s="145"/>
      <c r="N1528" s="146">
        <f t="shared" si="47"/>
        <v>4566</v>
      </c>
    </row>
    <row r="1529" spans="2:14">
      <c r="B1529" s="144"/>
      <c r="C1529" s="145"/>
      <c r="N1529" s="146">
        <f t="shared" si="47"/>
        <v>4566</v>
      </c>
    </row>
    <row r="1530" spans="2:14">
      <c r="B1530" s="144"/>
      <c r="C1530" s="145"/>
      <c r="N1530" s="146">
        <f t="shared" si="47"/>
        <v>4566</v>
      </c>
    </row>
    <row r="1531" spans="2:14">
      <c r="B1531" s="144"/>
      <c r="C1531" s="145"/>
      <c r="N1531" s="146">
        <f t="shared" si="47"/>
        <v>4566</v>
      </c>
    </row>
    <row r="1532" spans="2:14">
      <c r="B1532" s="144"/>
      <c r="C1532" s="145"/>
      <c r="N1532" s="146">
        <f t="shared" si="47"/>
        <v>4566</v>
      </c>
    </row>
    <row r="1533" spans="2:14">
      <c r="B1533" s="144"/>
      <c r="C1533" s="145"/>
      <c r="N1533" s="146">
        <f t="shared" si="47"/>
        <v>4566</v>
      </c>
    </row>
    <row r="1534" spans="2:14">
      <c r="B1534" s="144"/>
      <c r="C1534" s="145"/>
      <c r="N1534" s="146">
        <f t="shared" si="47"/>
        <v>4566</v>
      </c>
    </row>
    <row r="1535" spans="2:14">
      <c r="B1535" s="144"/>
      <c r="C1535" s="145"/>
      <c r="N1535" s="146">
        <f t="shared" si="47"/>
        <v>4566</v>
      </c>
    </row>
    <row r="1536" spans="2:14">
      <c r="B1536" s="144"/>
      <c r="C1536" s="145"/>
      <c r="N1536" s="146">
        <f t="shared" si="47"/>
        <v>4566</v>
      </c>
    </row>
    <row r="1537" spans="2:14">
      <c r="B1537" s="144"/>
      <c r="C1537" s="145"/>
      <c r="N1537" s="146">
        <f t="shared" si="47"/>
        <v>4566</v>
      </c>
    </row>
    <row r="1538" spans="2:14">
      <c r="B1538" s="144"/>
      <c r="C1538" s="145"/>
      <c r="N1538" s="146">
        <f t="shared" si="47"/>
        <v>4566</v>
      </c>
    </row>
    <row r="1539" spans="2:14">
      <c r="B1539" s="144"/>
      <c r="C1539" s="145"/>
      <c r="N1539" s="146">
        <f t="shared" si="47"/>
        <v>4566</v>
      </c>
    </row>
    <row r="1540" spans="2:14">
      <c r="B1540" s="144"/>
      <c r="C1540" s="145"/>
      <c r="N1540" s="146">
        <f t="shared" ref="N1540:N1603" si="48">K1540*10+N1539</f>
        <v>4566</v>
      </c>
    </row>
    <row r="1541" spans="2:14">
      <c r="B1541" s="144"/>
      <c r="C1541" s="145"/>
      <c r="N1541" s="146">
        <f t="shared" si="48"/>
        <v>4566</v>
      </c>
    </row>
    <row r="1542" spans="2:14">
      <c r="B1542" s="144"/>
      <c r="C1542" s="145"/>
      <c r="N1542" s="146">
        <f t="shared" si="48"/>
        <v>4566</v>
      </c>
    </row>
    <row r="1543" spans="2:14">
      <c r="B1543" s="144"/>
      <c r="C1543" s="145"/>
      <c r="N1543" s="146">
        <f t="shared" si="48"/>
        <v>4566</v>
      </c>
    </row>
    <row r="1544" spans="2:14">
      <c r="B1544" s="144"/>
      <c r="C1544" s="145"/>
      <c r="N1544" s="146">
        <f t="shared" si="48"/>
        <v>4566</v>
      </c>
    </row>
    <row r="1545" spans="2:14">
      <c r="B1545" s="144"/>
      <c r="C1545" s="145"/>
      <c r="N1545" s="146">
        <f t="shared" si="48"/>
        <v>4566</v>
      </c>
    </row>
    <row r="1546" spans="2:14">
      <c r="B1546" s="144"/>
      <c r="C1546" s="145"/>
      <c r="N1546" s="146">
        <f t="shared" si="48"/>
        <v>4566</v>
      </c>
    </row>
    <row r="1547" spans="2:14">
      <c r="B1547" s="144"/>
      <c r="C1547" s="145"/>
      <c r="N1547" s="146">
        <f t="shared" si="48"/>
        <v>4566</v>
      </c>
    </row>
    <row r="1548" spans="2:14">
      <c r="B1548" s="144"/>
      <c r="C1548" s="145"/>
      <c r="N1548" s="146">
        <f t="shared" si="48"/>
        <v>4566</v>
      </c>
    </row>
    <row r="1549" spans="2:14">
      <c r="B1549" s="144"/>
      <c r="C1549" s="145"/>
      <c r="N1549" s="146">
        <f t="shared" si="48"/>
        <v>4566</v>
      </c>
    </row>
    <row r="1550" spans="2:14">
      <c r="B1550" s="144"/>
      <c r="C1550" s="145"/>
      <c r="N1550" s="146">
        <f t="shared" si="48"/>
        <v>4566</v>
      </c>
    </row>
    <row r="1551" spans="2:14">
      <c r="B1551" s="144"/>
      <c r="C1551" s="145"/>
      <c r="N1551" s="146">
        <f t="shared" si="48"/>
        <v>4566</v>
      </c>
    </row>
    <row r="1552" spans="2:14">
      <c r="B1552" s="144"/>
      <c r="C1552" s="145"/>
      <c r="N1552" s="146">
        <f t="shared" si="48"/>
        <v>4566</v>
      </c>
    </row>
    <row r="1553" spans="2:14">
      <c r="B1553" s="144"/>
      <c r="C1553" s="145"/>
      <c r="N1553" s="146">
        <f t="shared" si="48"/>
        <v>4566</v>
      </c>
    </row>
    <row r="1554" spans="2:14">
      <c r="B1554" s="144"/>
      <c r="C1554" s="145"/>
      <c r="N1554" s="146">
        <f t="shared" si="48"/>
        <v>4566</v>
      </c>
    </row>
    <row r="1555" spans="2:14">
      <c r="B1555" s="144"/>
      <c r="C1555" s="145"/>
      <c r="N1555" s="146">
        <f t="shared" si="48"/>
        <v>4566</v>
      </c>
    </row>
    <row r="1556" spans="2:14">
      <c r="B1556" s="144"/>
      <c r="C1556" s="145"/>
      <c r="N1556" s="146">
        <f t="shared" si="48"/>
        <v>4566</v>
      </c>
    </row>
    <row r="1557" spans="2:14">
      <c r="B1557" s="144"/>
      <c r="C1557" s="145"/>
      <c r="N1557" s="146">
        <f t="shared" si="48"/>
        <v>4566</v>
      </c>
    </row>
    <row r="1558" spans="2:14">
      <c r="B1558" s="144"/>
      <c r="C1558" s="145"/>
      <c r="N1558" s="146">
        <f t="shared" si="48"/>
        <v>4566</v>
      </c>
    </row>
    <row r="1559" spans="2:14">
      <c r="B1559" s="144"/>
      <c r="C1559" s="145"/>
      <c r="N1559" s="146">
        <f t="shared" si="48"/>
        <v>4566</v>
      </c>
    </row>
    <row r="1560" spans="2:14">
      <c r="B1560" s="144"/>
      <c r="C1560" s="145"/>
      <c r="N1560" s="146">
        <f t="shared" si="48"/>
        <v>4566</v>
      </c>
    </row>
    <row r="1561" spans="2:14">
      <c r="B1561" s="144"/>
      <c r="C1561" s="145"/>
      <c r="N1561" s="146">
        <f t="shared" si="48"/>
        <v>4566</v>
      </c>
    </row>
    <row r="1562" spans="2:14">
      <c r="B1562" s="144"/>
      <c r="C1562" s="145"/>
      <c r="N1562" s="146">
        <f t="shared" si="48"/>
        <v>4566</v>
      </c>
    </row>
    <row r="1563" spans="2:14">
      <c r="B1563" s="144"/>
      <c r="C1563" s="145"/>
      <c r="N1563" s="146">
        <f t="shared" si="48"/>
        <v>4566</v>
      </c>
    </row>
    <row r="1564" spans="2:14">
      <c r="B1564" s="144"/>
      <c r="C1564" s="145"/>
      <c r="N1564" s="146">
        <f t="shared" si="48"/>
        <v>4566</v>
      </c>
    </row>
    <row r="1565" spans="2:14">
      <c r="B1565" s="144"/>
      <c r="C1565" s="145"/>
      <c r="N1565" s="146">
        <f t="shared" si="48"/>
        <v>4566</v>
      </c>
    </row>
    <row r="1566" spans="2:14">
      <c r="B1566" s="144"/>
      <c r="C1566" s="145"/>
      <c r="N1566" s="146">
        <f t="shared" si="48"/>
        <v>4566</v>
      </c>
    </row>
    <row r="1567" spans="2:14">
      <c r="B1567" s="144"/>
      <c r="C1567" s="145"/>
      <c r="N1567" s="146">
        <f t="shared" si="48"/>
        <v>4566</v>
      </c>
    </row>
    <row r="1568" spans="2:14">
      <c r="B1568" s="144"/>
      <c r="C1568" s="145"/>
      <c r="N1568" s="146">
        <f t="shared" si="48"/>
        <v>4566</v>
      </c>
    </row>
    <row r="1569" spans="2:14">
      <c r="B1569" s="144"/>
      <c r="C1569" s="145"/>
      <c r="N1569" s="146">
        <f t="shared" si="48"/>
        <v>4566</v>
      </c>
    </row>
    <row r="1570" spans="2:14">
      <c r="B1570" s="144"/>
      <c r="C1570" s="145"/>
      <c r="N1570" s="146">
        <f t="shared" si="48"/>
        <v>4566</v>
      </c>
    </row>
    <row r="1571" spans="2:14">
      <c r="B1571" s="144"/>
      <c r="C1571" s="145"/>
      <c r="N1571" s="146">
        <f t="shared" si="48"/>
        <v>4566</v>
      </c>
    </row>
    <row r="1572" spans="2:14">
      <c r="B1572" s="144"/>
      <c r="C1572" s="145"/>
      <c r="N1572" s="146">
        <f t="shared" si="48"/>
        <v>4566</v>
      </c>
    </row>
    <row r="1573" spans="2:14">
      <c r="B1573" s="144"/>
      <c r="C1573" s="145"/>
      <c r="N1573" s="146">
        <f t="shared" si="48"/>
        <v>4566</v>
      </c>
    </row>
    <row r="1574" spans="2:14">
      <c r="B1574" s="144"/>
      <c r="C1574" s="145"/>
      <c r="N1574" s="146">
        <f t="shared" si="48"/>
        <v>4566</v>
      </c>
    </row>
    <row r="1575" spans="2:14">
      <c r="B1575" s="144"/>
      <c r="C1575" s="145"/>
      <c r="N1575" s="146">
        <f t="shared" si="48"/>
        <v>4566</v>
      </c>
    </row>
    <row r="1576" spans="2:14">
      <c r="B1576" s="144"/>
      <c r="C1576" s="145"/>
      <c r="N1576" s="146">
        <f t="shared" si="48"/>
        <v>4566</v>
      </c>
    </row>
    <row r="1577" spans="2:14">
      <c r="B1577" s="144"/>
      <c r="C1577" s="145"/>
      <c r="N1577" s="146">
        <f t="shared" si="48"/>
        <v>4566</v>
      </c>
    </row>
    <row r="1578" spans="2:14">
      <c r="B1578" s="144"/>
      <c r="C1578" s="145"/>
      <c r="N1578" s="146">
        <f t="shared" si="48"/>
        <v>4566</v>
      </c>
    </row>
    <row r="1579" spans="2:14">
      <c r="B1579" s="144"/>
      <c r="C1579" s="145"/>
      <c r="N1579" s="146">
        <f t="shared" si="48"/>
        <v>4566</v>
      </c>
    </row>
    <row r="1580" spans="2:14">
      <c r="B1580" s="144"/>
      <c r="C1580" s="145"/>
      <c r="N1580" s="146">
        <f t="shared" si="48"/>
        <v>4566</v>
      </c>
    </row>
    <row r="1581" spans="2:14">
      <c r="B1581" s="144"/>
      <c r="C1581" s="145"/>
      <c r="N1581" s="146">
        <f t="shared" si="48"/>
        <v>4566</v>
      </c>
    </row>
    <row r="1582" spans="2:14">
      <c r="B1582" s="144"/>
      <c r="C1582" s="145"/>
      <c r="N1582" s="146">
        <f t="shared" si="48"/>
        <v>4566</v>
      </c>
    </row>
    <row r="1583" spans="2:14">
      <c r="B1583" s="144"/>
      <c r="C1583" s="145"/>
      <c r="N1583" s="146">
        <f t="shared" si="48"/>
        <v>4566</v>
      </c>
    </row>
    <row r="1584" spans="2:14">
      <c r="B1584" s="144"/>
      <c r="C1584" s="145"/>
      <c r="N1584" s="146">
        <f t="shared" si="48"/>
        <v>4566</v>
      </c>
    </row>
    <row r="1585" spans="2:14">
      <c r="B1585" s="144"/>
      <c r="C1585" s="145"/>
      <c r="N1585" s="146">
        <f t="shared" si="48"/>
        <v>4566</v>
      </c>
    </row>
    <row r="1586" spans="2:14">
      <c r="B1586" s="144"/>
      <c r="C1586" s="145"/>
      <c r="N1586" s="146">
        <f t="shared" si="48"/>
        <v>4566</v>
      </c>
    </row>
    <row r="1587" spans="2:14">
      <c r="B1587" s="144"/>
      <c r="C1587" s="145"/>
      <c r="N1587" s="146">
        <f t="shared" si="48"/>
        <v>4566</v>
      </c>
    </row>
    <row r="1588" spans="2:14">
      <c r="B1588" s="144"/>
      <c r="C1588" s="145"/>
      <c r="N1588" s="146">
        <f t="shared" si="48"/>
        <v>4566</v>
      </c>
    </row>
    <row r="1589" spans="2:14">
      <c r="B1589" s="144"/>
      <c r="C1589" s="145"/>
      <c r="N1589" s="146">
        <f t="shared" si="48"/>
        <v>4566</v>
      </c>
    </row>
    <row r="1590" spans="2:14">
      <c r="B1590" s="144"/>
      <c r="C1590" s="145"/>
      <c r="N1590" s="146">
        <f t="shared" si="48"/>
        <v>4566</v>
      </c>
    </row>
    <row r="1591" spans="2:14">
      <c r="B1591" s="144"/>
      <c r="C1591" s="145"/>
      <c r="N1591" s="146">
        <f t="shared" si="48"/>
        <v>4566</v>
      </c>
    </row>
    <row r="1592" spans="2:14">
      <c r="B1592" s="144"/>
      <c r="C1592" s="145"/>
      <c r="N1592" s="146">
        <f t="shared" si="48"/>
        <v>4566</v>
      </c>
    </row>
    <row r="1593" spans="2:14">
      <c r="B1593" s="144"/>
      <c r="C1593" s="145"/>
      <c r="N1593" s="146">
        <f t="shared" si="48"/>
        <v>4566</v>
      </c>
    </row>
    <row r="1594" spans="2:14">
      <c r="B1594" s="144"/>
      <c r="C1594" s="145"/>
      <c r="N1594" s="146">
        <f t="shared" si="48"/>
        <v>4566</v>
      </c>
    </row>
    <row r="1595" spans="2:14">
      <c r="B1595" s="144"/>
      <c r="C1595" s="145"/>
      <c r="N1595" s="146">
        <f t="shared" si="48"/>
        <v>4566</v>
      </c>
    </row>
    <row r="1596" spans="2:14">
      <c r="B1596" s="144"/>
      <c r="C1596" s="145"/>
      <c r="N1596" s="146">
        <f t="shared" si="48"/>
        <v>4566</v>
      </c>
    </row>
    <row r="1597" spans="2:14">
      <c r="B1597" s="144"/>
      <c r="C1597" s="145"/>
      <c r="N1597" s="146">
        <f t="shared" si="48"/>
        <v>4566</v>
      </c>
    </row>
    <row r="1598" spans="2:14">
      <c r="B1598" s="144"/>
      <c r="C1598" s="145"/>
      <c r="N1598" s="146">
        <f t="shared" si="48"/>
        <v>4566</v>
      </c>
    </row>
    <row r="1599" spans="2:14">
      <c r="B1599" s="144"/>
      <c r="C1599" s="145"/>
      <c r="N1599" s="146">
        <f t="shared" si="48"/>
        <v>4566</v>
      </c>
    </row>
    <row r="1600" spans="2:14">
      <c r="B1600" s="144"/>
      <c r="C1600" s="145"/>
      <c r="N1600" s="146">
        <f t="shared" si="48"/>
        <v>4566</v>
      </c>
    </row>
    <row r="1601" spans="2:14">
      <c r="B1601" s="144"/>
      <c r="C1601" s="145"/>
      <c r="N1601" s="146">
        <f t="shared" si="48"/>
        <v>4566</v>
      </c>
    </row>
    <row r="1602" spans="2:14">
      <c r="B1602" s="144"/>
      <c r="C1602" s="145"/>
      <c r="N1602" s="146">
        <f t="shared" si="48"/>
        <v>4566</v>
      </c>
    </row>
    <row r="1603" spans="2:14">
      <c r="B1603" s="144"/>
      <c r="C1603" s="145"/>
      <c r="N1603" s="146">
        <f t="shared" si="48"/>
        <v>4566</v>
      </c>
    </row>
    <row r="1604" spans="2:14">
      <c r="B1604" s="144"/>
      <c r="C1604" s="145"/>
      <c r="N1604" s="146">
        <f t="shared" ref="N1604:N1667" si="49">K1604*10+N1603</f>
        <v>4566</v>
      </c>
    </row>
    <row r="1605" spans="2:14">
      <c r="B1605" s="144"/>
      <c r="C1605" s="145"/>
      <c r="N1605" s="146">
        <f t="shared" si="49"/>
        <v>4566</v>
      </c>
    </row>
    <row r="1606" spans="2:14">
      <c r="B1606" s="144"/>
      <c r="C1606" s="145"/>
      <c r="N1606" s="146">
        <f t="shared" si="49"/>
        <v>4566</v>
      </c>
    </row>
    <row r="1607" spans="2:14">
      <c r="B1607" s="144"/>
      <c r="C1607" s="145"/>
      <c r="N1607" s="146">
        <f t="shared" si="49"/>
        <v>4566</v>
      </c>
    </row>
    <row r="1608" spans="2:14">
      <c r="B1608" s="144"/>
      <c r="C1608" s="145"/>
      <c r="N1608" s="146">
        <f t="shared" si="49"/>
        <v>4566</v>
      </c>
    </row>
    <row r="1609" spans="2:14">
      <c r="B1609" s="144"/>
      <c r="C1609" s="145"/>
      <c r="N1609" s="146">
        <f t="shared" si="49"/>
        <v>4566</v>
      </c>
    </row>
    <row r="1610" spans="2:14">
      <c r="B1610" s="144"/>
      <c r="C1610" s="145"/>
      <c r="N1610" s="146">
        <f t="shared" si="49"/>
        <v>4566</v>
      </c>
    </row>
    <row r="1611" spans="2:14">
      <c r="B1611" s="144"/>
      <c r="C1611" s="145"/>
      <c r="N1611" s="146">
        <f t="shared" si="49"/>
        <v>4566</v>
      </c>
    </row>
    <row r="1612" spans="2:14">
      <c r="B1612" s="144"/>
      <c r="C1612" s="145"/>
      <c r="N1612" s="146">
        <f t="shared" si="49"/>
        <v>4566</v>
      </c>
    </row>
    <row r="1613" spans="2:14">
      <c r="B1613" s="144"/>
      <c r="C1613" s="145"/>
      <c r="N1613" s="146">
        <f t="shared" si="49"/>
        <v>4566</v>
      </c>
    </row>
    <row r="1614" spans="2:14">
      <c r="B1614" s="144"/>
      <c r="C1614" s="145"/>
      <c r="N1614" s="146">
        <f t="shared" si="49"/>
        <v>4566</v>
      </c>
    </row>
    <row r="1615" spans="2:14">
      <c r="B1615" s="144"/>
      <c r="C1615" s="145"/>
      <c r="N1615" s="146">
        <f t="shared" si="49"/>
        <v>4566</v>
      </c>
    </row>
    <row r="1616" spans="2:14">
      <c r="B1616" s="144"/>
      <c r="C1616" s="145"/>
      <c r="N1616" s="146">
        <f t="shared" si="49"/>
        <v>4566</v>
      </c>
    </row>
    <row r="1617" spans="2:14">
      <c r="B1617" s="144"/>
      <c r="C1617" s="145"/>
      <c r="N1617" s="146">
        <f t="shared" si="49"/>
        <v>4566</v>
      </c>
    </row>
    <row r="1618" spans="2:14">
      <c r="B1618" s="144"/>
      <c r="C1618" s="145"/>
      <c r="N1618" s="146">
        <f t="shared" si="49"/>
        <v>4566</v>
      </c>
    </row>
    <row r="1619" spans="2:14">
      <c r="B1619" s="144"/>
      <c r="C1619" s="145"/>
      <c r="N1619" s="146">
        <f t="shared" si="49"/>
        <v>4566</v>
      </c>
    </row>
    <row r="1620" spans="2:14">
      <c r="B1620" s="144"/>
      <c r="C1620" s="145"/>
      <c r="N1620" s="146">
        <f t="shared" si="49"/>
        <v>4566</v>
      </c>
    </row>
    <row r="1621" spans="2:14">
      <c r="B1621" s="144"/>
      <c r="C1621" s="145"/>
      <c r="N1621" s="146">
        <f t="shared" si="49"/>
        <v>4566</v>
      </c>
    </row>
    <row r="1622" spans="2:14">
      <c r="B1622" s="144"/>
      <c r="C1622" s="145"/>
      <c r="N1622" s="146">
        <f t="shared" si="49"/>
        <v>4566</v>
      </c>
    </row>
    <row r="1623" spans="2:14">
      <c r="B1623" s="144"/>
      <c r="C1623" s="145"/>
      <c r="N1623" s="146">
        <f t="shared" si="49"/>
        <v>4566</v>
      </c>
    </row>
    <row r="1624" spans="2:14">
      <c r="B1624" s="144"/>
      <c r="C1624" s="145"/>
      <c r="N1624" s="146">
        <f t="shared" si="49"/>
        <v>4566</v>
      </c>
    </row>
    <row r="1625" spans="2:14">
      <c r="B1625" s="144"/>
      <c r="C1625" s="145"/>
      <c r="N1625" s="146">
        <f t="shared" si="49"/>
        <v>4566</v>
      </c>
    </row>
    <row r="1626" spans="2:14">
      <c r="B1626" s="144"/>
      <c r="C1626" s="145"/>
      <c r="N1626" s="146">
        <f t="shared" si="49"/>
        <v>4566</v>
      </c>
    </row>
    <row r="1627" spans="2:14">
      <c r="B1627" s="144"/>
      <c r="C1627" s="145"/>
      <c r="N1627" s="146">
        <f t="shared" si="49"/>
        <v>4566</v>
      </c>
    </row>
    <row r="1628" spans="2:14">
      <c r="B1628" s="144"/>
      <c r="C1628" s="145"/>
      <c r="N1628" s="146">
        <f t="shared" si="49"/>
        <v>4566</v>
      </c>
    </row>
    <row r="1629" spans="2:14">
      <c r="B1629" s="144"/>
      <c r="C1629" s="145"/>
      <c r="N1629" s="146">
        <f t="shared" si="49"/>
        <v>4566</v>
      </c>
    </row>
    <row r="1630" spans="2:14">
      <c r="B1630" s="144"/>
      <c r="C1630" s="145"/>
      <c r="N1630" s="146">
        <f t="shared" si="49"/>
        <v>4566</v>
      </c>
    </row>
    <row r="1631" spans="2:14">
      <c r="B1631" s="144"/>
      <c r="C1631" s="145"/>
      <c r="N1631" s="146">
        <f t="shared" si="49"/>
        <v>4566</v>
      </c>
    </row>
    <row r="1632" spans="2:14">
      <c r="B1632" s="144"/>
      <c r="C1632" s="145"/>
      <c r="N1632" s="146">
        <f t="shared" si="49"/>
        <v>4566</v>
      </c>
    </row>
    <row r="1633" spans="2:14">
      <c r="B1633" s="144"/>
      <c r="C1633" s="145"/>
      <c r="N1633" s="146">
        <f t="shared" si="49"/>
        <v>4566</v>
      </c>
    </row>
    <row r="1634" spans="2:14">
      <c r="B1634" s="144"/>
      <c r="C1634" s="145"/>
      <c r="N1634" s="146">
        <f t="shared" si="49"/>
        <v>4566</v>
      </c>
    </row>
    <row r="1635" spans="2:14">
      <c r="B1635" s="144"/>
      <c r="C1635" s="145"/>
      <c r="N1635" s="146">
        <f t="shared" si="49"/>
        <v>4566</v>
      </c>
    </row>
    <row r="1636" spans="2:14">
      <c r="B1636" s="144"/>
      <c r="C1636" s="145"/>
      <c r="N1636" s="146">
        <f t="shared" si="49"/>
        <v>4566</v>
      </c>
    </row>
    <row r="1637" spans="2:14">
      <c r="B1637" s="144"/>
      <c r="C1637" s="145"/>
      <c r="N1637" s="146">
        <f t="shared" si="49"/>
        <v>4566</v>
      </c>
    </row>
    <row r="1638" spans="2:14">
      <c r="B1638" s="144"/>
      <c r="C1638" s="145"/>
      <c r="N1638" s="146">
        <f t="shared" si="49"/>
        <v>4566</v>
      </c>
    </row>
    <row r="1639" spans="2:14">
      <c r="B1639" s="144"/>
      <c r="C1639" s="145"/>
      <c r="N1639" s="146">
        <f t="shared" si="49"/>
        <v>4566</v>
      </c>
    </row>
    <row r="1640" spans="2:14">
      <c r="B1640" s="144"/>
      <c r="C1640" s="145"/>
      <c r="N1640" s="146">
        <f t="shared" si="49"/>
        <v>4566</v>
      </c>
    </row>
    <row r="1641" spans="2:14">
      <c r="B1641" s="144"/>
      <c r="C1641" s="145"/>
      <c r="N1641" s="146">
        <f t="shared" si="49"/>
        <v>4566</v>
      </c>
    </row>
    <row r="1642" spans="2:14">
      <c r="B1642" s="144"/>
      <c r="C1642" s="145"/>
      <c r="N1642" s="146">
        <f t="shared" si="49"/>
        <v>4566</v>
      </c>
    </row>
    <row r="1643" spans="2:14">
      <c r="B1643" s="144"/>
      <c r="C1643" s="145"/>
      <c r="N1643" s="146">
        <f t="shared" si="49"/>
        <v>4566</v>
      </c>
    </row>
    <row r="1644" spans="2:14">
      <c r="B1644" s="144"/>
      <c r="C1644" s="145"/>
      <c r="N1644" s="146">
        <f t="shared" si="49"/>
        <v>4566</v>
      </c>
    </row>
    <row r="1645" spans="2:14">
      <c r="B1645" s="144"/>
      <c r="C1645" s="145"/>
      <c r="N1645" s="146">
        <f t="shared" si="49"/>
        <v>4566</v>
      </c>
    </row>
    <row r="1646" spans="2:14">
      <c r="B1646" s="144"/>
      <c r="C1646" s="145"/>
      <c r="N1646" s="146">
        <f t="shared" si="49"/>
        <v>4566</v>
      </c>
    </row>
    <row r="1647" spans="2:14">
      <c r="B1647" s="144"/>
      <c r="C1647" s="145"/>
      <c r="N1647" s="146">
        <f t="shared" si="49"/>
        <v>4566</v>
      </c>
    </row>
    <row r="1648" spans="2:14">
      <c r="B1648" s="144"/>
      <c r="C1648" s="145"/>
      <c r="N1648" s="146">
        <f t="shared" si="49"/>
        <v>4566</v>
      </c>
    </row>
    <row r="1649" spans="2:14">
      <c r="B1649" s="144"/>
      <c r="C1649" s="145"/>
      <c r="N1649" s="146">
        <f t="shared" si="49"/>
        <v>4566</v>
      </c>
    </row>
    <row r="1650" spans="2:14">
      <c r="B1650" s="144"/>
      <c r="C1650" s="145"/>
      <c r="N1650" s="146">
        <f t="shared" si="49"/>
        <v>4566</v>
      </c>
    </row>
    <row r="1651" spans="2:14">
      <c r="B1651" s="144"/>
      <c r="C1651" s="145"/>
      <c r="N1651" s="146">
        <f t="shared" si="49"/>
        <v>4566</v>
      </c>
    </row>
    <row r="1652" spans="2:14">
      <c r="B1652" s="144"/>
      <c r="C1652" s="145"/>
      <c r="N1652" s="146">
        <f t="shared" si="49"/>
        <v>4566</v>
      </c>
    </row>
    <row r="1653" spans="2:14">
      <c r="B1653" s="144"/>
      <c r="C1653" s="145"/>
      <c r="N1653" s="146">
        <f t="shared" si="49"/>
        <v>4566</v>
      </c>
    </row>
    <row r="1654" spans="2:14">
      <c r="B1654" s="144"/>
      <c r="C1654" s="145"/>
      <c r="N1654" s="146">
        <f t="shared" si="49"/>
        <v>4566</v>
      </c>
    </row>
    <row r="1655" spans="2:14">
      <c r="B1655" s="144"/>
      <c r="C1655" s="145"/>
      <c r="N1655" s="146">
        <f t="shared" si="49"/>
        <v>4566</v>
      </c>
    </row>
    <row r="1656" spans="2:14">
      <c r="B1656" s="144"/>
      <c r="C1656" s="145"/>
      <c r="N1656" s="146">
        <f t="shared" si="49"/>
        <v>4566</v>
      </c>
    </row>
    <row r="1657" spans="2:14">
      <c r="B1657" s="144"/>
      <c r="C1657" s="145"/>
      <c r="N1657" s="146">
        <f t="shared" si="49"/>
        <v>4566</v>
      </c>
    </row>
    <row r="1658" spans="2:14">
      <c r="B1658" s="144"/>
      <c r="C1658" s="145"/>
      <c r="N1658" s="146">
        <f t="shared" si="49"/>
        <v>4566</v>
      </c>
    </row>
    <row r="1659" spans="2:14">
      <c r="B1659" s="144"/>
      <c r="C1659" s="145"/>
      <c r="N1659" s="146">
        <f t="shared" si="49"/>
        <v>4566</v>
      </c>
    </row>
    <row r="1660" spans="2:14">
      <c r="B1660" s="144"/>
      <c r="C1660" s="145"/>
      <c r="N1660" s="146">
        <f t="shared" si="49"/>
        <v>4566</v>
      </c>
    </row>
    <row r="1661" spans="2:14">
      <c r="B1661" s="144"/>
      <c r="C1661" s="145"/>
      <c r="N1661" s="146">
        <f t="shared" si="49"/>
        <v>4566</v>
      </c>
    </row>
    <row r="1662" spans="2:14">
      <c r="B1662" s="144"/>
      <c r="C1662" s="145"/>
      <c r="N1662" s="146">
        <f t="shared" si="49"/>
        <v>4566</v>
      </c>
    </row>
    <row r="1663" spans="2:14">
      <c r="B1663" s="144"/>
      <c r="C1663" s="145"/>
      <c r="N1663" s="146">
        <f t="shared" si="49"/>
        <v>4566</v>
      </c>
    </row>
    <row r="1664" spans="2:14">
      <c r="B1664" s="144"/>
      <c r="C1664" s="145"/>
      <c r="N1664" s="146">
        <f t="shared" si="49"/>
        <v>4566</v>
      </c>
    </row>
    <row r="1665" spans="2:14">
      <c r="B1665" s="144"/>
      <c r="C1665" s="145"/>
      <c r="N1665" s="146">
        <f t="shared" si="49"/>
        <v>4566</v>
      </c>
    </row>
    <row r="1666" spans="2:14">
      <c r="B1666" s="144"/>
      <c r="C1666" s="145"/>
      <c r="N1666" s="146">
        <f t="shared" si="49"/>
        <v>4566</v>
      </c>
    </row>
    <row r="1667" spans="2:14">
      <c r="B1667" s="144"/>
      <c r="C1667" s="145"/>
      <c r="N1667" s="146">
        <f t="shared" si="49"/>
        <v>4566</v>
      </c>
    </row>
    <row r="1668" spans="2:14">
      <c r="B1668" s="144"/>
      <c r="C1668" s="145"/>
      <c r="N1668" s="146">
        <f t="shared" ref="N1668:N1731" si="50">K1668*10+N1667</f>
        <v>4566</v>
      </c>
    </row>
    <row r="1669" spans="2:14">
      <c r="B1669" s="144"/>
      <c r="C1669" s="145"/>
      <c r="N1669" s="146">
        <f t="shared" si="50"/>
        <v>4566</v>
      </c>
    </row>
    <row r="1670" spans="2:14">
      <c r="B1670" s="144"/>
      <c r="C1670" s="145"/>
      <c r="N1670" s="146">
        <f t="shared" si="50"/>
        <v>4566</v>
      </c>
    </row>
    <row r="1671" spans="2:14">
      <c r="B1671" s="144"/>
      <c r="C1671" s="145"/>
      <c r="N1671" s="146">
        <f t="shared" si="50"/>
        <v>4566</v>
      </c>
    </row>
    <row r="1672" spans="2:14">
      <c r="B1672" s="144"/>
      <c r="C1672" s="145"/>
      <c r="N1672" s="146">
        <f t="shared" si="50"/>
        <v>4566</v>
      </c>
    </row>
    <row r="1673" spans="2:14">
      <c r="B1673" s="144"/>
      <c r="C1673" s="145"/>
      <c r="N1673" s="146">
        <f t="shared" si="50"/>
        <v>4566</v>
      </c>
    </row>
    <row r="1674" spans="2:14">
      <c r="B1674" s="144"/>
      <c r="C1674" s="145"/>
      <c r="N1674" s="146">
        <f t="shared" si="50"/>
        <v>4566</v>
      </c>
    </row>
    <row r="1675" spans="2:14">
      <c r="B1675" s="144"/>
      <c r="C1675" s="145"/>
      <c r="N1675" s="146">
        <f t="shared" si="50"/>
        <v>4566</v>
      </c>
    </row>
    <row r="1676" spans="2:14">
      <c r="B1676" s="144"/>
      <c r="C1676" s="145"/>
      <c r="N1676" s="146">
        <f t="shared" si="50"/>
        <v>4566</v>
      </c>
    </row>
    <row r="1677" spans="2:14">
      <c r="B1677" s="144"/>
      <c r="C1677" s="145"/>
      <c r="N1677" s="146">
        <f t="shared" si="50"/>
        <v>4566</v>
      </c>
    </row>
    <row r="1678" spans="2:14">
      <c r="B1678" s="144"/>
      <c r="C1678" s="145"/>
      <c r="N1678" s="146">
        <f t="shared" si="50"/>
        <v>4566</v>
      </c>
    </row>
    <row r="1679" spans="2:14">
      <c r="B1679" s="144"/>
      <c r="C1679" s="145"/>
      <c r="N1679" s="146">
        <f t="shared" si="50"/>
        <v>4566</v>
      </c>
    </row>
    <row r="1680" spans="2:14">
      <c r="B1680" s="144"/>
      <c r="C1680" s="145"/>
      <c r="N1680" s="146">
        <f t="shared" si="50"/>
        <v>4566</v>
      </c>
    </row>
    <row r="1681" spans="2:14">
      <c r="B1681" s="144"/>
      <c r="C1681" s="145"/>
      <c r="N1681" s="146">
        <f t="shared" si="50"/>
        <v>4566</v>
      </c>
    </row>
    <row r="1682" spans="2:14">
      <c r="B1682" s="144"/>
      <c r="C1682" s="145"/>
      <c r="N1682" s="146">
        <f t="shared" si="50"/>
        <v>4566</v>
      </c>
    </row>
    <row r="1683" spans="2:14">
      <c r="B1683" s="144"/>
      <c r="C1683" s="145"/>
      <c r="N1683" s="146">
        <f t="shared" si="50"/>
        <v>4566</v>
      </c>
    </row>
    <row r="1684" spans="2:14">
      <c r="B1684" s="144"/>
      <c r="C1684" s="145"/>
      <c r="N1684" s="146">
        <f t="shared" si="50"/>
        <v>4566</v>
      </c>
    </row>
    <row r="1685" spans="2:14">
      <c r="B1685" s="144"/>
      <c r="C1685" s="145"/>
      <c r="N1685" s="146">
        <f t="shared" si="50"/>
        <v>4566</v>
      </c>
    </row>
    <row r="1686" spans="2:14">
      <c r="B1686" s="144"/>
      <c r="C1686" s="145"/>
      <c r="N1686" s="146">
        <f t="shared" si="50"/>
        <v>4566</v>
      </c>
    </row>
    <row r="1687" spans="2:14">
      <c r="B1687" s="144"/>
      <c r="C1687" s="145"/>
      <c r="N1687" s="146">
        <f t="shared" si="50"/>
        <v>4566</v>
      </c>
    </row>
    <row r="1688" spans="2:14">
      <c r="B1688" s="144"/>
      <c r="C1688" s="145"/>
      <c r="N1688" s="146">
        <f t="shared" si="50"/>
        <v>4566</v>
      </c>
    </row>
    <row r="1689" spans="2:14">
      <c r="B1689" s="144"/>
      <c r="C1689" s="145"/>
      <c r="N1689" s="146">
        <f t="shared" si="50"/>
        <v>4566</v>
      </c>
    </row>
    <row r="1690" spans="2:14">
      <c r="B1690" s="144"/>
      <c r="C1690" s="145"/>
      <c r="N1690" s="146">
        <f t="shared" si="50"/>
        <v>4566</v>
      </c>
    </row>
    <row r="1691" spans="2:14">
      <c r="B1691" s="144"/>
      <c r="C1691" s="145"/>
      <c r="N1691" s="146">
        <f t="shared" si="50"/>
        <v>4566</v>
      </c>
    </row>
    <row r="1692" spans="2:14">
      <c r="B1692" s="144"/>
      <c r="C1692" s="145"/>
      <c r="N1692" s="146">
        <f t="shared" si="50"/>
        <v>4566</v>
      </c>
    </row>
    <row r="1693" spans="2:14">
      <c r="B1693" s="144"/>
      <c r="C1693" s="145"/>
      <c r="N1693" s="146">
        <f t="shared" si="50"/>
        <v>4566</v>
      </c>
    </row>
    <row r="1694" spans="2:14">
      <c r="B1694" s="144"/>
      <c r="C1694" s="145"/>
      <c r="N1694" s="146">
        <f t="shared" si="50"/>
        <v>4566</v>
      </c>
    </row>
    <row r="1695" spans="2:14">
      <c r="B1695" s="144"/>
      <c r="C1695" s="145"/>
      <c r="N1695" s="146">
        <f t="shared" si="50"/>
        <v>4566</v>
      </c>
    </row>
    <row r="1696" spans="2:14">
      <c r="B1696" s="144"/>
      <c r="C1696" s="145"/>
      <c r="N1696" s="146">
        <f t="shared" si="50"/>
        <v>4566</v>
      </c>
    </row>
    <row r="1697" spans="2:14">
      <c r="B1697" s="144"/>
      <c r="C1697" s="145"/>
      <c r="N1697" s="146">
        <f t="shared" si="50"/>
        <v>4566</v>
      </c>
    </row>
    <row r="1698" spans="2:14">
      <c r="B1698" s="144"/>
      <c r="C1698" s="145"/>
      <c r="N1698" s="146">
        <f t="shared" si="50"/>
        <v>4566</v>
      </c>
    </row>
    <row r="1699" spans="2:14">
      <c r="B1699" s="144"/>
      <c r="C1699" s="145"/>
      <c r="N1699" s="146">
        <f t="shared" si="50"/>
        <v>4566</v>
      </c>
    </row>
    <row r="1700" spans="2:14">
      <c r="B1700" s="144"/>
      <c r="C1700" s="145"/>
      <c r="N1700" s="146">
        <f t="shared" si="50"/>
        <v>4566</v>
      </c>
    </row>
    <row r="1701" spans="2:14">
      <c r="B1701" s="144"/>
      <c r="C1701" s="145"/>
      <c r="N1701" s="146">
        <f t="shared" si="50"/>
        <v>4566</v>
      </c>
    </row>
    <row r="1702" spans="2:14">
      <c r="B1702" s="144"/>
      <c r="C1702" s="145"/>
      <c r="N1702" s="146">
        <f t="shared" si="50"/>
        <v>4566</v>
      </c>
    </row>
    <row r="1703" spans="2:14">
      <c r="B1703" s="144"/>
      <c r="C1703" s="145"/>
      <c r="N1703" s="146">
        <f t="shared" si="50"/>
        <v>4566</v>
      </c>
    </row>
    <row r="1704" spans="2:14">
      <c r="B1704" s="144"/>
      <c r="C1704" s="145"/>
      <c r="N1704" s="146">
        <f t="shared" si="50"/>
        <v>4566</v>
      </c>
    </row>
    <row r="1705" spans="2:14">
      <c r="B1705" s="144"/>
      <c r="C1705" s="145"/>
      <c r="N1705" s="146">
        <f t="shared" si="50"/>
        <v>4566</v>
      </c>
    </row>
    <row r="1706" spans="2:14">
      <c r="B1706" s="144"/>
      <c r="C1706" s="145"/>
      <c r="N1706" s="146">
        <f t="shared" si="50"/>
        <v>4566</v>
      </c>
    </row>
    <row r="1707" spans="2:14">
      <c r="B1707" s="144"/>
      <c r="C1707" s="145"/>
      <c r="N1707" s="146">
        <f t="shared" si="50"/>
        <v>4566</v>
      </c>
    </row>
    <row r="1708" spans="2:14">
      <c r="B1708" s="144"/>
      <c r="C1708" s="145"/>
      <c r="N1708" s="146">
        <f t="shared" si="50"/>
        <v>4566</v>
      </c>
    </row>
    <row r="1709" spans="2:14">
      <c r="B1709" s="144"/>
      <c r="C1709" s="145"/>
      <c r="N1709" s="146">
        <f t="shared" si="50"/>
        <v>4566</v>
      </c>
    </row>
    <row r="1710" spans="2:14">
      <c r="B1710" s="144"/>
      <c r="C1710" s="145"/>
      <c r="N1710" s="146">
        <f t="shared" si="50"/>
        <v>4566</v>
      </c>
    </row>
    <row r="1711" spans="2:14">
      <c r="B1711" s="144"/>
      <c r="C1711" s="145"/>
      <c r="N1711" s="146">
        <f t="shared" si="50"/>
        <v>4566</v>
      </c>
    </row>
    <row r="1712" spans="2:14">
      <c r="B1712" s="144"/>
      <c r="C1712" s="145"/>
      <c r="N1712" s="146">
        <f t="shared" si="50"/>
        <v>4566</v>
      </c>
    </row>
    <row r="1713" spans="2:14">
      <c r="B1713" s="144"/>
      <c r="C1713" s="145"/>
      <c r="N1713" s="146">
        <f t="shared" si="50"/>
        <v>4566</v>
      </c>
    </row>
    <row r="1714" spans="2:14">
      <c r="B1714" s="144"/>
      <c r="C1714" s="145"/>
      <c r="N1714" s="146">
        <f t="shared" si="50"/>
        <v>4566</v>
      </c>
    </row>
    <row r="1715" spans="2:14">
      <c r="B1715" s="144"/>
      <c r="C1715" s="145"/>
      <c r="N1715" s="146">
        <f t="shared" si="50"/>
        <v>4566</v>
      </c>
    </row>
    <row r="1716" spans="2:14">
      <c r="B1716" s="144"/>
      <c r="C1716" s="145"/>
      <c r="N1716" s="146">
        <f t="shared" si="50"/>
        <v>4566</v>
      </c>
    </row>
    <row r="1717" spans="2:14">
      <c r="B1717" s="144"/>
      <c r="C1717" s="145"/>
      <c r="N1717" s="146">
        <f t="shared" si="50"/>
        <v>4566</v>
      </c>
    </row>
    <row r="1718" spans="2:14">
      <c r="B1718" s="144"/>
      <c r="C1718" s="145"/>
      <c r="N1718" s="146">
        <f t="shared" si="50"/>
        <v>4566</v>
      </c>
    </row>
    <row r="1719" spans="2:14">
      <c r="B1719" s="144"/>
      <c r="C1719" s="145"/>
      <c r="N1719" s="146">
        <f t="shared" si="50"/>
        <v>4566</v>
      </c>
    </row>
    <row r="1720" spans="2:14">
      <c r="B1720" s="144"/>
      <c r="C1720" s="145"/>
      <c r="N1720" s="146">
        <f t="shared" si="50"/>
        <v>4566</v>
      </c>
    </row>
    <row r="1721" spans="2:14">
      <c r="B1721" s="144"/>
      <c r="C1721" s="145"/>
      <c r="N1721" s="146">
        <f t="shared" si="50"/>
        <v>4566</v>
      </c>
    </row>
    <row r="1722" spans="2:14">
      <c r="B1722" s="144"/>
      <c r="C1722" s="145"/>
      <c r="N1722" s="146">
        <f t="shared" si="50"/>
        <v>4566</v>
      </c>
    </row>
    <row r="1723" spans="2:14">
      <c r="B1723" s="144"/>
      <c r="C1723" s="145"/>
      <c r="N1723" s="146">
        <f t="shared" si="50"/>
        <v>4566</v>
      </c>
    </row>
    <row r="1724" spans="2:14">
      <c r="B1724" s="144"/>
      <c r="C1724" s="145"/>
      <c r="N1724" s="146">
        <f t="shared" si="50"/>
        <v>4566</v>
      </c>
    </row>
    <row r="1725" spans="2:14">
      <c r="B1725" s="144"/>
      <c r="C1725" s="145"/>
      <c r="N1725" s="146">
        <f t="shared" si="50"/>
        <v>4566</v>
      </c>
    </row>
    <row r="1726" spans="2:14">
      <c r="B1726" s="144"/>
      <c r="C1726" s="145"/>
      <c r="N1726" s="146">
        <f t="shared" si="50"/>
        <v>4566</v>
      </c>
    </row>
    <row r="1727" spans="2:14">
      <c r="B1727" s="144"/>
      <c r="C1727" s="145"/>
      <c r="N1727" s="146">
        <f t="shared" si="50"/>
        <v>4566</v>
      </c>
    </row>
    <row r="1728" spans="2:14">
      <c r="B1728" s="144"/>
      <c r="C1728" s="145"/>
      <c r="N1728" s="146">
        <f t="shared" si="50"/>
        <v>4566</v>
      </c>
    </row>
    <row r="1729" spans="2:14">
      <c r="B1729" s="144"/>
      <c r="C1729" s="145"/>
      <c r="N1729" s="146">
        <f t="shared" si="50"/>
        <v>4566</v>
      </c>
    </row>
    <row r="1730" spans="2:14">
      <c r="B1730" s="144"/>
      <c r="C1730" s="145"/>
      <c r="N1730" s="146">
        <f t="shared" si="50"/>
        <v>4566</v>
      </c>
    </row>
    <row r="1731" spans="2:14">
      <c r="B1731" s="144"/>
      <c r="C1731" s="145"/>
      <c r="N1731" s="146">
        <f t="shared" si="50"/>
        <v>4566</v>
      </c>
    </row>
    <row r="1732" spans="2:14">
      <c r="B1732" s="144"/>
      <c r="C1732" s="145"/>
      <c r="N1732" s="146">
        <f t="shared" ref="N1732:N1795" si="51">K1732*10+N1731</f>
        <v>4566</v>
      </c>
    </row>
    <row r="1733" spans="2:14">
      <c r="B1733" s="144"/>
      <c r="C1733" s="145"/>
      <c r="N1733" s="146">
        <f t="shared" si="51"/>
        <v>4566</v>
      </c>
    </row>
    <row r="1734" spans="2:14">
      <c r="B1734" s="144"/>
      <c r="C1734" s="145"/>
      <c r="N1734" s="146">
        <f t="shared" si="51"/>
        <v>4566</v>
      </c>
    </row>
    <row r="1735" spans="2:14">
      <c r="B1735" s="144"/>
      <c r="C1735" s="145"/>
      <c r="N1735" s="146">
        <f t="shared" si="51"/>
        <v>4566</v>
      </c>
    </row>
    <row r="1736" spans="2:14">
      <c r="B1736" s="144"/>
      <c r="C1736" s="145"/>
      <c r="N1736" s="146">
        <f t="shared" si="51"/>
        <v>4566</v>
      </c>
    </row>
    <row r="1737" spans="2:14">
      <c r="B1737" s="144"/>
      <c r="C1737" s="145"/>
      <c r="N1737" s="146">
        <f t="shared" si="51"/>
        <v>4566</v>
      </c>
    </row>
    <row r="1738" spans="2:14">
      <c r="B1738" s="144"/>
      <c r="C1738" s="145"/>
      <c r="N1738" s="146">
        <f t="shared" si="51"/>
        <v>4566</v>
      </c>
    </row>
    <row r="1739" spans="2:14">
      <c r="B1739" s="144"/>
      <c r="C1739" s="145"/>
      <c r="N1739" s="146">
        <f t="shared" si="51"/>
        <v>4566</v>
      </c>
    </row>
    <row r="1740" spans="2:14">
      <c r="B1740" s="144"/>
      <c r="C1740" s="145"/>
      <c r="N1740" s="146">
        <f t="shared" si="51"/>
        <v>4566</v>
      </c>
    </row>
    <row r="1741" spans="2:14">
      <c r="B1741" s="144"/>
      <c r="C1741" s="145"/>
      <c r="N1741" s="146">
        <f t="shared" si="51"/>
        <v>4566</v>
      </c>
    </row>
    <row r="1742" spans="2:14">
      <c r="B1742" s="144"/>
      <c r="C1742" s="145"/>
      <c r="N1742" s="146">
        <f t="shared" si="51"/>
        <v>4566</v>
      </c>
    </row>
    <row r="1743" spans="2:14">
      <c r="B1743" s="144"/>
      <c r="C1743" s="145"/>
      <c r="N1743" s="146">
        <f t="shared" si="51"/>
        <v>4566</v>
      </c>
    </row>
    <row r="1744" spans="2:14">
      <c r="B1744" s="144"/>
      <c r="C1744" s="145"/>
      <c r="N1744" s="146">
        <f t="shared" si="51"/>
        <v>4566</v>
      </c>
    </row>
    <row r="1745" spans="2:14">
      <c r="B1745" s="144"/>
      <c r="C1745" s="145"/>
      <c r="N1745" s="146">
        <f t="shared" si="51"/>
        <v>4566</v>
      </c>
    </row>
    <row r="1746" spans="2:14">
      <c r="B1746" s="144"/>
      <c r="C1746" s="145"/>
      <c r="N1746" s="146">
        <f t="shared" si="51"/>
        <v>4566</v>
      </c>
    </row>
    <row r="1747" spans="2:14">
      <c r="B1747" s="144"/>
      <c r="C1747" s="145"/>
      <c r="N1747" s="146">
        <f t="shared" si="51"/>
        <v>4566</v>
      </c>
    </row>
    <row r="1748" spans="2:14">
      <c r="B1748" s="144"/>
      <c r="C1748" s="145"/>
      <c r="N1748" s="146">
        <f t="shared" si="51"/>
        <v>4566</v>
      </c>
    </row>
    <row r="1749" spans="2:14">
      <c r="B1749" s="144"/>
      <c r="C1749" s="145"/>
      <c r="N1749" s="146">
        <f t="shared" si="51"/>
        <v>4566</v>
      </c>
    </row>
    <row r="1750" spans="2:14">
      <c r="B1750" s="144"/>
      <c r="C1750" s="145"/>
      <c r="N1750" s="146">
        <f t="shared" si="51"/>
        <v>4566</v>
      </c>
    </row>
    <row r="1751" spans="2:14">
      <c r="B1751" s="144"/>
      <c r="C1751" s="145"/>
      <c r="N1751" s="146">
        <f t="shared" si="51"/>
        <v>4566</v>
      </c>
    </row>
    <row r="1752" spans="2:14">
      <c r="B1752" s="144"/>
      <c r="C1752" s="145"/>
      <c r="N1752" s="146">
        <f t="shared" si="51"/>
        <v>4566</v>
      </c>
    </row>
    <row r="1753" spans="2:14">
      <c r="B1753" s="144"/>
      <c r="C1753" s="145"/>
      <c r="N1753" s="146">
        <f t="shared" si="51"/>
        <v>4566</v>
      </c>
    </row>
    <row r="1754" spans="2:14">
      <c r="B1754" s="144"/>
      <c r="C1754" s="145"/>
      <c r="N1754" s="146">
        <f t="shared" si="51"/>
        <v>4566</v>
      </c>
    </row>
    <row r="1755" spans="2:14">
      <c r="B1755" s="144"/>
      <c r="C1755" s="145"/>
      <c r="N1755" s="146">
        <f t="shared" si="51"/>
        <v>4566</v>
      </c>
    </row>
    <row r="1756" spans="2:14">
      <c r="B1756" s="144"/>
      <c r="C1756" s="145"/>
      <c r="N1756" s="146">
        <f t="shared" si="51"/>
        <v>4566</v>
      </c>
    </row>
    <row r="1757" spans="2:14">
      <c r="B1757" s="144"/>
      <c r="C1757" s="145"/>
      <c r="N1757" s="146">
        <f t="shared" si="51"/>
        <v>4566</v>
      </c>
    </row>
    <row r="1758" spans="2:14">
      <c r="B1758" s="144"/>
      <c r="C1758" s="145"/>
      <c r="N1758" s="146">
        <f t="shared" si="51"/>
        <v>4566</v>
      </c>
    </row>
    <row r="1759" spans="2:14">
      <c r="B1759" s="144"/>
      <c r="C1759" s="145"/>
      <c r="N1759" s="146">
        <f t="shared" si="51"/>
        <v>4566</v>
      </c>
    </row>
    <row r="1760" spans="2:14">
      <c r="B1760" s="144"/>
      <c r="C1760" s="145"/>
      <c r="N1760" s="146">
        <f t="shared" si="51"/>
        <v>4566</v>
      </c>
    </row>
    <row r="1761" spans="2:14">
      <c r="B1761" s="144"/>
      <c r="C1761" s="145"/>
      <c r="N1761" s="146">
        <f t="shared" si="51"/>
        <v>4566</v>
      </c>
    </row>
    <row r="1762" spans="2:14">
      <c r="B1762" s="144"/>
      <c r="C1762" s="145"/>
      <c r="N1762" s="146">
        <f t="shared" si="51"/>
        <v>4566</v>
      </c>
    </row>
    <row r="1763" spans="2:14">
      <c r="B1763" s="144"/>
      <c r="C1763" s="145"/>
      <c r="N1763" s="146">
        <f t="shared" si="51"/>
        <v>4566</v>
      </c>
    </row>
    <row r="1764" spans="2:14">
      <c r="B1764" s="144"/>
      <c r="C1764" s="145"/>
      <c r="N1764" s="146">
        <f t="shared" si="51"/>
        <v>4566</v>
      </c>
    </row>
    <row r="1765" spans="2:14">
      <c r="B1765" s="144"/>
      <c r="C1765" s="145"/>
      <c r="N1765" s="146">
        <f t="shared" si="51"/>
        <v>4566</v>
      </c>
    </row>
    <row r="1766" spans="2:14">
      <c r="B1766" s="144"/>
      <c r="C1766" s="145"/>
      <c r="N1766" s="146">
        <f t="shared" si="51"/>
        <v>4566</v>
      </c>
    </row>
    <row r="1767" spans="2:14">
      <c r="B1767" s="144"/>
      <c r="C1767" s="145"/>
      <c r="N1767" s="146">
        <f t="shared" si="51"/>
        <v>4566</v>
      </c>
    </row>
    <row r="1768" spans="2:14">
      <c r="B1768" s="144"/>
      <c r="C1768" s="145"/>
      <c r="N1768" s="146">
        <f t="shared" si="51"/>
        <v>4566</v>
      </c>
    </row>
    <row r="1769" spans="2:14">
      <c r="B1769" s="144"/>
      <c r="C1769" s="145"/>
      <c r="N1769" s="146">
        <f t="shared" si="51"/>
        <v>4566</v>
      </c>
    </row>
    <row r="1770" spans="2:14">
      <c r="B1770" s="144"/>
      <c r="C1770" s="145"/>
      <c r="N1770" s="146">
        <f t="shared" si="51"/>
        <v>4566</v>
      </c>
    </row>
    <row r="1771" spans="2:14">
      <c r="B1771" s="144"/>
      <c r="C1771" s="145"/>
      <c r="N1771" s="146">
        <f t="shared" si="51"/>
        <v>4566</v>
      </c>
    </row>
    <row r="1772" spans="2:14">
      <c r="B1772" s="144"/>
      <c r="C1772" s="145"/>
      <c r="N1772" s="146">
        <f t="shared" si="51"/>
        <v>4566</v>
      </c>
    </row>
    <row r="1773" spans="2:14">
      <c r="B1773" s="144"/>
      <c r="C1773" s="145"/>
      <c r="N1773" s="146">
        <f t="shared" si="51"/>
        <v>4566</v>
      </c>
    </row>
    <row r="1774" spans="2:14">
      <c r="B1774" s="144"/>
      <c r="C1774" s="145"/>
      <c r="N1774" s="146">
        <f t="shared" si="51"/>
        <v>4566</v>
      </c>
    </row>
    <row r="1775" spans="2:14">
      <c r="B1775" s="144"/>
      <c r="C1775" s="145"/>
      <c r="N1775" s="146">
        <f t="shared" si="51"/>
        <v>4566</v>
      </c>
    </row>
    <row r="1776" spans="2:14">
      <c r="B1776" s="144"/>
      <c r="C1776" s="145"/>
      <c r="N1776" s="146">
        <f t="shared" si="51"/>
        <v>4566</v>
      </c>
    </row>
    <row r="1777" spans="2:14">
      <c r="B1777" s="144"/>
      <c r="C1777" s="145"/>
      <c r="N1777" s="146">
        <f t="shared" si="51"/>
        <v>4566</v>
      </c>
    </row>
    <row r="1778" spans="2:14">
      <c r="B1778" s="144"/>
      <c r="C1778" s="145"/>
      <c r="N1778" s="146">
        <f t="shared" si="51"/>
        <v>4566</v>
      </c>
    </row>
    <row r="1779" spans="2:14">
      <c r="B1779" s="144"/>
      <c r="C1779" s="145"/>
      <c r="N1779" s="146">
        <f t="shared" si="51"/>
        <v>4566</v>
      </c>
    </row>
    <row r="1780" spans="2:14">
      <c r="B1780" s="144"/>
      <c r="C1780" s="145"/>
      <c r="N1780" s="146">
        <f t="shared" si="51"/>
        <v>4566</v>
      </c>
    </row>
    <row r="1781" spans="2:14">
      <c r="B1781" s="144"/>
      <c r="C1781" s="145"/>
      <c r="N1781" s="146">
        <f t="shared" si="51"/>
        <v>4566</v>
      </c>
    </row>
    <row r="1782" spans="2:14">
      <c r="B1782" s="144"/>
      <c r="C1782" s="145"/>
      <c r="N1782" s="146">
        <f t="shared" si="51"/>
        <v>4566</v>
      </c>
    </row>
    <row r="1783" spans="2:14">
      <c r="B1783" s="144"/>
      <c r="C1783" s="145"/>
      <c r="N1783" s="146">
        <f t="shared" si="51"/>
        <v>4566</v>
      </c>
    </row>
    <row r="1784" spans="2:14">
      <c r="B1784" s="144"/>
      <c r="C1784" s="145"/>
      <c r="N1784" s="146">
        <f t="shared" si="51"/>
        <v>4566</v>
      </c>
    </row>
    <row r="1785" spans="2:14">
      <c r="B1785" s="144"/>
      <c r="C1785" s="145"/>
      <c r="N1785" s="146">
        <f t="shared" si="51"/>
        <v>4566</v>
      </c>
    </row>
    <row r="1786" spans="2:14">
      <c r="B1786" s="144"/>
      <c r="C1786" s="145"/>
      <c r="N1786" s="146">
        <f t="shared" si="51"/>
        <v>4566</v>
      </c>
    </row>
    <row r="1787" spans="2:14">
      <c r="B1787" s="144"/>
      <c r="C1787" s="145"/>
      <c r="N1787" s="146">
        <f t="shared" si="51"/>
        <v>4566</v>
      </c>
    </row>
    <row r="1788" spans="2:14">
      <c r="B1788" s="144"/>
      <c r="C1788" s="145"/>
      <c r="N1788" s="146">
        <f t="shared" si="51"/>
        <v>4566</v>
      </c>
    </row>
    <row r="1789" spans="2:14">
      <c r="B1789" s="144"/>
      <c r="C1789" s="145"/>
      <c r="N1789" s="146">
        <f t="shared" si="51"/>
        <v>4566</v>
      </c>
    </row>
    <row r="1790" spans="2:14">
      <c r="B1790" s="144"/>
      <c r="C1790" s="145"/>
      <c r="N1790" s="146">
        <f t="shared" si="51"/>
        <v>4566</v>
      </c>
    </row>
    <row r="1791" spans="2:14">
      <c r="B1791" s="144"/>
      <c r="C1791" s="145"/>
      <c r="N1791" s="146">
        <f t="shared" si="51"/>
        <v>4566</v>
      </c>
    </row>
    <row r="1792" spans="2:14">
      <c r="B1792" s="144"/>
      <c r="C1792" s="145"/>
      <c r="N1792" s="146">
        <f t="shared" si="51"/>
        <v>4566</v>
      </c>
    </row>
    <row r="1793" spans="2:14">
      <c r="B1793" s="144"/>
      <c r="C1793" s="145"/>
      <c r="N1793" s="146">
        <f t="shared" si="51"/>
        <v>4566</v>
      </c>
    </row>
    <row r="1794" spans="2:14">
      <c r="B1794" s="144"/>
      <c r="C1794" s="145"/>
      <c r="N1794" s="146">
        <f t="shared" si="51"/>
        <v>4566</v>
      </c>
    </row>
    <row r="1795" spans="2:14">
      <c r="B1795" s="144"/>
      <c r="C1795" s="145"/>
      <c r="N1795" s="146">
        <f t="shared" si="51"/>
        <v>4566</v>
      </c>
    </row>
    <row r="1796" spans="2:14">
      <c r="B1796" s="144"/>
      <c r="C1796" s="145"/>
      <c r="N1796" s="146">
        <f t="shared" ref="N1796:N1859" si="52">K1796*10+N1795</f>
        <v>4566</v>
      </c>
    </row>
    <row r="1797" spans="2:14">
      <c r="B1797" s="144"/>
      <c r="C1797" s="145"/>
      <c r="N1797" s="146">
        <f t="shared" si="52"/>
        <v>4566</v>
      </c>
    </row>
    <row r="1798" spans="2:14">
      <c r="B1798" s="144"/>
      <c r="C1798" s="145"/>
      <c r="N1798" s="146">
        <f t="shared" si="52"/>
        <v>4566</v>
      </c>
    </row>
    <row r="1799" spans="2:14">
      <c r="B1799" s="144"/>
      <c r="C1799" s="145"/>
      <c r="N1799" s="146">
        <f t="shared" si="52"/>
        <v>4566</v>
      </c>
    </row>
    <row r="1800" spans="2:14">
      <c r="B1800" s="144"/>
      <c r="C1800" s="145"/>
      <c r="N1800" s="146">
        <f t="shared" si="52"/>
        <v>4566</v>
      </c>
    </row>
    <row r="1801" spans="2:14">
      <c r="B1801" s="144"/>
      <c r="C1801" s="145"/>
      <c r="N1801" s="146">
        <f t="shared" si="52"/>
        <v>4566</v>
      </c>
    </row>
    <row r="1802" spans="2:14">
      <c r="B1802" s="144"/>
      <c r="C1802" s="145"/>
      <c r="N1802" s="146">
        <f t="shared" si="52"/>
        <v>4566</v>
      </c>
    </row>
    <row r="1803" spans="2:14">
      <c r="B1803" s="144"/>
      <c r="C1803" s="145"/>
      <c r="N1803" s="146">
        <f t="shared" si="52"/>
        <v>4566</v>
      </c>
    </row>
    <row r="1804" spans="2:14">
      <c r="B1804" s="144"/>
      <c r="C1804" s="145"/>
      <c r="N1804" s="146">
        <f t="shared" si="52"/>
        <v>4566</v>
      </c>
    </row>
    <row r="1805" spans="2:14">
      <c r="B1805" s="144"/>
      <c r="C1805" s="145"/>
      <c r="N1805" s="146">
        <f t="shared" si="52"/>
        <v>4566</v>
      </c>
    </row>
    <row r="1806" spans="2:14">
      <c r="B1806" s="144"/>
      <c r="C1806" s="145"/>
      <c r="N1806" s="146">
        <f t="shared" si="52"/>
        <v>4566</v>
      </c>
    </row>
    <row r="1807" spans="2:14">
      <c r="B1807" s="144"/>
      <c r="C1807" s="145"/>
      <c r="N1807" s="146">
        <f t="shared" si="52"/>
        <v>4566</v>
      </c>
    </row>
    <row r="1808" spans="2:14">
      <c r="B1808" s="144"/>
      <c r="C1808" s="145"/>
      <c r="N1808" s="146">
        <f t="shared" si="52"/>
        <v>4566</v>
      </c>
    </row>
    <row r="1809" spans="2:14">
      <c r="B1809" s="144"/>
      <c r="C1809" s="145"/>
      <c r="N1809" s="146">
        <f t="shared" si="52"/>
        <v>4566</v>
      </c>
    </row>
    <row r="1810" spans="2:14">
      <c r="B1810" s="144"/>
      <c r="C1810" s="145"/>
      <c r="N1810" s="146">
        <f t="shared" si="52"/>
        <v>4566</v>
      </c>
    </row>
    <row r="1811" spans="2:14">
      <c r="B1811" s="144"/>
      <c r="C1811" s="145"/>
      <c r="N1811" s="146">
        <f t="shared" si="52"/>
        <v>4566</v>
      </c>
    </row>
    <row r="1812" spans="2:14">
      <c r="B1812" s="144"/>
      <c r="C1812" s="145"/>
      <c r="N1812" s="146">
        <f t="shared" si="52"/>
        <v>4566</v>
      </c>
    </row>
    <row r="1813" spans="2:14">
      <c r="B1813" s="144"/>
      <c r="C1813" s="145"/>
      <c r="N1813" s="146">
        <f t="shared" si="52"/>
        <v>4566</v>
      </c>
    </row>
    <row r="1814" spans="2:14">
      <c r="B1814" s="144"/>
      <c r="C1814" s="145"/>
      <c r="N1814" s="146">
        <f t="shared" si="52"/>
        <v>4566</v>
      </c>
    </row>
    <row r="1815" spans="2:14">
      <c r="B1815" s="144"/>
      <c r="C1815" s="145"/>
      <c r="N1815" s="146">
        <f t="shared" si="52"/>
        <v>4566</v>
      </c>
    </row>
    <row r="1816" spans="2:14">
      <c r="B1816" s="144"/>
      <c r="C1816" s="145"/>
      <c r="N1816" s="146">
        <f t="shared" si="52"/>
        <v>4566</v>
      </c>
    </row>
    <row r="1817" spans="2:14">
      <c r="B1817" s="144"/>
      <c r="C1817" s="145"/>
      <c r="N1817" s="146">
        <f t="shared" si="52"/>
        <v>4566</v>
      </c>
    </row>
    <row r="1818" spans="2:14">
      <c r="B1818" s="144"/>
      <c r="C1818" s="145"/>
      <c r="N1818" s="146">
        <f t="shared" si="52"/>
        <v>4566</v>
      </c>
    </row>
    <row r="1819" spans="2:14">
      <c r="B1819" s="144"/>
      <c r="C1819" s="145"/>
      <c r="N1819" s="146">
        <f t="shared" si="52"/>
        <v>4566</v>
      </c>
    </row>
    <row r="1820" spans="2:14">
      <c r="B1820" s="144"/>
      <c r="C1820" s="145"/>
      <c r="N1820" s="146">
        <f t="shared" si="52"/>
        <v>4566</v>
      </c>
    </row>
    <row r="1821" spans="2:14">
      <c r="B1821" s="144"/>
      <c r="C1821" s="145"/>
      <c r="N1821" s="146">
        <f t="shared" si="52"/>
        <v>4566</v>
      </c>
    </row>
    <row r="1822" spans="2:14">
      <c r="B1822" s="144"/>
      <c r="C1822" s="145"/>
      <c r="N1822" s="146">
        <f t="shared" si="52"/>
        <v>4566</v>
      </c>
    </row>
    <row r="1823" spans="2:14">
      <c r="B1823" s="144"/>
      <c r="C1823" s="145"/>
      <c r="N1823" s="146">
        <f t="shared" si="52"/>
        <v>4566</v>
      </c>
    </row>
    <row r="1824" spans="2:14">
      <c r="B1824" s="144"/>
      <c r="C1824" s="145"/>
      <c r="N1824" s="146">
        <f t="shared" si="52"/>
        <v>4566</v>
      </c>
    </row>
    <row r="1825" spans="2:14">
      <c r="B1825" s="144"/>
      <c r="C1825" s="145"/>
      <c r="N1825" s="146">
        <f t="shared" si="52"/>
        <v>4566</v>
      </c>
    </row>
    <row r="1826" spans="2:14">
      <c r="B1826" s="144"/>
      <c r="C1826" s="145"/>
      <c r="N1826" s="146">
        <f t="shared" si="52"/>
        <v>4566</v>
      </c>
    </row>
    <row r="1827" spans="2:14">
      <c r="B1827" s="144"/>
      <c r="C1827" s="145"/>
      <c r="N1827" s="146">
        <f t="shared" si="52"/>
        <v>4566</v>
      </c>
    </row>
    <row r="1828" spans="2:14">
      <c r="B1828" s="144"/>
      <c r="C1828" s="145"/>
      <c r="N1828" s="146">
        <f t="shared" si="52"/>
        <v>4566</v>
      </c>
    </row>
    <row r="1829" spans="2:14">
      <c r="B1829" s="144"/>
      <c r="C1829" s="145"/>
      <c r="N1829" s="146">
        <f t="shared" si="52"/>
        <v>4566</v>
      </c>
    </row>
    <row r="1830" spans="2:14">
      <c r="B1830" s="144"/>
      <c r="C1830" s="145"/>
      <c r="N1830" s="146">
        <f t="shared" si="52"/>
        <v>4566</v>
      </c>
    </row>
    <row r="1831" spans="2:14">
      <c r="B1831" s="144"/>
      <c r="C1831" s="145"/>
      <c r="N1831" s="146">
        <f t="shared" si="52"/>
        <v>4566</v>
      </c>
    </row>
    <row r="1832" spans="2:14">
      <c r="B1832" s="144"/>
      <c r="C1832" s="145"/>
      <c r="N1832" s="146">
        <f t="shared" si="52"/>
        <v>4566</v>
      </c>
    </row>
    <row r="1833" spans="2:14">
      <c r="B1833" s="144"/>
      <c r="C1833" s="145"/>
      <c r="N1833" s="146">
        <f t="shared" si="52"/>
        <v>4566</v>
      </c>
    </row>
    <row r="1834" spans="2:14">
      <c r="B1834" s="144"/>
      <c r="C1834" s="145"/>
      <c r="N1834" s="146">
        <f t="shared" si="52"/>
        <v>4566</v>
      </c>
    </row>
    <row r="1835" spans="2:14">
      <c r="B1835" s="144"/>
      <c r="C1835" s="145"/>
      <c r="N1835" s="146">
        <f t="shared" si="52"/>
        <v>4566</v>
      </c>
    </row>
    <row r="1836" spans="2:14">
      <c r="B1836" s="144"/>
      <c r="C1836" s="145"/>
      <c r="N1836" s="146">
        <f t="shared" si="52"/>
        <v>4566</v>
      </c>
    </row>
    <row r="1837" spans="2:14">
      <c r="B1837" s="144"/>
      <c r="C1837" s="145"/>
      <c r="N1837" s="146">
        <f t="shared" si="52"/>
        <v>4566</v>
      </c>
    </row>
    <row r="1838" spans="2:14">
      <c r="B1838" s="144"/>
      <c r="C1838" s="145"/>
      <c r="N1838" s="146">
        <f t="shared" si="52"/>
        <v>4566</v>
      </c>
    </row>
    <row r="1839" spans="2:14">
      <c r="B1839" s="144"/>
      <c r="C1839" s="145"/>
      <c r="N1839" s="146">
        <f t="shared" si="52"/>
        <v>4566</v>
      </c>
    </row>
    <row r="1840" spans="2:14">
      <c r="B1840" s="144"/>
      <c r="C1840" s="145"/>
      <c r="N1840" s="146">
        <f t="shared" si="52"/>
        <v>4566</v>
      </c>
    </row>
    <row r="1841" spans="2:14">
      <c r="B1841" s="144"/>
      <c r="C1841" s="145"/>
      <c r="N1841" s="146">
        <f t="shared" si="52"/>
        <v>4566</v>
      </c>
    </row>
    <row r="1842" spans="2:14">
      <c r="B1842" s="144"/>
      <c r="C1842" s="145"/>
      <c r="N1842" s="146">
        <f t="shared" si="52"/>
        <v>4566</v>
      </c>
    </row>
    <row r="1843" spans="2:14">
      <c r="B1843" s="144"/>
      <c r="C1843" s="145"/>
      <c r="N1843" s="146">
        <f t="shared" si="52"/>
        <v>4566</v>
      </c>
    </row>
    <row r="1844" spans="2:14">
      <c r="B1844" s="144"/>
      <c r="C1844" s="145"/>
      <c r="N1844" s="146">
        <f t="shared" si="52"/>
        <v>4566</v>
      </c>
    </row>
    <row r="1845" spans="2:14">
      <c r="B1845" s="144"/>
      <c r="C1845" s="145"/>
      <c r="N1845" s="146">
        <f t="shared" si="52"/>
        <v>4566</v>
      </c>
    </row>
    <row r="1846" spans="2:14">
      <c r="B1846" s="144"/>
      <c r="C1846" s="145"/>
      <c r="N1846" s="146">
        <f t="shared" si="52"/>
        <v>4566</v>
      </c>
    </row>
    <row r="1847" spans="2:14">
      <c r="B1847" s="144"/>
      <c r="C1847" s="145"/>
      <c r="N1847" s="146">
        <f t="shared" si="52"/>
        <v>4566</v>
      </c>
    </row>
    <row r="1848" spans="2:14">
      <c r="B1848" s="144"/>
      <c r="C1848" s="145"/>
      <c r="N1848" s="146">
        <f t="shared" si="52"/>
        <v>4566</v>
      </c>
    </row>
    <row r="1849" spans="2:14">
      <c r="B1849" s="144"/>
      <c r="C1849" s="145"/>
      <c r="N1849" s="146">
        <f t="shared" si="52"/>
        <v>4566</v>
      </c>
    </row>
    <row r="1850" spans="2:14">
      <c r="B1850" s="144"/>
      <c r="C1850" s="145"/>
      <c r="N1850" s="146">
        <f t="shared" si="52"/>
        <v>4566</v>
      </c>
    </row>
    <row r="1851" spans="2:14">
      <c r="B1851" s="144"/>
      <c r="C1851" s="145"/>
      <c r="N1851" s="146">
        <f t="shared" si="52"/>
        <v>4566</v>
      </c>
    </row>
    <row r="1852" spans="2:14">
      <c r="B1852" s="144"/>
      <c r="C1852" s="145"/>
      <c r="N1852" s="146">
        <f t="shared" si="52"/>
        <v>4566</v>
      </c>
    </row>
    <row r="1853" spans="2:14">
      <c r="B1853" s="144"/>
      <c r="C1853" s="145"/>
      <c r="N1853" s="146">
        <f t="shared" si="52"/>
        <v>4566</v>
      </c>
    </row>
    <row r="1854" spans="2:14">
      <c r="B1854" s="144"/>
      <c r="C1854" s="145"/>
      <c r="N1854" s="146">
        <f t="shared" si="52"/>
        <v>4566</v>
      </c>
    </row>
    <row r="1855" spans="2:14">
      <c r="B1855" s="144"/>
      <c r="C1855" s="145"/>
      <c r="N1855" s="146">
        <f t="shared" si="52"/>
        <v>4566</v>
      </c>
    </row>
    <row r="1856" spans="2:14">
      <c r="B1856" s="144"/>
      <c r="C1856" s="145"/>
      <c r="N1856" s="146">
        <f t="shared" si="52"/>
        <v>4566</v>
      </c>
    </row>
    <row r="1857" spans="2:14">
      <c r="B1857" s="144"/>
      <c r="C1857" s="145"/>
      <c r="N1857" s="146">
        <f t="shared" si="52"/>
        <v>4566</v>
      </c>
    </row>
    <row r="1858" spans="2:14">
      <c r="B1858" s="144"/>
      <c r="C1858" s="145"/>
      <c r="N1858" s="146">
        <f t="shared" si="52"/>
        <v>4566</v>
      </c>
    </row>
    <row r="1859" spans="2:14">
      <c r="B1859" s="144"/>
      <c r="C1859" s="145"/>
      <c r="N1859" s="146">
        <f t="shared" si="52"/>
        <v>4566</v>
      </c>
    </row>
    <row r="1860" spans="2:14">
      <c r="B1860" s="144"/>
      <c r="C1860" s="145"/>
      <c r="N1860" s="146">
        <f t="shared" ref="N1860:N1923" si="53">K1860*10+N1859</f>
        <v>4566</v>
      </c>
    </row>
    <row r="1861" spans="2:14">
      <c r="B1861" s="144"/>
      <c r="C1861" s="145"/>
      <c r="N1861" s="146">
        <f t="shared" si="53"/>
        <v>4566</v>
      </c>
    </row>
    <row r="1862" spans="2:14">
      <c r="B1862" s="144"/>
      <c r="C1862" s="145"/>
      <c r="N1862" s="146">
        <f t="shared" si="53"/>
        <v>4566</v>
      </c>
    </row>
    <row r="1863" spans="2:14">
      <c r="B1863" s="144"/>
      <c r="C1863" s="145"/>
      <c r="N1863" s="146">
        <f t="shared" si="53"/>
        <v>4566</v>
      </c>
    </row>
    <row r="1864" spans="2:14">
      <c r="B1864" s="144"/>
      <c r="C1864" s="145"/>
      <c r="N1864" s="146">
        <f t="shared" si="53"/>
        <v>4566</v>
      </c>
    </row>
    <row r="1865" spans="2:14">
      <c r="B1865" s="144"/>
      <c r="C1865" s="145"/>
      <c r="N1865" s="146">
        <f t="shared" si="53"/>
        <v>4566</v>
      </c>
    </row>
    <row r="1866" spans="2:14">
      <c r="B1866" s="144"/>
      <c r="C1866" s="145"/>
      <c r="N1866" s="146">
        <f t="shared" si="53"/>
        <v>4566</v>
      </c>
    </row>
    <row r="1867" spans="2:14">
      <c r="B1867" s="144"/>
      <c r="C1867" s="145"/>
      <c r="N1867" s="146">
        <f t="shared" si="53"/>
        <v>4566</v>
      </c>
    </row>
    <row r="1868" spans="2:14">
      <c r="B1868" s="144"/>
      <c r="C1868" s="145"/>
      <c r="N1868" s="146">
        <f t="shared" si="53"/>
        <v>4566</v>
      </c>
    </row>
    <row r="1869" spans="2:14">
      <c r="B1869" s="144"/>
      <c r="C1869" s="145"/>
      <c r="N1869" s="146">
        <f t="shared" si="53"/>
        <v>4566</v>
      </c>
    </row>
    <row r="1870" spans="2:14">
      <c r="B1870" s="144"/>
      <c r="C1870" s="145"/>
      <c r="N1870" s="146">
        <f t="shared" si="53"/>
        <v>4566</v>
      </c>
    </row>
    <row r="1871" spans="2:14">
      <c r="B1871" s="144"/>
      <c r="C1871" s="145"/>
      <c r="N1871" s="146">
        <f t="shared" si="53"/>
        <v>4566</v>
      </c>
    </row>
    <row r="1872" spans="2:14">
      <c r="B1872" s="144"/>
      <c r="C1872" s="145"/>
      <c r="N1872" s="146">
        <f t="shared" si="53"/>
        <v>4566</v>
      </c>
    </row>
    <row r="1873" spans="2:14">
      <c r="B1873" s="144"/>
      <c r="C1873" s="145"/>
      <c r="N1873" s="146">
        <f t="shared" si="53"/>
        <v>4566</v>
      </c>
    </row>
    <row r="1874" spans="2:14">
      <c r="B1874" s="144"/>
      <c r="C1874" s="145"/>
      <c r="N1874" s="146">
        <f t="shared" si="53"/>
        <v>4566</v>
      </c>
    </row>
    <row r="1875" spans="2:14">
      <c r="B1875" s="144"/>
      <c r="C1875" s="145"/>
      <c r="N1875" s="146">
        <f t="shared" si="53"/>
        <v>4566</v>
      </c>
    </row>
    <row r="1876" spans="2:14">
      <c r="B1876" s="144"/>
      <c r="C1876" s="145"/>
      <c r="N1876" s="146">
        <f t="shared" si="53"/>
        <v>4566</v>
      </c>
    </row>
    <row r="1877" spans="2:14">
      <c r="B1877" s="144"/>
      <c r="C1877" s="145"/>
      <c r="N1877" s="146">
        <f t="shared" si="53"/>
        <v>4566</v>
      </c>
    </row>
    <row r="1878" spans="2:14">
      <c r="B1878" s="144"/>
      <c r="C1878" s="145"/>
      <c r="N1878" s="146">
        <f t="shared" si="53"/>
        <v>4566</v>
      </c>
    </row>
    <row r="1879" spans="2:14">
      <c r="B1879" s="144"/>
      <c r="C1879" s="145"/>
      <c r="N1879" s="146">
        <f t="shared" si="53"/>
        <v>4566</v>
      </c>
    </row>
    <row r="1880" spans="2:14">
      <c r="B1880" s="144"/>
      <c r="C1880" s="145"/>
      <c r="N1880" s="146">
        <f t="shared" si="53"/>
        <v>4566</v>
      </c>
    </row>
    <row r="1881" spans="2:14">
      <c r="B1881" s="144"/>
      <c r="C1881" s="145"/>
      <c r="N1881" s="146">
        <f t="shared" si="53"/>
        <v>4566</v>
      </c>
    </row>
    <row r="1882" spans="2:14">
      <c r="B1882" s="144"/>
      <c r="C1882" s="145"/>
      <c r="N1882" s="146">
        <f t="shared" si="53"/>
        <v>4566</v>
      </c>
    </row>
    <row r="1883" spans="2:14">
      <c r="B1883" s="144"/>
      <c r="C1883" s="145"/>
      <c r="N1883" s="146">
        <f t="shared" si="53"/>
        <v>4566</v>
      </c>
    </row>
    <row r="1884" spans="2:14">
      <c r="B1884" s="144"/>
      <c r="C1884" s="145"/>
      <c r="N1884" s="146">
        <f t="shared" si="53"/>
        <v>4566</v>
      </c>
    </row>
    <row r="1885" spans="2:14">
      <c r="B1885" s="144"/>
      <c r="C1885" s="145"/>
      <c r="N1885" s="146">
        <f t="shared" si="53"/>
        <v>4566</v>
      </c>
    </row>
    <row r="1886" spans="2:14">
      <c r="B1886" s="144"/>
      <c r="C1886" s="145"/>
      <c r="N1886" s="146">
        <f t="shared" si="53"/>
        <v>4566</v>
      </c>
    </row>
    <row r="1887" spans="2:14">
      <c r="B1887" s="144"/>
      <c r="C1887" s="145"/>
      <c r="N1887" s="146">
        <f t="shared" si="53"/>
        <v>4566</v>
      </c>
    </row>
    <row r="1888" spans="2:14">
      <c r="B1888" s="144"/>
      <c r="C1888" s="145"/>
      <c r="N1888" s="146">
        <f t="shared" si="53"/>
        <v>4566</v>
      </c>
    </row>
    <row r="1889" spans="2:14">
      <c r="B1889" s="144"/>
      <c r="C1889" s="145"/>
      <c r="N1889" s="146">
        <f t="shared" si="53"/>
        <v>4566</v>
      </c>
    </row>
    <row r="1890" spans="2:14">
      <c r="B1890" s="144"/>
      <c r="C1890" s="145"/>
      <c r="N1890" s="146">
        <f t="shared" si="53"/>
        <v>4566</v>
      </c>
    </row>
    <row r="1891" spans="2:14">
      <c r="B1891" s="144"/>
      <c r="C1891" s="145"/>
      <c r="N1891" s="146">
        <f t="shared" si="53"/>
        <v>4566</v>
      </c>
    </row>
    <row r="1892" spans="2:14">
      <c r="B1892" s="144"/>
      <c r="C1892" s="145"/>
      <c r="N1892" s="146">
        <f t="shared" si="53"/>
        <v>4566</v>
      </c>
    </row>
    <row r="1893" spans="2:14">
      <c r="B1893" s="144"/>
      <c r="C1893" s="145"/>
      <c r="N1893" s="146">
        <f t="shared" si="53"/>
        <v>4566</v>
      </c>
    </row>
    <row r="1894" spans="2:14">
      <c r="B1894" s="144"/>
      <c r="C1894" s="145"/>
      <c r="N1894" s="146">
        <f t="shared" si="53"/>
        <v>4566</v>
      </c>
    </row>
    <row r="1895" spans="2:14">
      <c r="B1895" s="144"/>
      <c r="C1895" s="145"/>
      <c r="N1895" s="146">
        <f t="shared" si="53"/>
        <v>4566</v>
      </c>
    </row>
    <row r="1896" spans="2:14">
      <c r="B1896" s="144"/>
      <c r="C1896" s="145"/>
      <c r="N1896" s="146">
        <f t="shared" si="53"/>
        <v>4566</v>
      </c>
    </row>
    <row r="1897" spans="2:14">
      <c r="B1897" s="144"/>
      <c r="C1897" s="145"/>
      <c r="N1897" s="146">
        <f t="shared" si="53"/>
        <v>4566</v>
      </c>
    </row>
    <row r="1898" spans="2:14">
      <c r="B1898" s="144"/>
      <c r="C1898" s="145"/>
      <c r="N1898" s="146">
        <f t="shared" si="53"/>
        <v>4566</v>
      </c>
    </row>
    <row r="1899" spans="2:14">
      <c r="B1899" s="144"/>
      <c r="C1899" s="145"/>
      <c r="N1899" s="146">
        <f t="shared" si="53"/>
        <v>4566</v>
      </c>
    </row>
    <row r="1900" spans="2:14">
      <c r="B1900" s="144"/>
      <c r="C1900" s="145"/>
      <c r="N1900" s="146">
        <f t="shared" si="53"/>
        <v>4566</v>
      </c>
    </row>
    <row r="1901" spans="2:14">
      <c r="B1901" s="144"/>
      <c r="C1901" s="145"/>
      <c r="N1901" s="146">
        <f t="shared" si="53"/>
        <v>4566</v>
      </c>
    </row>
    <row r="1902" spans="2:14">
      <c r="B1902" s="144"/>
      <c r="C1902" s="145"/>
      <c r="N1902" s="146">
        <f t="shared" si="53"/>
        <v>4566</v>
      </c>
    </row>
    <row r="1903" spans="2:14">
      <c r="B1903" s="144"/>
      <c r="C1903" s="145"/>
      <c r="N1903" s="146">
        <f t="shared" si="53"/>
        <v>4566</v>
      </c>
    </row>
    <row r="1904" spans="2:14">
      <c r="B1904" s="144"/>
      <c r="C1904" s="145"/>
      <c r="N1904" s="146">
        <f t="shared" si="53"/>
        <v>4566</v>
      </c>
    </row>
    <row r="1905" spans="2:14">
      <c r="B1905" s="144"/>
      <c r="C1905" s="145"/>
      <c r="N1905" s="146">
        <f t="shared" si="53"/>
        <v>4566</v>
      </c>
    </row>
    <row r="1906" spans="2:14">
      <c r="B1906" s="144"/>
      <c r="C1906" s="145"/>
      <c r="N1906" s="146">
        <f t="shared" si="53"/>
        <v>4566</v>
      </c>
    </row>
    <row r="1907" spans="2:14">
      <c r="B1907" s="144"/>
      <c r="C1907" s="145"/>
      <c r="N1907" s="146">
        <f t="shared" si="53"/>
        <v>4566</v>
      </c>
    </row>
    <row r="1908" spans="2:14">
      <c r="B1908" s="144"/>
      <c r="C1908" s="145"/>
      <c r="N1908" s="146">
        <f t="shared" si="53"/>
        <v>4566</v>
      </c>
    </row>
    <row r="1909" spans="2:14">
      <c r="B1909" s="144"/>
      <c r="C1909" s="145"/>
      <c r="N1909" s="146">
        <f t="shared" si="53"/>
        <v>4566</v>
      </c>
    </row>
    <row r="1910" spans="2:14">
      <c r="B1910" s="144"/>
      <c r="C1910" s="145"/>
      <c r="N1910" s="146">
        <f t="shared" si="53"/>
        <v>4566</v>
      </c>
    </row>
    <row r="1911" spans="2:14">
      <c r="B1911" s="144"/>
      <c r="C1911" s="145"/>
      <c r="N1911" s="146">
        <f t="shared" si="53"/>
        <v>4566</v>
      </c>
    </row>
    <row r="1912" spans="2:14">
      <c r="B1912" s="144"/>
      <c r="C1912" s="145"/>
      <c r="N1912" s="146">
        <f t="shared" si="53"/>
        <v>4566</v>
      </c>
    </row>
    <row r="1913" spans="2:14">
      <c r="B1913" s="144"/>
      <c r="C1913" s="145"/>
      <c r="N1913" s="146">
        <f t="shared" si="53"/>
        <v>4566</v>
      </c>
    </row>
    <row r="1914" spans="2:14">
      <c r="B1914" s="144"/>
      <c r="C1914" s="145"/>
      <c r="N1914" s="146">
        <f t="shared" si="53"/>
        <v>4566</v>
      </c>
    </row>
    <row r="1915" spans="2:14">
      <c r="B1915" s="144"/>
      <c r="C1915" s="145"/>
      <c r="N1915" s="146">
        <f t="shared" si="53"/>
        <v>4566</v>
      </c>
    </row>
    <row r="1916" spans="2:14">
      <c r="B1916" s="144"/>
      <c r="C1916" s="145"/>
      <c r="N1916" s="146">
        <f t="shared" si="53"/>
        <v>4566</v>
      </c>
    </row>
    <row r="1917" spans="2:14">
      <c r="B1917" s="144"/>
      <c r="C1917" s="145"/>
      <c r="N1917" s="146">
        <f t="shared" si="53"/>
        <v>4566</v>
      </c>
    </row>
    <row r="1918" spans="2:14">
      <c r="B1918" s="144"/>
      <c r="C1918" s="145"/>
      <c r="N1918" s="146">
        <f t="shared" si="53"/>
        <v>4566</v>
      </c>
    </row>
    <row r="1919" spans="2:14">
      <c r="B1919" s="144"/>
      <c r="C1919" s="145"/>
      <c r="N1919" s="146">
        <f t="shared" si="53"/>
        <v>4566</v>
      </c>
    </row>
    <row r="1920" spans="2:14">
      <c r="B1920" s="144"/>
      <c r="C1920" s="145"/>
      <c r="N1920" s="146">
        <f t="shared" si="53"/>
        <v>4566</v>
      </c>
    </row>
    <row r="1921" spans="2:14">
      <c r="B1921" s="144"/>
      <c r="C1921" s="145"/>
      <c r="N1921" s="146">
        <f t="shared" si="53"/>
        <v>4566</v>
      </c>
    </row>
    <row r="1922" spans="2:14">
      <c r="B1922" s="144"/>
      <c r="C1922" s="145"/>
      <c r="N1922" s="146">
        <f t="shared" si="53"/>
        <v>4566</v>
      </c>
    </row>
    <row r="1923" spans="2:14">
      <c r="B1923" s="144"/>
      <c r="C1923" s="145"/>
      <c r="N1923" s="146">
        <f t="shared" si="53"/>
        <v>4566</v>
      </c>
    </row>
    <row r="1924" spans="2:14">
      <c r="B1924" s="144"/>
      <c r="C1924" s="145"/>
      <c r="N1924" s="146">
        <f t="shared" ref="N1924:N1987" si="54">K1924*10+N1923</f>
        <v>4566</v>
      </c>
    </row>
    <row r="1925" spans="2:14">
      <c r="B1925" s="144"/>
      <c r="C1925" s="145"/>
      <c r="N1925" s="146">
        <f t="shared" si="54"/>
        <v>4566</v>
      </c>
    </row>
    <row r="1926" spans="2:14">
      <c r="B1926" s="144"/>
      <c r="C1926" s="145"/>
      <c r="N1926" s="146">
        <f t="shared" si="54"/>
        <v>4566</v>
      </c>
    </row>
    <row r="1927" spans="2:14">
      <c r="B1927" s="144"/>
      <c r="C1927" s="145"/>
      <c r="N1927" s="146">
        <f t="shared" si="54"/>
        <v>4566</v>
      </c>
    </row>
    <row r="1928" spans="2:14">
      <c r="B1928" s="144"/>
      <c r="C1928" s="145"/>
      <c r="N1928" s="146">
        <f t="shared" si="54"/>
        <v>4566</v>
      </c>
    </row>
    <row r="1929" spans="2:14">
      <c r="B1929" s="144"/>
      <c r="C1929" s="145"/>
      <c r="N1929" s="146">
        <f t="shared" si="54"/>
        <v>4566</v>
      </c>
    </row>
    <row r="1930" spans="2:14">
      <c r="B1930" s="144"/>
      <c r="C1930" s="145"/>
      <c r="N1930" s="146">
        <f t="shared" si="54"/>
        <v>4566</v>
      </c>
    </row>
    <row r="1931" spans="2:14">
      <c r="B1931" s="144"/>
      <c r="C1931" s="145"/>
      <c r="N1931" s="146">
        <f t="shared" si="54"/>
        <v>4566</v>
      </c>
    </row>
    <row r="1932" spans="2:14">
      <c r="B1932" s="144"/>
      <c r="C1932" s="145"/>
      <c r="N1932" s="146">
        <f t="shared" si="54"/>
        <v>4566</v>
      </c>
    </row>
    <row r="1933" spans="2:14">
      <c r="B1933" s="144"/>
      <c r="C1933" s="145"/>
      <c r="N1933" s="146">
        <f t="shared" si="54"/>
        <v>4566</v>
      </c>
    </row>
    <row r="1934" spans="2:14">
      <c r="B1934" s="144"/>
      <c r="C1934" s="145"/>
      <c r="N1934" s="146">
        <f t="shared" si="54"/>
        <v>4566</v>
      </c>
    </row>
    <row r="1935" spans="2:14">
      <c r="B1935" s="144"/>
      <c r="C1935" s="145"/>
      <c r="N1935" s="146">
        <f t="shared" si="54"/>
        <v>4566</v>
      </c>
    </row>
    <row r="1936" spans="2:14">
      <c r="B1936" s="144"/>
      <c r="C1936" s="145"/>
      <c r="N1936" s="146">
        <f t="shared" si="54"/>
        <v>4566</v>
      </c>
    </row>
    <row r="1937" spans="2:14">
      <c r="B1937" s="144"/>
      <c r="C1937" s="145"/>
      <c r="N1937" s="146">
        <f t="shared" si="54"/>
        <v>4566</v>
      </c>
    </row>
    <row r="1938" spans="2:14">
      <c r="B1938" s="144"/>
      <c r="C1938" s="145"/>
      <c r="N1938" s="146">
        <f t="shared" si="54"/>
        <v>4566</v>
      </c>
    </row>
    <row r="1939" spans="2:14">
      <c r="B1939" s="144"/>
      <c r="C1939" s="145"/>
      <c r="N1939" s="146">
        <f t="shared" si="54"/>
        <v>4566</v>
      </c>
    </row>
    <row r="1940" spans="2:14">
      <c r="B1940" s="144"/>
      <c r="C1940" s="145"/>
      <c r="N1940" s="146">
        <f t="shared" si="54"/>
        <v>4566</v>
      </c>
    </row>
    <row r="1941" spans="2:14">
      <c r="B1941" s="144"/>
      <c r="C1941" s="145"/>
      <c r="N1941" s="146">
        <f t="shared" si="54"/>
        <v>4566</v>
      </c>
    </row>
    <row r="1942" spans="2:14">
      <c r="B1942" s="144"/>
      <c r="C1942" s="145"/>
      <c r="N1942" s="146">
        <f t="shared" si="54"/>
        <v>4566</v>
      </c>
    </row>
    <row r="1943" spans="2:14">
      <c r="B1943" s="144"/>
      <c r="C1943" s="145"/>
      <c r="N1943" s="146">
        <f t="shared" si="54"/>
        <v>4566</v>
      </c>
    </row>
    <row r="1944" spans="2:14">
      <c r="B1944" s="144"/>
      <c r="C1944" s="145"/>
      <c r="N1944" s="146">
        <f t="shared" si="54"/>
        <v>4566</v>
      </c>
    </row>
    <row r="1945" spans="2:14">
      <c r="B1945" s="144"/>
      <c r="C1945" s="145"/>
      <c r="N1945" s="146">
        <f t="shared" si="54"/>
        <v>4566</v>
      </c>
    </row>
    <row r="1946" spans="2:14">
      <c r="B1946" s="144"/>
      <c r="C1946" s="145"/>
      <c r="N1946" s="146">
        <f t="shared" si="54"/>
        <v>4566</v>
      </c>
    </row>
    <row r="1947" spans="2:14">
      <c r="B1947" s="144"/>
      <c r="C1947" s="145"/>
      <c r="N1947" s="146">
        <f t="shared" si="54"/>
        <v>4566</v>
      </c>
    </row>
    <row r="1948" spans="2:14">
      <c r="B1948" s="144"/>
      <c r="C1948" s="145"/>
      <c r="N1948" s="146">
        <f t="shared" si="54"/>
        <v>4566</v>
      </c>
    </row>
    <row r="1949" spans="2:14">
      <c r="B1949" s="144"/>
      <c r="C1949" s="145"/>
      <c r="N1949" s="146">
        <f t="shared" si="54"/>
        <v>4566</v>
      </c>
    </row>
    <row r="1950" spans="2:14">
      <c r="B1950" s="144"/>
      <c r="C1950" s="145"/>
      <c r="N1950" s="146">
        <f t="shared" si="54"/>
        <v>4566</v>
      </c>
    </row>
    <row r="1951" spans="2:14">
      <c r="B1951" s="144"/>
      <c r="C1951" s="145"/>
      <c r="N1951" s="146">
        <f t="shared" si="54"/>
        <v>4566</v>
      </c>
    </row>
    <row r="1952" spans="2:14">
      <c r="B1952" s="144"/>
      <c r="C1952" s="145"/>
      <c r="N1952" s="146">
        <f t="shared" si="54"/>
        <v>4566</v>
      </c>
    </row>
    <row r="1953" spans="2:14">
      <c r="B1953" s="144"/>
      <c r="C1953" s="145"/>
      <c r="N1953" s="146">
        <f t="shared" si="54"/>
        <v>4566</v>
      </c>
    </row>
    <row r="1954" spans="2:14">
      <c r="B1954" s="144"/>
      <c r="C1954" s="145"/>
      <c r="N1954" s="146">
        <f t="shared" si="54"/>
        <v>4566</v>
      </c>
    </row>
    <row r="1955" spans="2:14">
      <c r="B1955" s="144"/>
      <c r="C1955" s="145"/>
      <c r="N1955" s="146">
        <f t="shared" si="54"/>
        <v>4566</v>
      </c>
    </row>
    <row r="1956" spans="2:14">
      <c r="B1956" s="144"/>
      <c r="C1956" s="145"/>
      <c r="N1956" s="146">
        <f t="shared" si="54"/>
        <v>4566</v>
      </c>
    </row>
    <row r="1957" spans="2:14">
      <c r="B1957" s="144"/>
      <c r="C1957" s="145"/>
      <c r="N1957" s="146">
        <f t="shared" si="54"/>
        <v>4566</v>
      </c>
    </row>
    <row r="1958" spans="2:14">
      <c r="B1958" s="144"/>
      <c r="C1958" s="145"/>
      <c r="N1958" s="146">
        <f t="shared" si="54"/>
        <v>4566</v>
      </c>
    </row>
    <row r="1959" spans="2:14">
      <c r="B1959" s="144"/>
      <c r="C1959" s="145"/>
      <c r="N1959" s="146">
        <f t="shared" si="54"/>
        <v>4566</v>
      </c>
    </row>
    <row r="1960" spans="2:14">
      <c r="B1960" s="144"/>
      <c r="C1960" s="145"/>
      <c r="N1960" s="146">
        <f t="shared" si="54"/>
        <v>4566</v>
      </c>
    </row>
    <row r="1961" spans="2:14">
      <c r="B1961" s="144"/>
      <c r="C1961" s="145"/>
      <c r="N1961" s="146">
        <f t="shared" si="54"/>
        <v>4566</v>
      </c>
    </row>
    <row r="1962" spans="2:14">
      <c r="B1962" s="144"/>
      <c r="C1962" s="145"/>
      <c r="N1962" s="146">
        <f t="shared" si="54"/>
        <v>4566</v>
      </c>
    </row>
    <row r="1963" spans="2:14">
      <c r="B1963" s="144"/>
      <c r="C1963" s="145"/>
      <c r="N1963" s="146">
        <f t="shared" si="54"/>
        <v>4566</v>
      </c>
    </row>
    <row r="1964" spans="2:14">
      <c r="B1964" s="144"/>
      <c r="C1964" s="145"/>
      <c r="N1964" s="146">
        <f t="shared" si="54"/>
        <v>4566</v>
      </c>
    </row>
    <row r="1965" spans="2:14">
      <c r="B1965" s="144"/>
      <c r="C1965" s="145"/>
      <c r="N1965" s="146">
        <f t="shared" si="54"/>
        <v>4566</v>
      </c>
    </row>
    <row r="1966" spans="2:14">
      <c r="B1966" s="144"/>
      <c r="C1966" s="145"/>
      <c r="N1966" s="146">
        <f t="shared" si="54"/>
        <v>4566</v>
      </c>
    </row>
    <row r="1967" spans="2:14">
      <c r="B1967" s="144"/>
      <c r="C1967" s="145"/>
      <c r="N1967" s="146">
        <f t="shared" si="54"/>
        <v>4566</v>
      </c>
    </row>
    <row r="1968" spans="2:14">
      <c r="B1968" s="144"/>
      <c r="C1968" s="145"/>
      <c r="N1968" s="146">
        <f t="shared" si="54"/>
        <v>4566</v>
      </c>
    </row>
    <row r="1969" spans="2:14">
      <c r="B1969" s="144"/>
      <c r="C1969" s="145"/>
      <c r="N1969" s="146">
        <f t="shared" si="54"/>
        <v>4566</v>
      </c>
    </row>
    <row r="1970" spans="2:14">
      <c r="B1970" s="144"/>
      <c r="C1970" s="145"/>
      <c r="N1970" s="146">
        <f t="shared" si="54"/>
        <v>4566</v>
      </c>
    </row>
    <row r="1971" spans="2:14">
      <c r="B1971" s="144"/>
      <c r="C1971" s="145"/>
      <c r="N1971" s="146">
        <f t="shared" si="54"/>
        <v>4566</v>
      </c>
    </row>
    <row r="1972" spans="2:14">
      <c r="B1972" s="144"/>
      <c r="C1972" s="145"/>
      <c r="N1972" s="146">
        <f t="shared" si="54"/>
        <v>4566</v>
      </c>
    </row>
    <row r="1973" spans="2:14">
      <c r="B1973" s="144"/>
      <c r="C1973" s="145"/>
      <c r="N1973" s="146">
        <f t="shared" si="54"/>
        <v>4566</v>
      </c>
    </row>
    <row r="1974" spans="2:14">
      <c r="B1974" s="144"/>
      <c r="C1974" s="145"/>
      <c r="N1974" s="146">
        <f t="shared" si="54"/>
        <v>4566</v>
      </c>
    </row>
    <row r="1975" spans="2:14">
      <c r="B1975" s="144"/>
      <c r="C1975" s="145"/>
      <c r="N1975" s="146">
        <f t="shared" si="54"/>
        <v>4566</v>
      </c>
    </row>
    <row r="1976" spans="2:14">
      <c r="B1976" s="144"/>
      <c r="C1976" s="145"/>
      <c r="N1976" s="146">
        <f t="shared" si="54"/>
        <v>4566</v>
      </c>
    </row>
    <row r="1977" spans="2:14">
      <c r="B1977" s="144"/>
      <c r="C1977" s="145"/>
      <c r="N1977" s="146">
        <f t="shared" si="54"/>
        <v>4566</v>
      </c>
    </row>
    <row r="1978" spans="2:14">
      <c r="B1978" s="144"/>
      <c r="C1978" s="145"/>
      <c r="N1978" s="146">
        <f t="shared" si="54"/>
        <v>4566</v>
      </c>
    </row>
    <row r="1979" spans="2:14">
      <c r="B1979" s="144"/>
      <c r="C1979" s="145"/>
      <c r="N1979" s="146">
        <f t="shared" si="54"/>
        <v>4566</v>
      </c>
    </row>
    <row r="1980" spans="2:14">
      <c r="B1980" s="144"/>
      <c r="C1980" s="145"/>
      <c r="N1980" s="146">
        <f t="shared" si="54"/>
        <v>4566</v>
      </c>
    </row>
    <row r="1981" spans="2:14">
      <c r="B1981" s="144"/>
      <c r="C1981" s="145"/>
      <c r="N1981" s="146">
        <f t="shared" si="54"/>
        <v>4566</v>
      </c>
    </row>
    <row r="1982" spans="2:14">
      <c r="B1982" s="144"/>
      <c r="C1982" s="145"/>
      <c r="N1982" s="146">
        <f t="shared" si="54"/>
        <v>4566</v>
      </c>
    </row>
    <row r="1983" spans="2:14">
      <c r="B1983" s="144"/>
      <c r="C1983" s="145"/>
      <c r="N1983" s="146">
        <f t="shared" si="54"/>
        <v>4566</v>
      </c>
    </row>
    <row r="1984" spans="2:14">
      <c r="B1984" s="144"/>
      <c r="C1984" s="145"/>
      <c r="N1984" s="146">
        <f t="shared" si="54"/>
        <v>4566</v>
      </c>
    </row>
    <row r="1985" spans="2:14">
      <c r="B1985" s="144"/>
      <c r="C1985" s="145"/>
      <c r="N1985" s="146">
        <f t="shared" si="54"/>
        <v>4566</v>
      </c>
    </row>
    <row r="1986" spans="2:14">
      <c r="B1986" s="144"/>
      <c r="C1986" s="145"/>
      <c r="N1986" s="146">
        <f t="shared" si="54"/>
        <v>4566</v>
      </c>
    </row>
    <row r="1987" spans="2:14">
      <c r="B1987" s="144"/>
      <c r="C1987" s="145"/>
      <c r="N1987" s="146">
        <f t="shared" si="54"/>
        <v>4566</v>
      </c>
    </row>
    <row r="1988" spans="2:14">
      <c r="B1988" s="144"/>
      <c r="C1988" s="145"/>
      <c r="N1988" s="146">
        <f t="shared" ref="N1988:N2051" si="55">K1988*10+N1987</f>
        <v>4566</v>
      </c>
    </row>
    <row r="1989" spans="2:14">
      <c r="B1989" s="144"/>
      <c r="C1989" s="145"/>
      <c r="N1989" s="146">
        <f t="shared" si="55"/>
        <v>4566</v>
      </c>
    </row>
    <row r="1990" spans="2:14">
      <c r="B1990" s="144"/>
      <c r="C1990" s="145"/>
      <c r="N1990" s="146">
        <f t="shared" si="55"/>
        <v>4566</v>
      </c>
    </row>
    <row r="1991" spans="2:14">
      <c r="B1991" s="144"/>
      <c r="C1991" s="145"/>
      <c r="N1991" s="146">
        <f t="shared" si="55"/>
        <v>4566</v>
      </c>
    </row>
    <row r="1992" spans="2:14">
      <c r="B1992" s="144"/>
      <c r="C1992" s="145"/>
      <c r="N1992" s="146">
        <f t="shared" si="55"/>
        <v>4566</v>
      </c>
    </row>
    <row r="1993" spans="2:14">
      <c r="B1993" s="144"/>
      <c r="C1993" s="145"/>
      <c r="N1993" s="146">
        <f t="shared" si="55"/>
        <v>4566</v>
      </c>
    </row>
    <row r="1994" spans="2:14">
      <c r="B1994" s="144"/>
      <c r="C1994" s="145"/>
      <c r="N1994" s="146">
        <f t="shared" si="55"/>
        <v>4566</v>
      </c>
    </row>
    <row r="1995" spans="2:14">
      <c r="B1995" s="144"/>
      <c r="C1995" s="145"/>
      <c r="N1995" s="146">
        <f t="shared" si="55"/>
        <v>4566</v>
      </c>
    </row>
    <row r="1996" spans="2:14">
      <c r="B1996" s="144"/>
      <c r="C1996" s="145"/>
      <c r="N1996" s="146">
        <f t="shared" si="55"/>
        <v>4566</v>
      </c>
    </row>
    <row r="1997" spans="2:14">
      <c r="B1997" s="144"/>
      <c r="C1997" s="145"/>
      <c r="N1997" s="146">
        <f t="shared" si="55"/>
        <v>4566</v>
      </c>
    </row>
    <row r="1998" spans="2:14">
      <c r="B1998" s="144"/>
      <c r="C1998" s="145"/>
      <c r="N1998" s="146">
        <f t="shared" si="55"/>
        <v>4566</v>
      </c>
    </row>
    <row r="1999" spans="2:14">
      <c r="B1999" s="144"/>
      <c r="C1999" s="145"/>
      <c r="N1999" s="146">
        <f t="shared" si="55"/>
        <v>4566</v>
      </c>
    </row>
    <row r="2000" spans="2:14">
      <c r="B2000" s="144"/>
      <c r="C2000" s="145"/>
      <c r="N2000" s="146">
        <f t="shared" si="55"/>
        <v>4566</v>
      </c>
    </row>
    <row r="2001" spans="2:14">
      <c r="B2001" s="144"/>
      <c r="C2001" s="145"/>
      <c r="N2001" s="146">
        <f t="shared" si="55"/>
        <v>4566</v>
      </c>
    </row>
    <row r="2002" spans="2:14">
      <c r="B2002" s="144"/>
      <c r="C2002" s="145"/>
      <c r="N2002" s="146">
        <f t="shared" si="55"/>
        <v>4566</v>
      </c>
    </row>
    <row r="2003" spans="2:14">
      <c r="B2003" s="144"/>
      <c r="C2003" s="145"/>
      <c r="N2003" s="146">
        <f t="shared" si="55"/>
        <v>4566</v>
      </c>
    </row>
    <row r="2004" spans="2:14">
      <c r="B2004" s="144"/>
      <c r="C2004" s="145"/>
      <c r="N2004" s="146">
        <f t="shared" si="55"/>
        <v>4566</v>
      </c>
    </row>
    <row r="2005" spans="2:14">
      <c r="B2005" s="144"/>
      <c r="C2005" s="145"/>
      <c r="N2005" s="146">
        <f t="shared" si="55"/>
        <v>4566</v>
      </c>
    </row>
    <row r="2006" spans="2:14">
      <c r="B2006" s="144"/>
      <c r="C2006" s="145"/>
      <c r="N2006" s="146">
        <f t="shared" si="55"/>
        <v>4566</v>
      </c>
    </row>
    <row r="2007" spans="2:14">
      <c r="B2007" s="144"/>
      <c r="C2007" s="145"/>
      <c r="N2007" s="146">
        <f t="shared" si="55"/>
        <v>4566</v>
      </c>
    </row>
    <row r="2008" spans="2:14">
      <c r="B2008" s="144"/>
      <c r="C2008" s="145"/>
      <c r="N2008" s="146">
        <f t="shared" si="55"/>
        <v>4566</v>
      </c>
    </row>
    <row r="2009" spans="2:14">
      <c r="B2009" s="144"/>
      <c r="C2009" s="145"/>
      <c r="N2009" s="146">
        <f t="shared" si="55"/>
        <v>4566</v>
      </c>
    </row>
    <row r="2010" spans="2:14">
      <c r="B2010" s="144"/>
      <c r="C2010" s="145"/>
      <c r="N2010" s="146">
        <f t="shared" si="55"/>
        <v>4566</v>
      </c>
    </row>
    <row r="2011" spans="2:14">
      <c r="B2011" s="144"/>
      <c r="C2011" s="145"/>
      <c r="N2011" s="146">
        <f t="shared" si="55"/>
        <v>4566</v>
      </c>
    </row>
    <row r="2012" spans="2:14">
      <c r="B2012" s="144"/>
      <c r="C2012" s="145"/>
      <c r="N2012" s="146">
        <f t="shared" si="55"/>
        <v>4566</v>
      </c>
    </row>
    <row r="2013" spans="2:14">
      <c r="B2013" s="144"/>
      <c r="C2013" s="145"/>
      <c r="N2013" s="146">
        <f t="shared" si="55"/>
        <v>4566</v>
      </c>
    </row>
    <row r="2014" spans="2:14">
      <c r="B2014" s="144"/>
      <c r="C2014" s="145"/>
      <c r="N2014" s="146">
        <f t="shared" si="55"/>
        <v>4566</v>
      </c>
    </row>
    <row r="2015" spans="2:14">
      <c r="B2015" s="144"/>
      <c r="C2015" s="145"/>
      <c r="N2015" s="146">
        <f t="shared" si="55"/>
        <v>4566</v>
      </c>
    </row>
    <row r="2016" spans="2:14">
      <c r="B2016" s="144"/>
      <c r="C2016" s="145"/>
      <c r="N2016" s="146">
        <f t="shared" si="55"/>
        <v>4566</v>
      </c>
    </row>
    <row r="2017" spans="2:14">
      <c r="B2017" s="144"/>
      <c r="C2017" s="145"/>
      <c r="N2017" s="146">
        <f t="shared" si="55"/>
        <v>4566</v>
      </c>
    </row>
    <row r="2018" spans="2:14">
      <c r="B2018" s="144"/>
      <c r="C2018" s="145"/>
      <c r="N2018" s="146">
        <f t="shared" si="55"/>
        <v>4566</v>
      </c>
    </row>
    <row r="2019" spans="2:14">
      <c r="B2019" s="144"/>
      <c r="C2019" s="145"/>
      <c r="N2019" s="146">
        <f t="shared" si="55"/>
        <v>4566</v>
      </c>
    </row>
    <row r="2020" spans="2:14">
      <c r="B2020" s="144"/>
      <c r="C2020" s="145"/>
      <c r="N2020" s="146">
        <f t="shared" si="55"/>
        <v>4566</v>
      </c>
    </row>
    <row r="2021" spans="2:14">
      <c r="B2021" s="144"/>
      <c r="C2021" s="145"/>
      <c r="N2021" s="146">
        <f t="shared" si="55"/>
        <v>4566</v>
      </c>
    </row>
    <row r="2022" spans="2:14">
      <c r="B2022" s="144"/>
      <c r="C2022" s="145"/>
      <c r="N2022" s="146">
        <f t="shared" si="55"/>
        <v>4566</v>
      </c>
    </row>
    <row r="2023" spans="2:14">
      <c r="B2023" s="144"/>
      <c r="C2023" s="145"/>
      <c r="N2023" s="146">
        <f t="shared" si="55"/>
        <v>4566</v>
      </c>
    </row>
    <row r="2024" spans="2:14">
      <c r="B2024" s="144"/>
      <c r="C2024" s="145"/>
      <c r="N2024" s="146">
        <f t="shared" si="55"/>
        <v>4566</v>
      </c>
    </row>
    <row r="2025" spans="2:14">
      <c r="B2025" s="144"/>
      <c r="C2025" s="145"/>
      <c r="N2025" s="146">
        <f t="shared" si="55"/>
        <v>4566</v>
      </c>
    </row>
    <row r="2026" spans="2:14">
      <c r="B2026" s="144"/>
      <c r="C2026" s="145"/>
      <c r="N2026" s="146">
        <f t="shared" si="55"/>
        <v>4566</v>
      </c>
    </row>
    <row r="2027" spans="2:14">
      <c r="B2027" s="144"/>
      <c r="C2027" s="145"/>
      <c r="N2027" s="146">
        <f t="shared" si="55"/>
        <v>4566</v>
      </c>
    </row>
    <row r="2028" spans="2:14">
      <c r="B2028" s="144"/>
      <c r="C2028" s="145"/>
      <c r="N2028" s="146">
        <f t="shared" si="55"/>
        <v>4566</v>
      </c>
    </row>
    <row r="2029" spans="2:14">
      <c r="B2029" s="144"/>
      <c r="C2029" s="145"/>
      <c r="N2029" s="146">
        <f t="shared" si="55"/>
        <v>4566</v>
      </c>
    </row>
    <row r="2030" spans="2:14">
      <c r="B2030" s="144"/>
      <c r="C2030" s="145"/>
      <c r="N2030" s="146">
        <f t="shared" si="55"/>
        <v>4566</v>
      </c>
    </row>
    <row r="2031" spans="2:14">
      <c r="B2031" s="144"/>
      <c r="C2031" s="145"/>
      <c r="N2031" s="146">
        <f t="shared" si="55"/>
        <v>4566</v>
      </c>
    </row>
    <row r="2032" spans="2:14">
      <c r="B2032" s="144"/>
      <c r="C2032" s="145"/>
      <c r="N2032" s="146">
        <f t="shared" si="55"/>
        <v>4566</v>
      </c>
    </row>
    <row r="2033" spans="2:14">
      <c r="B2033" s="144"/>
      <c r="C2033" s="145"/>
      <c r="N2033" s="146">
        <f t="shared" si="55"/>
        <v>4566</v>
      </c>
    </row>
    <row r="2034" spans="2:14">
      <c r="B2034" s="144"/>
      <c r="C2034" s="145"/>
      <c r="N2034" s="146">
        <f t="shared" si="55"/>
        <v>4566</v>
      </c>
    </row>
    <row r="2035" spans="2:14">
      <c r="B2035" s="144"/>
      <c r="C2035" s="145"/>
      <c r="N2035" s="146">
        <f t="shared" si="55"/>
        <v>4566</v>
      </c>
    </row>
    <row r="2036" spans="2:14">
      <c r="B2036" s="144"/>
      <c r="C2036" s="145"/>
      <c r="N2036" s="146">
        <f t="shared" si="55"/>
        <v>4566</v>
      </c>
    </row>
    <row r="2037" spans="2:14">
      <c r="B2037" s="144"/>
      <c r="C2037" s="145"/>
      <c r="N2037" s="146">
        <f t="shared" si="55"/>
        <v>4566</v>
      </c>
    </row>
    <row r="2038" spans="2:14">
      <c r="B2038" s="144"/>
      <c r="C2038" s="145"/>
      <c r="N2038" s="146">
        <f t="shared" si="55"/>
        <v>4566</v>
      </c>
    </row>
    <row r="2039" spans="2:14">
      <c r="B2039" s="144"/>
      <c r="C2039" s="145"/>
      <c r="N2039" s="146">
        <f t="shared" si="55"/>
        <v>4566</v>
      </c>
    </row>
    <row r="2040" spans="2:14">
      <c r="B2040" s="144"/>
      <c r="C2040" s="145"/>
      <c r="N2040" s="146">
        <f t="shared" si="55"/>
        <v>4566</v>
      </c>
    </row>
    <row r="2041" spans="2:14">
      <c r="B2041" s="144"/>
      <c r="C2041" s="145"/>
      <c r="N2041" s="146">
        <f t="shared" si="55"/>
        <v>4566</v>
      </c>
    </row>
    <row r="2042" spans="2:14">
      <c r="B2042" s="144"/>
      <c r="C2042" s="145"/>
      <c r="N2042" s="146">
        <f t="shared" si="55"/>
        <v>4566</v>
      </c>
    </row>
    <row r="2043" spans="2:14">
      <c r="B2043" s="144"/>
      <c r="C2043" s="145"/>
      <c r="N2043" s="146">
        <f t="shared" si="55"/>
        <v>4566</v>
      </c>
    </row>
    <row r="2044" spans="2:14">
      <c r="B2044" s="144"/>
      <c r="C2044" s="145"/>
      <c r="N2044" s="146">
        <f t="shared" si="55"/>
        <v>4566</v>
      </c>
    </row>
    <row r="2045" spans="2:14">
      <c r="B2045" s="144"/>
      <c r="C2045" s="145"/>
      <c r="N2045" s="146">
        <f t="shared" si="55"/>
        <v>4566</v>
      </c>
    </row>
    <row r="2046" spans="2:14">
      <c r="B2046" s="144"/>
      <c r="C2046" s="145"/>
      <c r="N2046" s="146">
        <f t="shared" si="55"/>
        <v>4566</v>
      </c>
    </row>
    <row r="2047" spans="2:14">
      <c r="B2047" s="144"/>
      <c r="C2047" s="145"/>
      <c r="N2047" s="146">
        <f t="shared" si="55"/>
        <v>4566</v>
      </c>
    </row>
    <row r="2048" spans="2:14">
      <c r="B2048" s="144"/>
      <c r="C2048" s="145"/>
      <c r="N2048" s="146">
        <f t="shared" si="55"/>
        <v>4566</v>
      </c>
    </row>
    <row r="2049" spans="2:14">
      <c r="B2049" s="144"/>
      <c r="C2049" s="145"/>
      <c r="N2049" s="146">
        <f t="shared" si="55"/>
        <v>4566</v>
      </c>
    </row>
    <row r="2050" spans="2:14">
      <c r="B2050" s="144"/>
      <c r="C2050" s="145"/>
      <c r="N2050" s="146">
        <f t="shared" si="55"/>
        <v>4566</v>
      </c>
    </row>
    <row r="2051" spans="2:14">
      <c r="B2051" s="144"/>
      <c r="C2051" s="145"/>
      <c r="N2051" s="146">
        <f t="shared" si="55"/>
        <v>4566</v>
      </c>
    </row>
    <row r="2052" spans="2:14">
      <c r="B2052" s="144"/>
      <c r="C2052" s="145"/>
      <c r="N2052" s="146">
        <f t="shared" ref="N2052:N2115" si="56">K2052*10+N2051</f>
        <v>4566</v>
      </c>
    </row>
    <row r="2053" spans="2:14">
      <c r="B2053" s="144"/>
      <c r="C2053" s="145"/>
      <c r="N2053" s="146">
        <f t="shared" si="56"/>
        <v>4566</v>
      </c>
    </row>
    <row r="2054" spans="2:14">
      <c r="B2054" s="144"/>
      <c r="C2054" s="145"/>
      <c r="N2054" s="146">
        <f t="shared" si="56"/>
        <v>4566</v>
      </c>
    </row>
    <row r="2055" spans="2:14">
      <c r="B2055" s="144"/>
      <c r="C2055" s="145"/>
      <c r="N2055" s="146">
        <f t="shared" si="56"/>
        <v>4566</v>
      </c>
    </row>
    <row r="2056" spans="2:14">
      <c r="B2056" s="144"/>
      <c r="C2056" s="145"/>
      <c r="N2056" s="146">
        <f t="shared" si="56"/>
        <v>4566</v>
      </c>
    </row>
    <row r="2057" spans="2:14">
      <c r="B2057" s="144"/>
      <c r="C2057" s="145"/>
      <c r="N2057" s="146">
        <f t="shared" si="56"/>
        <v>4566</v>
      </c>
    </row>
    <row r="2058" spans="2:14">
      <c r="B2058" s="144"/>
      <c r="C2058" s="145"/>
      <c r="N2058" s="146">
        <f t="shared" si="56"/>
        <v>4566</v>
      </c>
    </row>
    <row r="2059" spans="2:14">
      <c r="B2059" s="144"/>
      <c r="C2059" s="145"/>
      <c r="N2059" s="146">
        <f t="shared" si="56"/>
        <v>4566</v>
      </c>
    </row>
    <row r="2060" spans="2:14">
      <c r="B2060" s="144"/>
      <c r="C2060" s="145"/>
      <c r="N2060" s="146">
        <f t="shared" si="56"/>
        <v>4566</v>
      </c>
    </row>
    <row r="2061" spans="2:14">
      <c r="B2061" s="144"/>
      <c r="C2061" s="145"/>
      <c r="N2061" s="146">
        <f t="shared" si="56"/>
        <v>4566</v>
      </c>
    </row>
    <row r="2062" spans="2:14">
      <c r="B2062" s="144"/>
      <c r="C2062" s="145"/>
      <c r="N2062" s="146">
        <f t="shared" si="56"/>
        <v>4566</v>
      </c>
    </row>
    <row r="2063" spans="2:14">
      <c r="B2063" s="144"/>
      <c r="C2063" s="145"/>
      <c r="N2063" s="146">
        <f t="shared" si="56"/>
        <v>4566</v>
      </c>
    </row>
    <row r="2064" spans="2:14">
      <c r="B2064" s="144"/>
      <c r="C2064" s="145"/>
      <c r="N2064" s="146">
        <f t="shared" si="56"/>
        <v>4566</v>
      </c>
    </row>
    <row r="2065" spans="2:14">
      <c r="B2065" s="144"/>
      <c r="C2065" s="145"/>
      <c r="N2065" s="146">
        <f t="shared" si="56"/>
        <v>4566</v>
      </c>
    </row>
    <row r="2066" spans="2:14">
      <c r="B2066" s="144"/>
      <c r="C2066" s="145"/>
      <c r="N2066" s="146">
        <f t="shared" si="56"/>
        <v>4566</v>
      </c>
    </row>
    <row r="2067" spans="2:14">
      <c r="B2067" s="144"/>
      <c r="C2067" s="145"/>
      <c r="N2067" s="146">
        <f t="shared" si="56"/>
        <v>4566</v>
      </c>
    </row>
    <row r="2068" spans="2:14">
      <c r="B2068" s="144"/>
      <c r="C2068" s="145"/>
      <c r="N2068" s="146">
        <f t="shared" si="56"/>
        <v>4566</v>
      </c>
    </row>
    <row r="2069" spans="2:14">
      <c r="B2069" s="144"/>
      <c r="C2069" s="145"/>
      <c r="N2069" s="146">
        <f t="shared" si="56"/>
        <v>4566</v>
      </c>
    </row>
    <row r="2070" spans="2:14">
      <c r="B2070" s="144"/>
      <c r="C2070" s="145"/>
      <c r="N2070" s="146">
        <f t="shared" si="56"/>
        <v>4566</v>
      </c>
    </row>
    <row r="2071" spans="2:14">
      <c r="B2071" s="144"/>
      <c r="C2071" s="145"/>
      <c r="N2071" s="146">
        <f t="shared" si="56"/>
        <v>4566</v>
      </c>
    </row>
    <row r="2072" spans="2:14">
      <c r="B2072" s="144"/>
      <c r="C2072" s="145"/>
      <c r="N2072" s="146">
        <f t="shared" si="56"/>
        <v>4566</v>
      </c>
    </row>
    <row r="2073" spans="2:14">
      <c r="B2073" s="144"/>
      <c r="C2073" s="145"/>
      <c r="N2073" s="146">
        <f t="shared" si="56"/>
        <v>4566</v>
      </c>
    </row>
    <row r="2074" spans="2:14">
      <c r="B2074" s="144"/>
      <c r="C2074" s="145"/>
      <c r="N2074" s="146">
        <f t="shared" si="56"/>
        <v>4566</v>
      </c>
    </row>
    <row r="2075" spans="2:14">
      <c r="B2075" s="144"/>
      <c r="C2075" s="145"/>
      <c r="N2075" s="146">
        <f t="shared" si="56"/>
        <v>4566</v>
      </c>
    </row>
    <row r="2076" spans="2:14">
      <c r="B2076" s="144"/>
      <c r="C2076" s="145"/>
      <c r="N2076" s="146">
        <f t="shared" si="56"/>
        <v>4566</v>
      </c>
    </row>
    <row r="2077" spans="2:14">
      <c r="B2077" s="144"/>
      <c r="C2077" s="145"/>
      <c r="N2077" s="146">
        <f t="shared" si="56"/>
        <v>4566</v>
      </c>
    </row>
    <row r="2078" spans="2:14">
      <c r="B2078" s="144"/>
      <c r="C2078" s="145"/>
      <c r="N2078" s="146">
        <f t="shared" si="56"/>
        <v>4566</v>
      </c>
    </row>
    <row r="2079" spans="2:14">
      <c r="B2079" s="144"/>
      <c r="C2079" s="145"/>
      <c r="N2079" s="146">
        <f t="shared" si="56"/>
        <v>4566</v>
      </c>
    </row>
    <row r="2080" spans="2:14">
      <c r="B2080" s="144"/>
      <c r="C2080" s="145"/>
      <c r="N2080" s="146">
        <f t="shared" si="56"/>
        <v>4566</v>
      </c>
    </row>
    <row r="2081" spans="2:14">
      <c r="B2081" s="144"/>
      <c r="C2081" s="145"/>
      <c r="N2081" s="146">
        <f t="shared" si="56"/>
        <v>4566</v>
      </c>
    </row>
    <row r="2082" spans="2:14">
      <c r="B2082" s="144"/>
      <c r="C2082" s="145"/>
      <c r="N2082" s="146">
        <f t="shared" si="56"/>
        <v>4566</v>
      </c>
    </row>
    <row r="2083" spans="2:14">
      <c r="B2083" s="144"/>
      <c r="C2083" s="145"/>
      <c r="N2083" s="146">
        <f t="shared" si="56"/>
        <v>4566</v>
      </c>
    </row>
    <row r="2084" spans="2:14">
      <c r="B2084" s="144"/>
      <c r="C2084" s="145"/>
      <c r="N2084" s="146">
        <f t="shared" si="56"/>
        <v>4566</v>
      </c>
    </row>
    <row r="2085" spans="2:14">
      <c r="B2085" s="144"/>
      <c r="C2085" s="145"/>
      <c r="N2085" s="146">
        <f t="shared" si="56"/>
        <v>4566</v>
      </c>
    </row>
    <row r="2086" spans="2:14">
      <c r="B2086" s="144"/>
      <c r="C2086" s="145"/>
      <c r="N2086" s="146">
        <f t="shared" si="56"/>
        <v>4566</v>
      </c>
    </row>
    <row r="2087" spans="2:14">
      <c r="B2087" s="144"/>
      <c r="C2087" s="145"/>
      <c r="N2087" s="146">
        <f t="shared" si="56"/>
        <v>4566</v>
      </c>
    </row>
    <row r="2088" spans="2:14">
      <c r="B2088" s="144"/>
      <c r="C2088" s="145"/>
      <c r="N2088" s="146">
        <f t="shared" si="56"/>
        <v>4566</v>
      </c>
    </row>
    <row r="2089" spans="2:14">
      <c r="B2089" s="144"/>
      <c r="C2089" s="145"/>
      <c r="N2089" s="146">
        <f t="shared" si="56"/>
        <v>4566</v>
      </c>
    </row>
    <row r="2090" spans="2:14">
      <c r="B2090" s="144"/>
      <c r="C2090" s="145"/>
      <c r="N2090" s="146">
        <f t="shared" si="56"/>
        <v>4566</v>
      </c>
    </row>
    <row r="2091" spans="2:14">
      <c r="B2091" s="144"/>
      <c r="C2091" s="145"/>
      <c r="N2091" s="146">
        <f t="shared" si="56"/>
        <v>4566</v>
      </c>
    </row>
    <row r="2092" spans="2:14">
      <c r="B2092" s="144"/>
      <c r="C2092" s="145"/>
      <c r="N2092" s="146">
        <f t="shared" si="56"/>
        <v>4566</v>
      </c>
    </row>
    <row r="2093" spans="2:14">
      <c r="B2093" s="144"/>
      <c r="C2093" s="145"/>
      <c r="N2093" s="146">
        <f t="shared" si="56"/>
        <v>4566</v>
      </c>
    </row>
    <row r="2094" spans="2:14">
      <c r="B2094" s="144"/>
      <c r="C2094" s="145"/>
      <c r="N2094" s="146">
        <f t="shared" si="56"/>
        <v>4566</v>
      </c>
    </row>
    <row r="2095" spans="2:14">
      <c r="B2095" s="144"/>
      <c r="C2095" s="145"/>
      <c r="N2095" s="146">
        <f t="shared" si="56"/>
        <v>4566</v>
      </c>
    </row>
    <row r="2096" spans="2:14">
      <c r="B2096" s="144"/>
      <c r="C2096" s="145"/>
      <c r="N2096" s="146">
        <f t="shared" si="56"/>
        <v>4566</v>
      </c>
    </row>
    <row r="2097" spans="2:14">
      <c r="B2097" s="144"/>
      <c r="C2097" s="145"/>
      <c r="N2097" s="146">
        <f t="shared" si="56"/>
        <v>4566</v>
      </c>
    </row>
    <row r="2098" spans="2:14">
      <c r="B2098" s="144"/>
      <c r="C2098" s="145"/>
      <c r="N2098" s="146">
        <f t="shared" si="56"/>
        <v>4566</v>
      </c>
    </row>
    <row r="2099" spans="2:14">
      <c r="B2099" s="144"/>
      <c r="C2099" s="145"/>
      <c r="N2099" s="146">
        <f t="shared" si="56"/>
        <v>4566</v>
      </c>
    </row>
    <row r="2100" spans="2:14">
      <c r="B2100" s="144"/>
      <c r="C2100" s="145"/>
      <c r="N2100" s="146">
        <f t="shared" si="56"/>
        <v>4566</v>
      </c>
    </row>
    <row r="2101" spans="2:14">
      <c r="B2101" s="144"/>
      <c r="C2101" s="145"/>
      <c r="N2101" s="146">
        <f t="shared" si="56"/>
        <v>4566</v>
      </c>
    </row>
    <row r="2102" spans="2:14">
      <c r="B2102" s="144"/>
      <c r="C2102" s="145"/>
      <c r="N2102" s="146">
        <f t="shared" si="56"/>
        <v>4566</v>
      </c>
    </row>
    <row r="2103" spans="2:14">
      <c r="B2103" s="144"/>
      <c r="C2103" s="145"/>
      <c r="N2103" s="146">
        <f t="shared" si="56"/>
        <v>4566</v>
      </c>
    </row>
    <row r="2104" spans="2:14">
      <c r="B2104" s="144"/>
      <c r="C2104" s="145"/>
      <c r="N2104" s="146">
        <f t="shared" si="56"/>
        <v>4566</v>
      </c>
    </row>
    <row r="2105" spans="2:14">
      <c r="B2105" s="144"/>
      <c r="C2105" s="145"/>
      <c r="N2105" s="146">
        <f t="shared" si="56"/>
        <v>4566</v>
      </c>
    </row>
    <row r="2106" spans="2:14">
      <c r="B2106" s="144"/>
      <c r="C2106" s="145"/>
      <c r="N2106" s="146">
        <f t="shared" si="56"/>
        <v>4566</v>
      </c>
    </row>
    <row r="2107" spans="2:14">
      <c r="B2107" s="144"/>
      <c r="C2107" s="145"/>
      <c r="N2107" s="146">
        <f t="shared" si="56"/>
        <v>4566</v>
      </c>
    </row>
    <row r="2108" spans="2:14">
      <c r="B2108" s="144"/>
      <c r="C2108" s="145"/>
      <c r="N2108" s="146">
        <f t="shared" si="56"/>
        <v>4566</v>
      </c>
    </row>
    <row r="2109" spans="2:14">
      <c r="B2109" s="144"/>
      <c r="C2109" s="145"/>
      <c r="N2109" s="146">
        <f t="shared" si="56"/>
        <v>4566</v>
      </c>
    </row>
    <row r="2110" spans="2:14">
      <c r="B2110" s="144"/>
      <c r="C2110" s="145"/>
      <c r="N2110" s="146">
        <f t="shared" si="56"/>
        <v>4566</v>
      </c>
    </row>
    <row r="2111" spans="2:14">
      <c r="B2111" s="144"/>
      <c r="C2111" s="145"/>
      <c r="N2111" s="146">
        <f t="shared" si="56"/>
        <v>4566</v>
      </c>
    </row>
    <row r="2112" spans="2:14">
      <c r="B2112" s="144"/>
      <c r="C2112" s="145"/>
      <c r="N2112" s="146">
        <f t="shared" si="56"/>
        <v>4566</v>
      </c>
    </row>
    <row r="2113" spans="2:14">
      <c r="B2113" s="144"/>
      <c r="C2113" s="145"/>
      <c r="N2113" s="146">
        <f t="shared" si="56"/>
        <v>4566</v>
      </c>
    </row>
    <row r="2114" spans="2:14">
      <c r="B2114" s="144"/>
      <c r="C2114" s="145"/>
      <c r="N2114" s="146">
        <f t="shared" si="56"/>
        <v>4566</v>
      </c>
    </row>
    <row r="2115" spans="2:14">
      <c r="B2115" s="144"/>
      <c r="C2115" s="145"/>
      <c r="N2115" s="146">
        <f t="shared" si="56"/>
        <v>4566</v>
      </c>
    </row>
    <row r="2116" spans="2:14">
      <c r="B2116" s="144"/>
      <c r="C2116" s="145"/>
      <c r="N2116" s="146">
        <f t="shared" ref="N2116:N2179" si="57">K2116*10+N2115</f>
        <v>4566</v>
      </c>
    </row>
    <row r="2117" spans="2:14">
      <c r="B2117" s="144"/>
      <c r="C2117" s="145"/>
      <c r="N2117" s="146">
        <f t="shared" si="57"/>
        <v>4566</v>
      </c>
    </row>
    <row r="2118" spans="2:14">
      <c r="B2118" s="144"/>
      <c r="C2118" s="145"/>
      <c r="N2118" s="146">
        <f t="shared" si="57"/>
        <v>4566</v>
      </c>
    </row>
    <row r="2119" spans="2:14">
      <c r="B2119" s="144"/>
      <c r="C2119" s="145"/>
      <c r="N2119" s="146">
        <f t="shared" si="57"/>
        <v>4566</v>
      </c>
    </row>
    <row r="2120" spans="2:14">
      <c r="B2120" s="144"/>
      <c r="C2120" s="145"/>
      <c r="N2120" s="146">
        <f t="shared" si="57"/>
        <v>4566</v>
      </c>
    </row>
    <row r="2121" spans="2:14">
      <c r="B2121" s="144"/>
      <c r="C2121" s="145"/>
      <c r="N2121" s="146">
        <f t="shared" si="57"/>
        <v>4566</v>
      </c>
    </row>
    <row r="2122" spans="2:14">
      <c r="B2122" s="144"/>
      <c r="C2122" s="145"/>
      <c r="N2122" s="146">
        <f t="shared" si="57"/>
        <v>4566</v>
      </c>
    </row>
    <row r="2123" spans="2:14">
      <c r="B2123" s="144"/>
      <c r="C2123" s="145"/>
      <c r="N2123" s="146">
        <f t="shared" si="57"/>
        <v>4566</v>
      </c>
    </row>
    <row r="2124" spans="2:14">
      <c r="B2124" s="144"/>
      <c r="C2124" s="145"/>
      <c r="N2124" s="146">
        <f t="shared" si="57"/>
        <v>4566</v>
      </c>
    </row>
    <row r="2125" spans="2:14">
      <c r="B2125" s="144"/>
      <c r="C2125" s="145"/>
      <c r="N2125" s="146">
        <f t="shared" si="57"/>
        <v>4566</v>
      </c>
    </row>
    <row r="2126" spans="2:14">
      <c r="B2126" s="144"/>
      <c r="C2126" s="145"/>
      <c r="N2126" s="146">
        <f t="shared" si="57"/>
        <v>4566</v>
      </c>
    </row>
    <row r="2127" spans="2:14">
      <c r="B2127" s="144"/>
      <c r="C2127" s="145"/>
      <c r="N2127" s="146">
        <f t="shared" si="57"/>
        <v>4566</v>
      </c>
    </row>
    <row r="2128" spans="2:14">
      <c r="B2128" s="144"/>
      <c r="C2128" s="145"/>
      <c r="N2128" s="146">
        <f t="shared" si="57"/>
        <v>4566</v>
      </c>
    </row>
    <row r="2129" spans="2:14">
      <c r="B2129" s="144"/>
      <c r="C2129" s="145"/>
      <c r="N2129" s="146">
        <f t="shared" si="57"/>
        <v>4566</v>
      </c>
    </row>
    <row r="2130" spans="2:14">
      <c r="B2130" s="144"/>
      <c r="C2130" s="145"/>
      <c r="N2130" s="146">
        <f t="shared" si="57"/>
        <v>4566</v>
      </c>
    </row>
    <row r="2131" spans="2:14">
      <c r="B2131" s="144"/>
      <c r="C2131" s="145"/>
      <c r="N2131" s="146">
        <f t="shared" si="57"/>
        <v>4566</v>
      </c>
    </row>
    <row r="2132" spans="2:14">
      <c r="B2132" s="144"/>
      <c r="C2132" s="145"/>
      <c r="N2132" s="146">
        <f t="shared" si="57"/>
        <v>4566</v>
      </c>
    </row>
    <row r="2133" spans="2:14">
      <c r="B2133" s="144"/>
      <c r="C2133" s="145"/>
      <c r="N2133" s="146">
        <f t="shared" si="57"/>
        <v>4566</v>
      </c>
    </row>
    <row r="2134" spans="2:14">
      <c r="B2134" s="144"/>
      <c r="C2134" s="145"/>
      <c r="N2134" s="146">
        <f t="shared" si="57"/>
        <v>4566</v>
      </c>
    </row>
    <row r="2135" spans="2:14">
      <c r="B2135" s="144"/>
      <c r="C2135" s="145"/>
      <c r="N2135" s="146">
        <f t="shared" si="57"/>
        <v>4566</v>
      </c>
    </row>
    <row r="2136" spans="2:14">
      <c r="B2136" s="144"/>
      <c r="C2136" s="145"/>
      <c r="N2136" s="146">
        <f t="shared" si="57"/>
        <v>4566</v>
      </c>
    </row>
    <row r="2137" spans="2:14">
      <c r="B2137" s="144"/>
      <c r="C2137" s="145"/>
      <c r="N2137" s="146">
        <f t="shared" si="57"/>
        <v>4566</v>
      </c>
    </row>
    <row r="2138" spans="2:14">
      <c r="B2138" s="144"/>
      <c r="C2138" s="145"/>
      <c r="N2138" s="146">
        <f t="shared" si="57"/>
        <v>4566</v>
      </c>
    </row>
    <row r="2139" spans="2:14">
      <c r="B2139" s="144"/>
      <c r="C2139" s="145"/>
      <c r="N2139" s="146">
        <f t="shared" si="57"/>
        <v>4566</v>
      </c>
    </row>
    <row r="2140" spans="2:14">
      <c r="B2140" s="144"/>
      <c r="C2140" s="145"/>
      <c r="N2140" s="146">
        <f t="shared" si="57"/>
        <v>4566</v>
      </c>
    </row>
    <row r="2141" spans="2:14">
      <c r="B2141" s="144"/>
      <c r="C2141" s="145"/>
      <c r="N2141" s="146">
        <f t="shared" si="57"/>
        <v>4566</v>
      </c>
    </row>
    <row r="2142" spans="2:14">
      <c r="B2142" s="144"/>
      <c r="C2142" s="145"/>
      <c r="N2142" s="146">
        <f t="shared" si="57"/>
        <v>4566</v>
      </c>
    </row>
    <row r="2143" spans="2:14">
      <c r="B2143" s="144"/>
      <c r="C2143" s="145"/>
      <c r="N2143" s="146">
        <f t="shared" si="57"/>
        <v>4566</v>
      </c>
    </row>
    <row r="2144" spans="2:14">
      <c r="B2144" s="144"/>
      <c r="C2144" s="145"/>
      <c r="N2144" s="146">
        <f t="shared" si="57"/>
        <v>4566</v>
      </c>
    </row>
    <row r="2145" spans="2:14">
      <c r="B2145" s="144"/>
      <c r="C2145" s="145"/>
      <c r="N2145" s="146">
        <f t="shared" si="57"/>
        <v>4566</v>
      </c>
    </row>
    <row r="2146" spans="2:14">
      <c r="B2146" s="144"/>
      <c r="C2146" s="145"/>
      <c r="N2146" s="146">
        <f t="shared" si="57"/>
        <v>4566</v>
      </c>
    </row>
    <row r="2147" spans="2:14">
      <c r="B2147" s="144"/>
      <c r="C2147" s="145"/>
      <c r="N2147" s="146">
        <f t="shared" si="57"/>
        <v>4566</v>
      </c>
    </row>
    <row r="2148" spans="2:14">
      <c r="B2148" s="144"/>
      <c r="C2148" s="145"/>
      <c r="N2148" s="146">
        <f t="shared" si="57"/>
        <v>4566</v>
      </c>
    </row>
    <row r="2149" spans="2:14">
      <c r="B2149" s="144"/>
      <c r="C2149" s="145"/>
      <c r="N2149" s="146">
        <f t="shared" si="57"/>
        <v>4566</v>
      </c>
    </row>
    <row r="2150" spans="2:14">
      <c r="B2150" s="144"/>
      <c r="C2150" s="145"/>
      <c r="N2150" s="146">
        <f t="shared" si="57"/>
        <v>4566</v>
      </c>
    </row>
    <row r="2151" spans="2:14">
      <c r="B2151" s="144"/>
      <c r="C2151" s="145"/>
      <c r="N2151" s="146">
        <f t="shared" si="57"/>
        <v>4566</v>
      </c>
    </row>
    <row r="2152" spans="2:14">
      <c r="B2152" s="144"/>
      <c r="C2152" s="145"/>
      <c r="N2152" s="146">
        <f t="shared" si="57"/>
        <v>4566</v>
      </c>
    </row>
    <row r="2153" spans="2:14">
      <c r="B2153" s="144"/>
      <c r="C2153" s="145"/>
      <c r="N2153" s="146">
        <f t="shared" si="57"/>
        <v>4566</v>
      </c>
    </row>
    <row r="2154" spans="2:14">
      <c r="B2154" s="144"/>
      <c r="C2154" s="145"/>
      <c r="N2154" s="146">
        <f t="shared" si="57"/>
        <v>4566</v>
      </c>
    </row>
    <row r="2155" spans="2:14">
      <c r="B2155" s="144"/>
      <c r="C2155" s="145"/>
      <c r="N2155" s="146">
        <f t="shared" si="57"/>
        <v>4566</v>
      </c>
    </row>
    <row r="2156" spans="2:14">
      <c r="B2156" s="144"/>
      <c r="C2156" s="145"/>
      <c r="N2156" s="146">
        <f t="shared" si="57"/>
        <v>4566</v>
      </c>
    </row>
    <row r="2157" spans="2:14">
      <c r="B2157" s="144"/>
      <c r="C2157" s="145"/>
      <c r="N2157" s="146">
        <f t="shared" si="57"/>
        <v>4566</v>
      </c>
    </row>
    <row r="2158" spans="2:14">
      <c r="B2158" s="144"/>
      <c r="C2158" s="145"/>
      <c r="N2158" s="146">
        <f t="shared" si="57"/>
        <v>4566</v>
      </c>
    </row>
    <row r="2159" spans="2:14">
      <c r="B2159" s="144"/>
      <c r="C2159" s="145"/>
      <c r="N2159" s="146">
        <f t="shared" si="57"/>
        <v>4566</v>
      </c>
    </row>
    <row r="2160" spans="2:14">
      <c r="B2160" s="144"/>
      <c r="C2160" s="145"/>
      <c r="N2160" s="146">
        <f t="shared" si="57"/>
        <v>4566</v>
      </c>
    </row>
    <row r="2161" spans="2:14">
      <c r="B2161" s="144"/>
      <c r="C2161" s="145"/>
      <c r="N2161" s="146">
        <f t="shared" si="57"/>
        <v>4566</v>
      </c>
    </row>
    <row r="2162" spans="2:14">
      <c r="B2162" s="144"/>
      <c r="C2162" s="145"/>
      <c r="N2162" s="146">
        <f t="shared" si="57"/>
        <v>4566</v>
      </c>
    </row>
    <row r="2163" spans="2:14">
      <c r="B2163" s="144"/>
      <c r="C2163" s="145"/>
      <c r="N2163" s="146">
        <f t="shared" si="57"/>
        <v>4566</v>
      </c>
    </row>
    <row r="2164" spans="2:14">
      <c r="B2164" s="144"/>
      <c r="C2164" s="145"/>
      <c r="N2164" s="146">
        <f t="shared" si="57"/>
        <v>4566</v>
      </c>
    </row>
    <row r="2165" spans="2:14">
      <c r="B2165" s="144"/>
      <c r="C2165" s="145"/>
      <c r="N2165" s="146">
        <f t="shared" si="57"/>
        <v>4566</v>
      </c>
    </row>
    <row r="2166" spans="2:14">
      <c r="B2166" s="144"/>
      <c r="C2166" s="145"/>
      <c r="N2166" s="146">
        <f t="shared" si="57"/>
        <v>4566</v>
      </c>
    </row>
    <row r="2167" spans="2:14">
      <c r="B2167" s="144"/>
      <c r="C2167" s="145"/>
      <c r="N2167" s="146">
        <f t="shared" si="57"/>
        <v>4566</v>
      </c>
    </row>
    <row r="2168" spans="2:14">
      <c r="B2168" s="144"/>
      <c r="C2168" s="145"/>
      <c r="N2168" s="146">
        <f t="shared" si="57"/>
        <v>4566</v>
      </c>
    </row>
    <row r="2169" spans="2:14">
      <c r="B2169" s="144"/>
      <c r="C2169" s="145"/>
      <c r="N2169" s="146">
        <f t="shared" si="57"/>
        <v>4566</v>
      </c>
    </row>
    <row r="2170" spans="2:14">
      <c r="B2170" s="144"/>
      <c r="C2170" s="145"/>
      <c r="N2170" s="146">
        <f t="shared" si="57"/>
        <v>4566</v>
      </c>
    </row>
    <row r="2171" spans="2:14">
      <c r="B2171" s="144"/>
      <c r="C2171" s="145"/>
      <c r="N2171" s="146">
        <f t="shared" si="57"/>
        <v>4566</v>
      </c>
    </row>
    <row r="2172" spans="2:14">
      <c r="B2172" s="144"/>
      <c r="C2172" s="145"/>
      <c r="N2172" s="146">
        <f t="shared" si="57"/>
        <v>4566</v>
      </c>
    </row>
    <row r="2173" spans="2:14">
      <c r="B2173" s="144"/>
      <c r="C2173" s="145"/>
      <c r="N2173" s="146">
        <f t="shared" si="57"/>
        <v>4566</v>
      </c>
    </row>
    <row r="2174" spans="2:14">
      <c r="B2174" s="144"/>
      <c r="C2174" s="145"/>
      <c r="N2174" s="146">
        <f t="shared" si="57"/>
        <v>4566</v>
      </c>
    </row>
    <row r="2175" spans="2:14">
      <c r="B2175" s="144"/>
      <c r="C2175" s="145"/>
      <c r="N2175" s="146">
        <f t="shared" si="57"/>
        <v>4566</v>
      </c>
    </row>
    <row r="2176" spans="2:14">
      <c r="B2176" s="144"/>
      <c r="C2176" s="145"/>
      <c r="N2176" s="146">
        <f t="shared" si="57"/>
        <v>4566</v>
      </c>
    </row>
    <row r="2177" spans="2:14">
      <c r="B2177" s="144"/>
      <c r="C2177" s="145"/>
      <c r="N2177" s="146">
        <f t="shared" si="57"/>
        <v>4566</v>
      </c>
    </row>
    <row r="2178" spans="2:14">
      <c r="B2178" s="144"/>
      <c r="C2178" s="145"/>
      <c r="N2178" s="146">
        <f t="shared" si="57"/>
        <v>4566</v>
      </c>
    </row>
    <row r="2179" spans="2:14">
      <c r="B2179" s="144"/>
      <c r="C2179" s="145"/>
      <c r="N2179" s="146">
        <f t="shared" si="57"/>
        <v>4566</v>
      </c>
    </row>
    <row r="2180" spans="2:14">
      <c r="B2180" s="144"/>
      <c r="C2180" s="145"/>
      <c r="N2180" s="146">
        <f t="shared" ref="N2180:N2243" si="58">K2180*10+N2179</f>
        <v>4566</v>
      </c>
    </row>
    <row r="2181" spans="2:14">
      <c r="B2181" s="144"/>
      <c r="C2181" s="145"/>
      <c r="N2181" s="146">
        <f t="shared" si="58"/>
        <v>4566</v>
      </c>
    </row>
    <row r="2182" spans="2:14">
      <c r="B2182" s="144"/>
      <c r="C2182" s="145"/>
      <c r="N2182" s="146">
        <f t="shared" si="58"/>
        <v>4566</v>
      </c>
    </row>
    <row r="2183" spans="2:14">
      <c r="B2183" s="144"/>
      <c r="C2183" s="145"/>
      <c r="N2183" s="146">
        <f t="shared" si="58"/>
        <v>4566</v>
      </c>
    </row>
    <row r="2184" spans="2:14">
      <c r="B2184" s="144"/>
      <c r="C2184" s="145"/>
      <c r="N2184" s="146">
        <f t="shared" si="58"/>
        <v>4566</v>
      </c>
    </row>
    <row r="2185" spans="2:14">
      <c r="B2185" s="144"/>
      <c r="C2185" s="145"/>
      <c r="N2185" s="146">
        <f t="shared" si="58"/>
        <v>4566</v>
      </c>
    </row>
    <row r="2186" spans="2:14">
      <c r="B2186" s="144"/>
      <c r="C2186" s="145"/>
      <c r="N2186" s="146">
        <f t="shared" si="58"/>
        <v>4566</v>
      </c>
    </row>
    <row r="2187" spans="2:14">
      <c r="B2187" s="144"/>
      <c r="C2187" s="145"/>
      <c r="N2187" s="146">
        <f t="shared" si="58"/>
        <v>4566</v>
      </c>
    </row>
    <row r="2188" spans="2:14">
      <c r="B2188" s="144"/>
      <c r="C2188" s="145"/>
      <c r="N2188" s="146">
        <f t="shared" si="58"/>
        <v>4566</v>
      </c>
    </row>
    <row r="2189" spans="2:14">
      <c r="B2189" s="144"/>
      <c r="C2189" s="145"/>
      <c r="N2189" s="146">
        <f t="shared" si="58"/>
        <v>4566</v>
      </c>
    </row>
    <row r="2190" spans="2:14">
      <c r="B2190" s="144"/>
      <c r="C2190" s="145"/>
      <c r="N2190" s="146">
        <f t="shared" si="58"/>
        <v>4566</v>
      </c>
    </row>
    <row r="2191" spans="2:14">
      <c r="B2191" s="144"/>
      <c r="C2191" s="145"/>
      <c r="N2191" s="146">
        <f t="shared" si="58"/>
        <v>4566</v>
      </c>
    </row>
    <row r="2192" spans="2:14">
      <c r="B2192" s="144"/>
      <c r="C2192" s="145"/>
      <c r="N2192" s="146">
        <f t="shared" si="58"/>
        <v>4566</v>
      </c>
    </row>
    <row r="2193" spans="2:14">
      <c r="B2193" s="144"/>
      <c r="C2193" s="145"/>
      <c r="N2193" s="146">
        <f t="shared" si="58"/>
        <v>4566</v>
      </c>
    </row>
    <row r="2194" spans="2:14">
      <c r="B2194" s="144"/>
      <c r="C2194" s="145"/>
      <c r="N2194" s="146">
        <f t="shared" si="58"/>
        <v>4566</v>
      </c>
    </row>
    <row r="2195" spans="2:14">
      <c r="B2195" s="144"/>
      <c r="C2195" s="145"/>
      <c r="N2195" s="146">
        <f t="shared" si="58"/>
        <v>4566</v>
      </c>
    </row>
    <row r="2196" spans="2:14">
      <c r="B2196" s="144"/>
      <c r="C2196" s="145"/>
      <c r="N2196" s="146">
        <f t="shared" si="58"/>
        <v>4566</v>
      </c>
    </row>
    <row r="2197" spans="2:14">
      <c r="B2197" s="144"/>
      <c r="C2197" s="145"/>
      <c r="N2197" s="146">
        <f t="shared" si="58"/>
        <v>4566</v>
      </c>
    </row>
    <row r="2198" spans="2:14">
      <c r="B2198" s="144"/>
      <c r="C2198" s="145"/>
      <c r="N2198" s="146">
        <f t="shared" si="58"/>
        <v>4566</v>
      </c>
    </row>
    <row r="2199" spans="2:14">
      <c r="B2199" s="144"/>
      <c r="C2199" s="145"/>
      <c r="N2199" s="146">
        <f t="shared" si="58"/>
        <v>4566</v>
      </c>
    </row>
    <row r="2200" spans="2:14">
      <c r="B2200" s="144"/>
      <c r="C2200" s="145"/>
      <c r="N2200" s="146">
        <f t="shared" si="58"/>
        <v>4566</v>
      </c>
    </row>
    <row r="2201" spans="2:14">
      <c r="B2201" s="144"/>
      <c r="C2201" s="145"/>
      <c r="N2201" s="146">
        <f t="shared" si="58"/>
        <v>4566</v>
      </c>
    </row>
    <row r="2202" spans="2:14">
      <c r="B2202" s="144"/>
      <c r="C2202" s="145"/>
      <c r="N2202" s="146">
        <f t="shared" si="58"/>
        <v>4566</v>
      </c>
    </row>
    <row r="2203" spans="2:14">
      <c r="B2203" s="144"/>
      <c r="C2203" s="145"/>
      <c r="N2203" s="146">
        <f t="shared" si="58"/>
        <v>4566</v>
      </c>
    </row>
    <row r="2204" spans="2:14">
      <c r="B2204" s="144"/>
      <c r="C2204" s="145"/>
      <c r="N2204" s="146">
        <f t="shared" si="58"/>
        <v>4566</v>
      </c>
    </row>
    <row r="2205" spans="2:14">
      <c r="B2205" s="144"/>
      <c r="C2205" s="145"/>
      <c r="N2205" s="146">
        <f t="shared" si="58"/>
        <v>4566</v>
      </c>
    </row>
    <row r="2206" spans="2:14">
      <c r="B2206" s="144"/>
      <c r="C2206" s="145"/>
      <c r="N2206" s="146">
        <f t="shared" si="58"/>
        <v>4566</v>
      </c>
    </row>
    <row r="2207" spans="2:14">
      <c r="B2207" s="144"/>
      <c r="C2207" s="145"/>
      <c r="N2207" s="146">
        <f t="shared" si="58"/>
        <v>4566</v>
      </c>
    </row>
    <row r="2208" spans="2:14">
      <c r="B2208" s="144"/>
      <c r="C2208" s="145"/>
      <c r="N2208" s="146">
        <f t="shared" si="58"/>
        <v>4566</v>
      </c>
    </row>
    <row r="2209" spans="2:14">
      <c r="B2209" s="144"/>
      <c r="C2209" s="145"/>
      <c r="N2209" s="146">
        <f t="shared" si="58"/>
        <v>4566</v>
      </c>
    </row>
    <row r="2210" spans="2:14">
      <c r="B2210" s="144"/>
      <c r="C2210" s="145"/>
      <c r="N2210" s="146">
        <f t="shared" si="58"/>
        <v>4566</v>
      </c>
    </row>
    <row r="2211" spans="2:14">
      <c r="B2211" s="144"/>
      <c r="C2211" s="145"/>
      <c r="N2211" s="146">
        <f t="shared" si="58"/>
        <v>4566</v>
      </c>
    </row>
    <row r="2212" spans="2:14">
      <c r="B2212" s="144"/>
      <c r="C2212" s="145"/>
      <c r="N2212" s="146">
        <f t="shared" si="58"/>
        <v>4566</v>
      </c>
    </row>
    <row r="2213" spans="2:14">
      <c r="B2213" s="144"/>
      <c r="C2213" s="145"/>
      <c r="N2213" s="146">
        <f t="shared" si="58"/>
        <v>4566</v>
      </c>
    </row>
    <row r="2214" spans="2:14">
      <c r="B2214" s="144"/>
      <c r="C2214" s="145"/>
      <c r="N2214" s="146">
        <f t="shared" si="58"/>
        <v>4566</v>
      </c>
    </row>
    <row r="2215" spans="2:14">
      <c r="B2215" s="144"/>
      <c r="C2215" s="145"/>
      <c r="N2215" s="146">
        <f t="shared" si="58"/>
        <v>4566</v>
      </c>
    </row>
    <row r="2216" spans="2:14">
      <c r="B2216" s="144"/>
      <c r="C2216" s="145"/>
      <c r="N2216" s="146">
        <f t="shared" si="58"/>
        <v>4566</v>
      </c>
    </row>
    <row r="2217" spans="2:14">
      <c r="B2217" s="144"/>
      <c r="C2217" s="145"/>
      <c r="N2217" s="146">
        <f t="shared" si="58"/>
        <v>4566</v>
      </c>
    </row>
    <row r="2218" spans="2:14">
      <c r="B2218" s="144"/>
      <c r="C2218" s="145"/>
      <c r="N2218" s="146">
        <f t="shared" si="58"/>
        <v>4566</v>
      </c>
    </row>
    <row r="2219" spans="2:14">
      <c r="B2219" s="144"/>
      <c r="C2219" s="145"/>
      <c r="N2219" s="146">
        <f t="shared" si="58"/>
        <v>4566</v>
      </c>
    </row>
    <row r="2220" spans="2:14">
      <c r="B2220" s="144"/>
      <c r="C2220" s="145"/>
      <c r="N2220" s="146">
        <f t="shared" si="58"/>
        <v>4566</v>
      </c>
    </row>
    <row r="2221" spans="2:14">
      <c r="B2221" s="144"/>
      <c r="C2221" s="145"/>
      <c r="N2221" s="146">
        <f t="shared" si="58"/>
        <v>4566</v>
      </c>
    </row>
    <row r="2222" spans="2:14">
      <c r="B2222" s="144"/>
      <c r="C2222" s="145"/>
      <c r="N2222" s="146">
        <f t="shared" si="58"/>
        <v>4566</v>
      </c>
    </row>
    <row r="2223" spans="2:14">
      <c r="B2223" s="144"/>
      <c r="C2223" s="145"/>
      <c r="N2223" s="146">
        <f t="shared" si="58"/>
        <v>4566</v>
      </c>
    </row>
    <row r="2224" spans="2:14">
      <c r="B2224" s="144"/>
      <c r="C2224" s="145"/>
      <c r="N2224" s="146">
        <f t="shared" si="58"/>
        <v>4566</v>
      </c>
    </row>
    <row r="2225" spans="2:14">
      <c r="B2225" s="144"/>
      <c r="C2225" s="145"/>
      <c r="N2225" s="146">
        <f t="shared" si="58"/>
        <v>4566</v>
      </c>
    </row>
    <row r="2226" spans="2:14">
      <c r="B2226" s="144"/>
      <c r="C2226" s="145"/>
      <c r="N2226" s="146">
        <f t="shared" si="58"/>
        <v>4566</v>
      </c>
    </row>
    <row r="2227" spans="2:14">
      <c r="B2227" s="144"/>
      <c r="C2227" s="145"/>
      <c r="N2227" s="146">
        <f t="shared" si="58"/>
        <v>4566</v>
      </c>
    </row>
    <row r="2228" spans="2:14">
      <c r="B2228" s="144"/>
      <c r="C2228" s="145"/>
      <c r="N2228" s="146">
        <f t="shared" si="58"/>
        <v>4566</v>
      </c>
    </row>
    <row r="2229" spans="2:14">
      <c r="B2229" s="144"/>
      <c r="C2229" s="145"/>
      <c r="N2229" s="146">
        <f t="shared" si="58"/>
        <v>4566</v>
      </c>
    </row>
    <row r="2230" spans="2:14">
      <c r="B2230" s="144"/>
      <c r="C2230" s="145"/>
      <c r="N2230" s="146">
        <f t="shared" si="58"/>
        <v>4566</v>
      </c>
    </row>
    <row r="2231" spans="2:14">
      <c r="B2231" s="144"/>
      <c r="C2231" s="145"/>
      <c r="N2231" s="146">
        <f t="shared" si="58"/>
        <v>4566</v>
      </c>
    </row>
    <row r="2232" spans="2:14">
      <c r="B2232" s="144"/>
      <c r="C2232" s="145"/>
      <c r="N2232" s="146">
        <f t="shared" si="58"/>
        <v>4566</v>
      </c>
    </row>
    <row r="2233" spans="2:14">
      <c r="B2233" s="144"/>
      <c r="C2233" s="145"/>
      <c r="N2233" s="146">
        <f t="shared" si="58"/>
        <v>4566</v>
      </c>
    </row>
    <row r="2234" spans="2:14">
      <c r="B2234" s="144"/>
      <c r="C2234" s="145"/>
      <c r="N2234" s="146">
        <f t="shared" si="58"/>
        <v>4566</v>
      </c>
    </row>
    <row r="2235" spans="2:14">
      <c r="B2235" s="144"/>
      <c r="C2235" s="145"/>
      <c r="N2235" s="146">
        <f t="shared" si="58"/>
        <v>4566</v>
      </c>
    </row>
    <row r="2236" spans="2:14">
      <c r="B2236" s="144"/>
      <c r="C2236" s="145"/>
      <c r="N2236" s="146">
        <f t="shared" si="58"/>
        <v>4566</v>
      </c>
    </row>
    <row r="2237" spans="2:14">
      <c r="B2237" s="144"/>
      <c r="C2237" s="145"/>
      <c r="N2237" s="146">
        <f t="shared" si="58"/>
        <v>4566</v>
      </c>
    </row>
    <row r="2238" spans="2:14">
      <c r="B2238" s="144"/>
      <c r="C2238" s="145"/>
      <c r="N2238" s="146">
        <f t="shared" si="58"/>
        <v>4566</v>
      </c>
    </row>
    <row r="2239" spans="2:14">
      <c r="B2239" s="144"/>
      <c r="C2239" s="145"/>
      <c r="N2239" s="146">
        <f t="shared" si="58"/>
        <v>4566</v>
      </c>
    </row>
    <row r="2240" spans="2:14">
      <c r="B2240" s="144"/>
      <c r="C2240" s="145"/>
      <c r="N2240" s="146">
        <f t="shared" si="58"/>
        <v>4566</v>
      </c>
    </row>
    <row r="2241" spans="2:14">
      <c r="B2241" s="144"/>
      <c r="C2241" s="145"/>
      <c r="N2241" s="146">
        <f t="shared" si="58"/>
        <v>4566</v>
      </c>
    </row>
    <row r="2242" spans="2:14">
      <c r="B2242" s="144"/>
      <c r="C2242" s="145"/>
      <c r="N2242" s="146">
        <f t="shared" si="58"/>
        <v>4566</v>
      </c>
    </row>
    <row r="2243" spans="2:14">
      <c r="B2243" s="144"/>
      <c r="C2243" s="145"/>
      <c r="N2243" s="146">
        <f t="shared" si="58"/>
        <v>4566</v>
      </c>
    </row>
    <row r="2244" spans="2:14">
      <c r="B2244" s="144"/>
      <c r="C2244" s="145"/>
      <c r="N2244" s="146">
        <f t="shared" ref="N2244:N2307" si="59">K2244*10+N2243</f>
        <v>4566</v>
      </c>
    </row>
    <row r="2245" spans="2:14">
      <c r="B2245" s="144"/>
      <c r="C2245" s="145"/>
      <c r="N2245" s="146">
        <f t="shared" si="59"/>
        <v>4566</v>
      </c>
    </row>
    <row r="2246" spans="2:14">
      <c r="B2246" s="144"/>
      <c r="C2246" s="145"/>
      <c r="N2246" s="146">
        <f t="shared" si="59"/>
        <v>4566</v>
      </c>
    </row>
    <row r="2247" spans="2:14">
      <c r="B2247" s="144"/>
      <c r="C2247" s="145"/>
      <c r="N2247" s="146">
        <f t="shared" si="59"/>
        <v>4566</v>
      </c>
    </row>
    <row r="2248" spans="2:14">
      <c r="B2248" s="144"/>
      <c r="C2248" s="145"/>
      <c r="N2248" s="146">
        <f t="shared" si="59"/>
        <v>4566</v>
      </c>
    </row>
    <row r="2249" spans="2:14">
      <c r="B2249" s="144"/>
      <c r="C2249" s="145"/>
      <c r="N2249" s="146">
        <f t="shared" si="59"/>
        <v>4566</v>
      </c>
    </row>
    <row r="2250" spans="2:14">
      <c r="B2250" s="144"/>
      <c r="C2250" s="145"/>
      <c r="N2250" s="146">
        <f t="shared" si="59"/>
        <v>4566</v>
      </c>
    </row>
    <row r="2251" spans="2:14">
      <c r="B2251" s="144"/>
      <c r="C2251" s="145"/>
      <c r="N2251" s="146">
        <f t="shared" si="59"/>
        <v>4566</v>
      </c>
    </row>
    <row r="2252" spans="2:14">
      <c r="B2252" s="144"/>
      <c r="C2252" s="145"/>
      <c r="N2252" s="146">
        <f t="shared" si="59"/>
        <v>4566</v>
      </c>
    </row>
    <row r="2253" spans="2:14">
      <c r="B2253" s="144"/>
      <c r="C2253" s="145"/>
      <c r="N2253" s="146">
        <f t="shared" si="59"/>
        <v>4566</v>
      </c>
    </row>
    <row r="2254" spans="2:14">
      <c r="B2254" s="144"/>
      <c r="C2254" s="145"/>
      <c r="N2254" s="146">
        <f t="shared" si="59"/>
        <v>4566</v>
      </c>
    </row>
    <row r="2255" spans="2:14">
      <c r="B2255" s="144"/>
      <c r="C2255" s="145"/>
      <c r="N2255" s="146">
        <f t="shared" si="59"/>
        <v>4566</v>
      </c>
    </row>
    <row r="2256" spans="2:14">
      <c r="B2256" s="144"/>
      <c r="C2256" s="145"/>
      <c r="N2256" s="146">
        <f t="shared" si="59"/>
        <v>4566</v>
      </c>
    </row>
    <row r="2257" spans="2:14">
      <c r="B2257" s="144"/>
      <c r="C2257" s="145"/>
      <c r="N2257" s="146">
        <f t="shared" si="59"/>
        <v>4566</v>
      </c>
    </row>
    <row r="2258" spans="2:14">
      <c r="B2258" s="144"/>
      <c r="C2258" s="145"/>
      <c r="N2258" s="146">
        <f t="shared" si="59"/>
        <v>4566</v>
      </c>
    </row>
    <row r="2259" spans="2:14">
      <c r="B2259" s="144"/>
      <c r="C2259" s="145"/>
      <c r="N2259" s="146">
        <f t="shared" si="59"/>
        <v>4566</v>
      </c>
    </row>
    <row r="2260" spans="2:14">
      <c r="B2260" s="144"/>
      <c r="C2260" s="145"/>
      <c r="N2260" s="146">
        <f t="shared" si="59"/>
        <v>4566</v>
      </c>
    </row>
    <row r="2261" spans="2:14">
      <c r="B2261" s="144"/>
      <c r="C2261" s="145"/>
      <c r="N2261" s="146">
        <f t="shared" si="59"/>
        <v>4566</v>
      </c>
    </row>
    <row r="2262" spans="2:14">
      <c r="B2262" s="144"/>
      <c r="C2262" s="145"/>
      <c r="N2262" s="146">
        <f t="shared" si="59"/>
        <v>4566</v>
      </c>
    </row>
    <row r="2263" spans="2:14">
      <c r="B2263" s="144"/>
      <c r="C2263" s="145"/>
      <c r="N2263" s="146">
        <f t="shared" si="59"/>
        <v>4566</v>
      </c>
    </row>
    <row r="2264" spans="2:14">
      <c r="B2264" s="144"/>
      <c r="C2264" s="145"/>
      <c r="N2264" s="146">
        <f t="shared" si="59"/>
        <v>4566</v>
      </c>
    </row>
    <row r="2265" spans="2:14">
      <c r="B2265" s="144"/>
      <c r="C2265" s="145"/>
      <c r="N2265" s="146">
        <f t="shared" si="59"/>
        <v>4566</v>
      </c>
    </row>
    <row r="2266" spans="2:14">
      <c r="B2266" s="144"/>
      <c r="C2266" s="145"/>
      <c r="N2266" s="146">
        <f t="shared" si="59"/>
        <v>4566</v>
      </c>
    </row>
    <row r="2267" spans="2:14">
      <c r="B2267" s="144"/>
      <c r="C2267" s="145"/>
      <c r="N2267" s="146">
        <f t="shared" si="59"/>
        <v>4566</v>
      </c>
    </row>
    <row r="2268" spans="2:14">
      <c r="B2268" s="144"/>
      <c r="C2268" s="145"/>
      <c r="N2268" s="146">
        <f t="shared" si="59"/>
        <v>4566</v>
      </c>
    </row>
    <row r="2269" spans="2:14">
      <c r="B2269" s="144"/>
      <c r="C2269" s="145"/>
      <c r="N2269" s="146">
        <f t="shared" si="59"/>
        <v>4566</v>
      </c>
    </row>
    <row r="2270" spans="2:14">
      <c r="B2270" s="144"/>
      <c r="C2270" s="145"/>
      <c r="N2270" s="146">
        <f t="shared" si="59"/>
        <v>4566</v>
      </c>
    </row>
    <row r="2271" spans="2:14">
      <c r="B2271" s="144"/>
      <c r="C2271" s="145"/>
      <c r="N2271" s="146">
        <f t="shared" si="59"/>
        <v>4566</v>
      </c>
    </row>
    <row r="2272" spans="2:14">
      <c r="B2272" s="144"/>
      <c r="C2272" s="145"/>
      <c r="N2272" s="146">
        <f t="shared" si="59"/>
        <v>4566</v>
      </c>
    </row>
    <row r="2273" spans="2:14">
      <c r="B2273" s="144"/>
      <c r="C2273" s="145"/>
      <c r="N2273" s="146">
        <f t="shared" si="59"/>
        <v>4566</v>
      </c>
    </row>
    <row r="2274" spans="2:14">
      <c r="B2274" s="144"/>
      <c r="C2274" s="145"/>
      <c r="N2274" s="146">
        <f t="shared" si="59"/>
        <v>4566</v>
      </c>
    </row>
    <row r="2275" spans="2:14">
      <c r="B2275" s="144"/>
      <c r="C2275" s="145"/>
      <c r="N2275" s="146">
        <f t="shared" si="59"/>
        <v>4566</v>
      </c>
    </row>
    <row r="2276" spans="2:14">
      <c r="B2276" s="144"/>
      <c r="C2276" s="145"/>
      <c r="N2276" s="146">
        <f t="shared" si="59"/>
        <v>4566</v>
      </c>
    </row>
    <row r="2277" spans="2:14">
      <c r="B2277" s="144"/>
      <c r="C2277" s="145"/>
      <c r="N2277" s="146">
        <f t="shared" si="59"/>
        <v>4566</v>
      </c>
    </row>
    <row r="2278" spans="2:14">
      <c r="B2278" s="144"/>
      <c r="C2278" s="145"/>
      <c r="N2278" s="146">
        <f t="shared" si="59"/>
        <v>4566</v>
      </c>
    </row>
    <row r="2279" spans="2:14">
      <c r="B2279" s="144"/>
      <c r="C2279" s="145"/>
      <c r="N2279" s="146">
        <f t="shared" si="59"/>
        <v>4566</v>
      </c>
    </row>
    <row r="2280" spans="2:14">
      <c r="B2280" s="144"/>
      <c r="C2280" s="145"/>
      <c r="N2280" s="146">
        <f t="shared" si="59"/>
        <v>4566</v>
      </c>
    </row>
    <row r="2281" spans="2:14">
      <c r="B2281" s="144"/>
      <c r="C2281" s="145"/>
      <c r="N2281" s="146">
        <f t="shared" si="59"/>
        <v>4566</v>
      </c>
    </row>
    <row r="2282" spans="2:14">
      <c r="B2282" s="144"/>
      <c r="C2282" s="145"/>
      <c r="N2282" s="146">
        <f t="shared" si="59"/>
        <v>4566</v>
      </c>
    </row>
    <row r="2283" spans="2:14">
      <c r="B2283" s="144"/>
      <c r="C2283" s="145"/>
      <c r="N2283" s="146">
        <f t="shared" si="59"/>
        <v>4566</v>
      </c>
    </row>
    <row r="2284" spans="2:14">
      <c r="B2284" s="144"/>
      <c r="C2284" s="145"/>
      <c r="N2284" s="146">
        <f t="shared" si="59"/>
        <v>4566</v>
      </c>
    </row>
    <row r="2285" spans="2:14">
      <c r="B2285" s="144"/>
      <c r="C2285" s="145"/>
      <c r="N2285" s="146">
        <f t="shared" si="59"/>
        <v>4566</v>
      </c>
    </row>
    <row r="2286" spans="2:14">
      <c r="B2286" s="144"/>
      <c r="C2286" s="145"/>
      <c r="N2286" s="146">
        <f t="shared" si="59"/>
        <v>4566</v>
      </c>
    </row>
    <row r="2287" spans="2:14">
      <c r="B2287" s="144"/>
      <c r="C2287" s="145"/>
      <c r="N2287" s="146">
        <f t="shared" si="59"/>
        <v>4566</v>
      </c>
    </row>
    <row r="2288" spans="2:14">
      <c r="B2288" s="144"/>
      <c r="C2288" s="145"/>
      <c r="N2288" s="146">
        <f t="shared" si="59"/>
        <v>4566</v>
      </c>
    </row>
    <row r="2289" spans="2:14">
      <c r="B2289" s="144"/>
      <c r="C2289" s="145"/>
      <c r="N2289" s="146">
        <f t="shared" si="59"/>
        <v>4566</v>
      </c>
    </row>
    <row r="2290" spans="2:14">
      <c r="B2290" s="144"/>
      <c r="C2290" s="145"/>
      <c r="N2290" s="146">
        <f t="shared" si="59"/>
        <v>4566</v>
      </c>
    </row>
    <row r="2291" spans="2:14">
      <c r="B2291" s="144"/>
      <c r="C2291" s="145"/>
      <c r="N2291" s="146">
        <f t="shared" si="59"/>
        <v>4566</v>
      </c>
    </row>
    <row r="2292" spans="2:14">
      <c r="B2292" s="144"/>
      <c r="C2292" s="145"/>
      <c r="N2292" s="146">
        <f t="shared" si="59"/>
        <v>4566</v>
      </c>
    </row>
    <row r="2293" spans="2:14">
      <c r="B2293" s="144"/>
      <c r="C2293" s="145"/>
      <c r="N2293" s="146">
        <f t="shared" si="59"/>
        <v>4566</v>
      </c>
    </row>
    <row r="2294" spans="2:14">
      <c r="B2294" s="144"/>
      <c r="C2294" s="145"/>
      <c r="N2294" s="146">
        <f t="shared" si="59"/>
        <v>4566</v>
      </c>
    </row>
    <row r="2295" spans="2:14">
      <c r="B2295" s="144"/>
      <c r="C2295" s="145"/>
      <c r="N2295" s="146">
        <f t="shared" si="59"/>
        <v>4566</v>
      </c>
    </row>
    <row r="2296" spans="2:14">
      <c r="B2296" s="144"/>
      <c r="C2296" s="145"/>
      <c r="N2296" s="146">
        <f t="shared" si="59"/>
        <v>4566</v>
      </c>
    </row>
    <row r="2297" spans="2:14">
      <c r="B2297" s="144"/>
      <c r="C2297" s="145"/>
      <c r="N2297" s="146">
        <f t="shared" si="59"/>
        <v>4566</v>
      </c>
    </row>
    <row r="2298" spans="2:14">
      <c r="B2298" s="144"/>
      <c r="C2298" s="145"/>
      <c r="N2298" s="146">
        <f t="shared" si="59"/>
        <v>4566</v>
      </c>
    </row>
    <row r="2299" spans="2:14">
      <c r="B2299" s="144"/>
      <c r="C2299" s="145"/>
      <c r="N2299" s="146">
        <f t="shared" si="59"/>
        <v>4566</v>
      </c>
    </row>
    <row r="2300" spans="2:14">
      <c r="B2300" s="144"/>
      <c r="C2300" s="145"/>
      <c r="N2300" s="146">
        <f t="shared" si="59"/>
        <v>4566</v>
      </c>
    </row>
    <row r="2301" spans="2:14">
      <c r="B2301" s="144"/>
      <c r="C2301" s="145"/>
      <c r="N2301" s="146">
        <f t="shared" si="59"/>
        <v>4566</v>
      </c>
    </row>
    <row r="2302" spans="2:14">
      <c r="B2302" s="144"/>
      <c r="C2302" s="145"/>
      <c r="N2302" s="146">
        <f t="shared" si="59"/>
        <v>4566</v>
      </c>
    </row>
    <row r="2303" spans="2:14">
      <c r="B2303" s="144"/>
      <c r="C2303" s="145"/>
      <c r="N2303" s="146">
        <f t="shared" si="59"/>
        <v>4566</v>
      </c>
    </row>
    <row r="2304" spans="2:14">
      <c r="B2304" s="144"/>
      <c r="C2304" s="145"/>
      <c r="N2304" s="146">
        <f t="shared" si="59"/>
        <v>4566</v>
      </c>
    </row>
    <row r="2305" spans="2:14">
      <c r="B2305" s="144"/>
      <c r="C2305" s="145"/>
      <c r="N2305" s="146">
        <f t="shared" si="59"/>
        <v>4566</v>
      </c>
    </row>
    <row r="2306" spans="2:14">
      <c r="B2306" s="144"/>
      <c r="C2306" s="145"/>
      <c r="N2306" s="146">
        <f t="shared" si="59"/>
        <v>4566</v>
      </c>
    </row>
    <row r="2307" spans="2:14">
      <c r="B2307" s="144"/>
      <c r="C2307" s="145"/>
      <c r="N2307" s="146">
        <f t="shared" si="59"/>
        <v>4566</v>
      </c>
    </row>
    <row r="2308" spans="2:14">
      <c r="B2308" s="144"/>
      <c r="C2308" s="145"/>
      <c r="N2308" s="146">
        <f t="shared" ref="N2308:N2371" si="60">K2308*10+N2307</f>
        <v>4566</v>
      </c>
    </row>
    <row r="2309" spans="2:14">
      <c r="B2309" s="144"/>
      <c r="C2309" s="145"/>
      <c r="N2309" s="146">
        <f t="shared" si="60"/>
        <v>4566</v>
      </c>
    </row>
    <row r="2310" spans="2:14">
      <c r="B2310" s="144"/>
      <c r="C2310" s="145"/>
      <c r="N2310" s="146">
        <f t="shared" si="60"/>
        <v>4566</v>
      </c>
    </row>
    <row r="2311" spans="2:14">
      <c r="B2311" s="144"/>
      <c r="C2311" s="145"/>
      <c r="N2311" s="146">
        <f t="shared" si="60"/>
        <v>4566</v>
      </c>
    </row>
    <row r="2312" spans="2:14">
      <c r="B2312" s="144"/>
      <c r="C2312" s="145"/>
      <c r="N2312" s="146">
        <f t="shared" si="60"/>
        <v>4566</v>
      </c>
    </row>
    <row r="2313" spans="2:14">
      <c r="B2313" s="144"/>
      <c r="C2313" s="145"/>
      <c r="N2313" s="146">
        <f t="shared" si="60"/>
        <v>4566</v>
      </c>
    </row>
    <row r="2314" spans="2:14">
      <c r="B2314" s="144"/>
      <c r="C2314" s="145"/>
      <c r="N2314" s="146">
        <f t="shared" si="60"/>
        <v>4566</v>
      </c>
    </row>
    <row r="2315" spans="2:14">
      <c r="B2315" s="144"/>
      <c r="C2315" s="145"/>
      <c r="N2315" s="146">
        <f t="shared" si="60"/>
        <v>4566</v>
      </c>
    </row>
    <row r="2316" spans="2:14">
      <c r="B2316" s="144"/>
      <c r="C2316" s="145"/>
      <c r="N2316" s="146">
        <f t="shared" si="60"/>
        <v>4566</v>
      </c>
    </row>
    <row r="2317" spans="2:14">
      <c r="B2317" s="144"/>
      <c r="C2317" s="145"/>
      <c r="N2317" s="146">
        <f t="shared" si="60"/>
        <v>4566</v>
      </c>
    </row>
    <row r="2318" spans="2:14">
      <c r="B2318" s="144"/>
      <c r="C2318" s="145"/>
      <c r="N2318" s="146">
        <f t="shared" si="60"/>
        <v>4566</v>
      </c>
    </row>
    <row r="2319" spans="2:14">
      <c r="B2319" s="144"/>
      <c r="C2319" s="145"/>
      <c r="N2319" s="146">
        <f t="shared" si="60"/>
        <v>4566</v>
      </c>
    </row>
    <row r="2320" spans="2:14">
      <c r="B2320" s="144"/>
      <c r="C2320" s="145"/>
      <c r="N2320" s="146">
        <f t="shared" si="60"/>
        <v>4566</v>
      </c>
    </row>
    <row r="2321" spans="2:14">
      <c r="B2321" s="144"/>
      <c r="C2321" s="145"/>
      <c r="N2321" s="146">
        <f t="shared" si="60"/>
        <v>4566</v>
      </c>
    </row>
    <row r="2322" spans="2:14">
      <c r="B2322" s="144"/>
      <c r="C2322" s="145"/>
      <c r="N2322" s="146">
        <f t="shared" si="60"/>
        <v>4566</v>
      </c>
    </row>
    <row r="2323" spans="2:14">
      <c r="B2323" s="144"/>
      <c r="C2323" s="145"/>
      <c r="N2323" s="146">
        <f t="shared" si="60"/>
        <v>4566</v>
      </c>
    </row>
    <row r="2324" spans="2:14">
      <c r="B2324" s="144"/>
      <c r="C2324" s="145"/>
      <c r="N2324" s="146">
        <f t="shared" si="60"/>
        <v>4566</v>
      </c>
    </row>
    <row r="2325" spans="2:14">
      <c r="B2325" s="144"/>
      <c r="C2325" s="145"/>
      <c r="N2325" s="146">
        <f t="shared" si="60"/>
        <v>4566</v>
      </c>
    </row>
    <row r="2326" spans="2:14">
      <c r="B2326" s="144"/>
      <c r="C2326" s="145"/>
      <c r="N2326" s="146">
        <f t="shared" si="60"/>
        <v>4566</v>
      </c>
    </row>
    <row r="2327" spans="2:14">
      <c r="B2327" s="144"/>
      <c r="C2327" s="145"/>
      <c r="N2327" s="146">
        <f t="shared" si="60"/>
        <v>4566</v>
      </c>
    </row>
    <row r="2328" spans="2:14">
      <c r="B2328" s="144"/>
      <c r="C2328" s="145"/>
      <c r="N2328" s="146">
        <f t="shared" si="60"/>
        <v>4566</v>
      </c>
    </row>
    <row r="2329" spans="2:14">
      <c r="B2329" s="144"/>
      <c r="C2329" s="145"/>
      <c r="N2329" s="146">
        <f t="shared" si="60"/>
        <v>4566</v>
      </c>
    </row>
    <row r="2330" spans="2:14">
      <c r="B2330" s="144"/>
      <c r="C2330" s="145"/>
      <c r="N2330" s="146">
        <f t="shared" si="60"/>
        <v>4566</v>
      </c>
    </row>
    <row r="2331" spans="2:14">
      <c r="B2331" s="144"/>
      <c r="C2331" s="145"/>
      <c r="N2331" s="146">
        <f t="shared" si="60"/>
        <v>4566</v>
      </c>
    </row>
    <row r="2332" spans="2:14">
      <c r="B2332" s="144"/>
      <c r="C2332" s="145"/>
      <c r="N2332" s="146">
        <f t="shared" si="60"/>
        <v>4566</v>
      </c>
    </row>
    <row r="2333" spans="2:14">
      <c r="B2333" s="144"/>
      <c r="C2333" s="145"/>
      <c r="N2333" s="146">
        <f t="shared" si="60"/>
        <v>4566</v>
      </c>
    </row>
    <row r="2334" spans="2:14">
      <c r="B2334" s="144"/>
      <c r="C2334" s="145"/>
      <c r="N2334" s="146">
        <f t="shared" si="60"/>
        <v>4566</v>
      </c>
    </row>
    <row r="2335" spans="2:14">
      <c r="B2335" s="144"/>
      <c r="C2335" s="145"/>
      <c r="N2335" s="146">
        <f t="shared" si="60"/>
        <v>4566</v>
      </c>
    </row>
    <row r="2336" spans="2:14">
      <c r="B2336" s="144"/>
      <c r="C2336" s="145"/>
      <c r="N2336" s="146">
        <f t="shared" si="60"/>
        <v>4566</v>
      </c>
    </row>
    <row r="2337" spans="2:14">
      <c r="B2337" s="144"/>
      <c r="C2337" s="145"/>
      <c r="N2337" s="146">
        <f t="shared" si="60"/>
        <v>4566</v>
      </c>
    </row>
    <row r="2338" spans="2:14">
      <c r="B2338" s="144"/>
      <c r="C2338" s="145"/>
      <c r="N2338" s="146">
        <f t="shared" si="60"/>
        <v>4566</v>
      </c>
    </row>
    <row r="2339" spans="2:14">
      <c r="B2339" s="144"/>
      <c r="C2339" s="145"/>
      <c r="N2339" s="146">
        <f t="shared" si="60"/>
        <v>4566</v>
      </c>
    </row>
    <row r="2340" spans="2:14">
      <c r="B2340" s="144"/>
      <c r="C2340" s="145"/>
      <c r="N2340" s="146">
        <f t="shared" si="60"/>
        <v>4566</v>
      </c>
    </row>
    <row r="2341" spans="2:14">
      <c r="B2341" s="144"/>
      <c r="C2341" s="145"/>
      <c r="N2341" s="146">
        <f t="shared" si="60"/>
        <v>4566</v>
      </c>
    </row>
    <row r="2342" spans="2:14">
      <c r="B2342" s="144"/>
      <c r="C2342" s="145"/>
      <c r="N2342" s="146">
        <f t="shared" si="60"/>
        <v>4566</v>
      </c>
    </row>
    <row r="2343" spans="2:14">
      <c r="B2343" s="144"/>
      <c r="C2343" s="145"/>
      <c r="N2343" s="146">
        <f t="shared" si="60"/>
        <v>4566</v>
      </c>
    </row>
    <row r="2344" spans="2:14">
      <c r="B2344" s="144"/>
      <c r="C2344" s="145"/>
      <c r="N2344" s="146">
        <f t="shared" si="60"/>
        <v>4566</v>
      </c>
    </row>
    <row r="2345" spans="2:14">
      <c r="B2345" s="144"/>
      <c r="C2345" s="145"/>
      <c r="N2345" s="146">
        <f t="shared" si="60"/>
        <v>4566</v>
      </c>
    </row>
    <row r="2346" spans="2:14">
      <c r="B2346" s="144"/>
      <c r="C2346" s="145"/>
      <c r="N2346" s="146">
        <f t="shared" si="60"/>
        <v>4566</v>
      </c>
    </row>
    <row r="2347" spans="2:14">
      <c r="B2347" s="144"/>
      <c r="C2347" s="145"/>
      <c r="N2347" s="146">
        <f t="shared" si="60"/>
        <v>4566</v>
      </c>
    </row>
    <row r="2348" spans="2:14">
      <c r="B2348" s="144"/>
      <c r="C2348" s="145"/>
      <c r="N2348" s="146">
        <f t="shared" si="60"/>
        <v>4566</v>
      </c>
    </row>
    <row r="2349" spans="2:14">
      <c r="B2349" s="144"/>
      <c r="C2349" s="145"/>
      <c r="N2349" s="146">
        <f t="shared" si="60"/>
        <v>4566</v>
      </c>
    </row>
    <row r="2350" spans="2:14">
      <c r="B2350" s="144"/>
      <c r="C2350" s="145"/>
      <c r="N2350" s="146">
        <f t="shared" si="60"/>
        <v>4566</v>
      </c>
    </row>
    <row r="2351" spans="2:14">
      <c r="B2351" s="144"/>
      <c r="C2351" s="145"/>
      <c r="N2351" s="146">
        <f t="shared" si="60"/>
        <v>4566</v>
      </c>
    </row>
    <row r="2352" spans="2:14">
      <c r="B2352" s="144"/>
      <c r="C2352" s="145"/>
      <c r="N2352" s="146">
        <f t="shared" si="60"/>
        <v>4566</v>
      </c>
    </row>
    <row r="2353" spans="2:14">
      <c r="B2353" s="144"/>
      <c r="C2353" s="145"/>
      <c r="N2353" s="146">
        <f t="shared" si="60"/>
        <v>4566</v>
      </c>
    </row>
    <row r="2354" spans="2:14">
      <c r="B2354" s="144"/>
      <c r="C2354" s="145"/>
      <c r="N2354" s="146">
        <f t="shared" si="60"/>
        <v>4566</v>
      </c>
    </row>
    <row r="2355" spans="2:14">
      <c r="B2355" s="144"/>
      <c r="C2355" s="145"/>
      <c r="N2355" s="146">
        <f t="shared" si="60"/>
        <v>4566</v>
      </c>
    </row>
    <row r="2356" spans="2:14">
      <c r="B2356" s="144"/>
      <c r="C2356" s="145"/>
      <c r="N2356" s="146">
        <f t="shared" si="60"/>
        <v>4566</v>
      </c>
    </row>
    <row r="2357" spans="2:14">
      <c r="B2357" s="144"/>
      <c r="C2357" s="145"/>
      <c r="N2357" s="146">
        <f t="shared" si="60"/>
        <v>4566</v>
      </c>
    </row>
    <row r="2358" spans="2:14">
      <c r="B2358" s="144"/>
      <c r="C2358" s="145"/>
      <c r="N2358" s="146">
        <f t="shared" si="60"/>
        <v>4566</v>
      </c>
    </row>
    <row r="2359" spans="2:14">
      <c r="B2359" s="144"/>
      <c r="C2359" s="145"/>
      <c r="N2359" s="146">
        <f t="shared" si="60"/>
        <v>4566</v>
      </c>
    </row>
    <row r="2360" spans="2:14">
      <c r="B2360" s="144"/>
      <c r="C2360" s="145"/>
      <c r="N2360" s="146">
        <f t="shared" si="60"/>
        <v>4566</v>
      </c>
    </row>
    <row r="2361" spans="2:14">
      <c r="B2361" s="144"/>
      <c r="C2361" s="145"/>
      <c r="N2361" s="146">
        <f t="shared" si="60"/>
        <v>4566</v>
      </c>
    </row>
    <row r="2362" spans="2:14">
      <c r="B2362" s="144"/>
      <c r="C2362" s="145"/>
      <c r="N2362" s="146">
        <f t="shared" si="60"/>
        <v>4566</v>
      </c>
    </row>
    <row r="2363" spans="2:14">
      <c r="B2363" s="144"/>
      <c r="C2363" s="145"/>
      <c r="N2363" s="146">
        <f t="shared" si="60"/>
        <v>4566</v>
      </c>
    </row>
    <row r="2364" spans="2:14">
      <c r="B2364" s="144"/>
      <c r="C2364" s="145"/>
      <c r="N2364" s="146">
        <f t="shared" si="60"/>
        <v>4566</v>
      </c>
    </row>
    <row r="2365" spans="2:14">
      <c r="B2365" s="144"/>
      <c r="C2365" s="145"/>
      <c r="N2365" s="146">
        <f t="shared" si="60"/>
        <v>4566</v>
      </c>
    </row>
    <row r="2366" spans="2:14">
      <c r="B2366" s="144"/>
      <c r="C2366" s="145"/>
      <c r="N2366" s="146">
        <f t="shared" si="60"/>
        <v>4566</v>
      </c>
    </row>
    <row r="2367" spans="2:14">
      <c r="B2367" s="144"/>
      <c r="C2367" s="145"/>
      <c r="N2367" s="146">
        <f t="shared" si="60"/>
        <v>4566</v>
      </c>
    </row>
    <row r="2368" spans="2:14">
      <c r="B2368" s="144"/>
      <c r="C2368" s="145"/>
      <c r="N2368" s="146">
        <f t="shared" si="60"/>
        <v>4566</v>
      </c>
    </row>
    <row r="2369" spans="2:14">
      <c r="B2369" s="144"/>
      <c r="C2369" s="145"/>
      <c r="N2369" s="146">
        <f t="shared" si="60"/>
        <v>4566</v>
      </c>
    </row>
    <row r="2370" spans="2:14">
      <c r="B2370" s="144"/>
      <c r="C2370" s="145"/>
      <c r="N2370" s="146">
        <f t="shared" si="60"/>
        <v>4566</v>
      </c>
    </row>
    <row r="2371" spans="2:14">
      <c r="B2371" s="144"/>
      <c r="C2371" s="145"/>
      <c r="N2371" s="146">
        <f t="shared" si="60"/>
        <v>4566</v>
      </c>
    </row>
    <row r="2372" spans="2:14">
      <c r="B2372" s="144"/>
      <c r="C2372" s="145"/>
      <c r="N2372" s="146">
        <f t="shared" ref="N2372:N2435" si="61">K2372*10+N2371</f>
        <v>4566</v>
      </c>
    </row>
    <row r="2373" spans="2:14">
      <c r="B2373" s="144"/>
      <c r="C2373" s="145"/>
      <c r="N2373" s="146">
        <f t="shared" si="61"/>
        <v>4566</v>
      </c>
    </row>
    <row r="2374" spans="2:14">
      <c r="B2374" s="144"/>
      <c r="C2374" s="145"/>
      <c r="N2374" s="146">
        <f t="shared" si="61"/>
        <v>4566</v>
      </c>
    </row>
    <row r="2375" spans="2:14">
      <c r="B2375" s="144"/>
      <c r="C2375" s="145"/>
      <c r="N2375" s="146">
        <f t="shared" si="61"/>
        <v>4566</v>
      </c>
    </row>
    <row r="2376" spans="2:14">
      <c r="B2376" s="144"/>
      <c r="C2376" s="145"/>
      <c r="N2376" s="146">
        <f t="shared" si="61"/>
        <v>4566</v>
      </c>
    </row>
    <row r="2377" spans="2:14">
      <c r="B2377" s="144"/>
      <c r="C2377" s="145"/>
      <c r="N2377" s="146">
        <f t="shared" si="61"/>
        <v>4566</v>
      </c>
    </row>
    <row r="2378" spans="2:14">
      <c r="B2378" s="144"/>
      <c r="C2378" s="145"/>
      <c r="N2378" s="146">
        <f t="shared" si="61"/>
        <v>4566</v>
      </c>
    </row>
    <row r="2379" spans="2:14">
      <c r="B2379" s="144"/>
      <c r="C2379" s="145"/>
      <c r="N2379" s="146">
        <f t="shared" si="61"/>
        <v>4566</v>
      </c>
    </row>
    <row r="2380" spans="2:14">
      <c r="B2380" s="144"/>
      <c r="C2380" s="145"/>
      <c r="N2380" s="146">
        <f t="shared" si="61"/>
        <v>4566</v>
      </c>
    </row>
    <row r="2381" spans="2:14">
      <c r="B2381" s="144"/>
      <c r="C2381" s="145"/>
      <c r="N2381" s="146">
        <f t="shared" si="61"/>
        <v>4566</v>
      </c>
    </row>
    <row r="2382" spans="2:14">
      <c r="B2382" s="144"/>
      <c r="C2382" s="145"/>
      <c r="N2382" s="146">
        <f t="shared" si="61"/>
        <v>4566</v>
      </c>
    </row>
    <row r="2383" spans="2:14">
      <c r="B2383" s="144"/>
      <c r="C2383" s="145"/>
      <c r="N2383" s="146">
        <f t="shared" si="61"/>
        <v>4566</v>
      </c>
    </row>
    <row r="2384" spans="2:14">
      <c r="B2384" s="144"/>
      <c r="C2384" s="145"/>
      <c r="N2384" s="146">
        <f t="shared" si="61"/>
        <v>4566</v>
      </c>
    </row>
    <row r="2385" spans="2:14">
      <c r="B2385" s="144"/>
      <c r="C2385" s="145"/>
      <c r="N2385" s="146">
        <f t="shared" si="61"/>
        <v>4566</v>
      </c>
    </row>
    <row r="2386" spans="2:14">
      <c r="B2386" s="144"/>
      <c r="C2386" s="145"/>
      <c r="N2386" s="146">
        <f t="shared" si="61"/>
        <v>4566</v>
      </c>
    </row>
    <row r="2387" spans="2:14">
      <c r="B2387" s="144"/>
      <c r="C2387" s="145"/>
      <c r="N2387" s="146">
        <f t="shared" si="61"/>
        <v>4566</v>
      </c>
    </row>
    <row r="2388" spans="2:14">
      <c r="B2388" s="144"/>
      <c r="C2388" s="145"/>
      <c r="N2388" s="146">
        <f t="shared" si="61"/>
        <v>4566</v>
      </c>
    </row>
    <row r="2389" spans="2:14">
      <c r="B2389" s="144"/>
      <c r="C2389" s="145"/>
      <c r="N2389" s="146">
        <f t="shared" si="61"/>
        <v>4566</v>
      </c>
    </row>
    <row r="2390" spans="2:14">
      <c r="B2390" s="144"/>
      <c r="C2390" s="145"/>
      <c r="N2390" s="146">
        <f t="shared" si="61"/>
        <v>4566</v>
      </c>
    </row>
    <row r="2391" spans="2:14">
      <c r="B2391" s="144"/>
      <c r="C2391" s="145"/>
      <c r="N2391" s="146">
        <f t="shared" si="61"/>
        <v>4566</v>
      </c>
    </row>
    <row r="2392" spans="2:14">
      <c r="B2392" s="144"/>
      <c r="C2392" s="145"/>
      <c r="N2392" s="146">
        <f t="shared" si="61"/>
        <v>4566</v>
      </c>
    </row>
    <row r="2393" spans="2:14">
      <c r="B2393" s="144"/>
      <c r="C2393" s="145"/>
      <c r="N2393" s="146">
        <f t="shared" si="61"/>
        <v>4566</v>
      </c>
    </row>
    <row r="2394" spans="2:14">
      <c r="B2394" s="144"/>
      <c r="C2394" s="145"/>
      <c r="N2394" s="146">
        <f t="shared" si="61"/>
        <v>4566</v>
      </c>
    </row>
    <row r="2395" spans="2:14">
      <c r="B2395" s="144"/>
      <c r="C2395" s="145"/>
      <c r="N2395" s="146">
        <f t="shared" si="61"/>
        <v>4566</v>
      </c>
    </row>
    <row r="2396" spans="2:14">
      <c r="B2396" s="144"/>
      <c r="C2396" s="145"/>
      <c r="N2396" s="146">
        <f t="shared" si="61"/>
        <v>4566</v>
      </c>
    </row>
    <row r="2397" spans="2:14">
      <c r="B2397" s="144"/>
      <c r="C2397" s="145"/>
      <c r="N2397" s="146">
        <f t="shared" si="61"/>
        <v>4566</v>
      </c>
    </row>
    <row r="2398" spans="2:14">
      <c r="B2398" s="144"/>
      <c r="C2398" s="145"/>
      <c r="N2398" s="146">
        <f t="shared" si="61"/>
        <v>4566</v>
      </c>
    </row>
    <row r="2399" spans="2:14">
      <c r="B2399" s="144"/>
      <c r="C2399" s="145"/>
      <c r="N2399" s="146">
        <f t="shared" si="61"/>
        <v>4566</v>
      </c>
    </row>
    <row r="2400" spans="2:14">
      <c r="B2400" s="144"/>
      <c r="C2400" s="145"/>
      <c r="N2400" s="146">
        <f t="shared" si="61"/>
        <v>4566</v>
      </c>
    </row>
    <row r="2401" spans="2:14">
      <c r="B2401" s="144"/>
      <c r="C2401" s="145"/>
      <c r="N2401" s="146">
        <f t="shared" si="61"/>
        <v>4566</v>
      </c>
    </row>
    <row r="2402" spans="2:14">
      <c r="B2402" s="144"/>
      <c r="C2402" s="145"/>
      <c r="N2402" s="146">
        <f t="shared" si="61"/>
        <v>4566</v>
      </c>
    </row>
    <row r="2403" spans="2:14">
      <c r="B2403" s="144"/>
      <c r="C2403" s="145"/>
      <c r="N2403" s="146">
        <f t="shared" si="61"/>
        <v>4566</v>
      </c>
    </row>
    <row r="2404" spans="2:14">
      <c r="B2404" s="144"/>
      <c r="C2404" s="145"/>
      <c r="N2404" s="146">
        <f t="shared" si="61"/>
        <v>4566</v>
      </c>
    </row>
    <row r="2405" spans="2:14">
      <c r="B2405" s="144"/>
      <c r="C2405" s="145"/>
      <c r="N2405" s="146">
        <f t="shared" si="61"/>
        <v>4566</v>
      </c>
    </row>
    <row r="2406" spans="2:14">
      <c r="B2406" s="144"/>
      <c r="C2406" s="145"/>
      <c r="N2406" s="146">
        <f t="shared" si="61"/>
        <v>4566</v>
      </c>
    </row>
    <row r="2407" spans="2:14">
      <c r="B2407" s="144"/>
      <c r="C2407" s="145"/>
      <c r="N2407" s="146">
        <f t="shared" si="61"/>
        <v>4566</v>
      </c>
    </row>
    <row r="2408" spans="2:14">
      <c r="B2408" s="144"/>
      <c r="C2408" s="145"/>
      <c r="N2408" s="146">
        <f t="shared" si="61"/>
        <v>4566</v>
      </c>
    </row>
    <row r="2409" spans="2:14">
      <c r="B2409" s="144"/>
      <c r="C2409" s="145"/>
      <c r="N2409" s="146">
        <f t="shared" si="61"/>
        <v>4566</v>
      </c>
    </row>
    <row r="2410" spans="2:14">
      <c r="B2410" s="144"/>
      <c r="C2410" s="145"/>
      <c r="N2410" s="146">
        <f t="shared" si="61"/>
        <v>4566</v>
      </c>
    </row>
    <row r="2411" spans="2:14">
      <c r="B2411" s="144"/>
      <c r="C2411" s="145"/>
      <c r="N2411" s="146">
        <f t="shared" si="61"/>
        <v>4566</v>
      </c>
    </row>
    <row r="2412" spans="2:14">
      <c r="B2412" s="144"/>
      <c r="C2412" s="145"/>
      <c r="N2412" s="146">
        <f t="shared" si="61"/>
        <v>4566</v>
      </c>
    </row>
    <row r="2413" spans="2:14">
      <c r="B2413" s="144"/>
      <c r="C2413" s="145"/>
      <c r="N2413" s="146">
        <f t="shared" si="61"/>
        <v>4566</v>
      </c>
    </row>
    <row r="2414" spans="2:14">
      <c r="B2414" s="144"/>
      <c r="C2414" s="145"/>
      <c r="N2414" s="146">
        <f t="shared" si="61"/>
        <v>4566</v>
      </c>
    </row>
    <row r="2415" spans="2:14">
      <c r="B2415" s="144"/>
      <c r="C2415" s="145"/>
      <c r="N2415" s="146">
        <f t="shared" si="61"/>
        <v>4566</v>
      </c>
    </row>
    <row r="2416" spans="2:14">
      <c r="B2416" s="144"/>
      <c r="C2416" s="145"/>
      <c r="N2416" s="146">
        <f t="shared" si="61"/>
        <v>4566</v>
      </c>
    </row>
    <row r="2417" spans="14:14">
      <c r="N2417" s="146">
        <f t="shared" si="61"/>
        <v>4566</v>
      </c>
    </row>
    <row r="2418" spans="14:14">
      <c r="N2418" s="146">
        <f t="shared" si="61"/>
        <v>4566</v>
      </c>
    </row>
    <row r="2419" spans="14:14">
      <c r="N2419" s="146">
        <f t="shared" si="61"/>
        <v>4566</v>
      </c>
    </row>
    <row r="2420" spans="14:14">
      <c r="N2420" s="146">
        <f t="shared" si="61"/>
        <v>4566</v>
      </c>
    </row>
    <row r="2421" spans="14:14">
      <c r="N2421" s="146">
        <f t="shared" si="61"/>
        <v>4566</v>
      </c>
    </row>
    <row r="2422" spans="14:14">
      <c r="N2422" s="146">
        <f t="shared" si="61"/>
        <v>4566</v>
      </c>
    </row>
    <row r="2423" spans="14:14">
      <c r="N2423" s="146">
        <f t="shared" si="61"/>
        <v>4566</v>
      </c>
    </row>
    <row r="2424" spans="14:14">
      <c r="N2424" s="146">
        <f t="shared" si="61"/>
        <v>4566</v>
      </c>
    </row>
    <row r="2425" spans="14:14">
      <c r="N2425" s="146">
        <f t="shared" si="61"/>
        <v>4566</v>
      </c>
    </row>
    <row r="2426" spans="14:14">
      <c r="N2426" s="146">
        <f t="shared" si="61"/>
        <v>4566</v>
      </c>
    </row>
    <row r="2427" spans="14:14">
      <c r="N2427" s="146">
        <f t="shared" si="61"/>
        <v>4566</v>
      </c>
    </row>
    <row r="2428" spans="14:14">
      <c r="N2428" s="146">
        <f t="shared" si="61"/>
        <v>4566</v>
      </c>
    </row>
    <row r="2429" spans="14:14">
      <c r="N2429" s="146">
        <f t="shared" si="61"/>
        <v>4566</v>
      </c>
    </row>
    <row r="2430" spans="14:14">
      <c r="N2430" s="146">
        <f t="shared" si="61"/>
        <v>4566</v>
      </c>
    </row>
    <row r="2431" spans="14:14">
      <c r="N2431" s="146">
        <f t="shared" si="61"/>
        <v>4566</v>
      </c>
    </row>
    <row r="2432" spans="14:14">
      <c r="N2432" s="146">
        <f t="shared" si="61"/>
        <v>4566</v>
      </c>
    </row>
    <row r="2433" spans="14:14">
      <c r="N2433" s="146">
        <f t="shared" si="61"/>
        <v>4566</v>
      </c>
    </row>
    <row r="2434" spans="14:14">
      <c r="N2434" s="146">
        <f t="shared" si="61"/>
        <v>4566</v>
      </c>
    </row>
    <row r="2435" spans="14:14">
      <c r="N2435" s="146">
        <f t="shared" si="61"/>
        <v>4566</v>
      </c>
    </row>
    <row r="2436" spans="14:14">
      <c r="N2436" s="146">
        <f t="shared" ref="N2436:N2499" si="62">K2436*10+N2435</f>
        <v>4566</v>
      </c>
    </row>
    <row r="2437" spans="14:14">
      <c r="N2437" s="146">
        <f t="shared" si="62"/>
        <v>4566</v>
      </c>
    </row>
    <row r="2438" spans="14:14">
      <c r="N2438" s="146">
        <f t="shared" si="62"/>
        <v>4566</v>
      </c>
    </row>
    <row r="2439" spans="14:14">
      <c r="N2439" s="146">
        <f t="shared" si="62"/>
        <v>4566</v>
      </c>
    </row>
    <row r="2440" spans="14:14">
      <c r="N2440" s="146">
        <f t="shared" si="62"/>
        <v>4566</v>
      </c>
    </row>
    <row r="2441" spans="14:14">
      <c r="N2441" s="146">
        <f t="shared" si="62"/>
        <v>4566</v>
      </c>
    </row>
    <row r="2442" spans="14:14">
      <c r="N2442" s="146">
        <f t="shared" si="62"/>
        <v>4566</v>
      </c>
    </row>
    <row r="2443" spans="14:14">
      <c r="N2443" s="146">
        <f t="shared" si="62"/>
        <v>4566</v>
      </c>
    </row>
    <row r="2444" spans="14:14">
      <c r="N2444" s="146">
        <f t="shared" si="62"/>
        <v>4566</v>
      </c>
    </row>
    <row r="2445" spans="14:14">
      <c r="N2445" s="146">
        <f t="shared" si="62"/>
        <v>4566</v>
      </c>
    </row>
    <row r="2446" spans="14:14">
      <c r="N2446" s="146">
        <f t="shared" si="62"/>
        <v>4566</v>
      </c>
    </row>
    <row r="2447" spans="14:14">
      <c r="N2447" s="146">
        <f t="shared" si="62"/>
        <v>4566</v>
      </c>
    </row>
    <row r="2448" spans="14:14">
      <c r="N2448" s="146">
        <f t="shared" si="62"/>
        <v>4566</v>
      </c>
    </row>
    <row r="2449" spans="14:14">
      <c r="N2449" s="146">
        <f t="shared" si="62"/>
        <v>4566</v>
      </c>
    </row>
    <row r="2450" spans="14:14">
      <c r="N2450" s="146">
        <f t="shared" si="62"/>
        <v>4566</v>
      </c>
    </row>
    <row r="2451" spans="14:14">
      <c r="N2451" s="146">
        <f t="shared" si="62"/>
        <v>4566</v>
      </c>
    </row>
    <row r="2452" spans="14:14">
      <c r="N2452" s="146">
        <f t="shared" si="62"/>
        <v>4566</v>
      </c>
    </row>
    <row r="2453" spans="14:14">
      <c r="N2453" s="146">
        <f t="shared" si="62"/>
        <v>4566</v>
      </c>
    </row>
    <row r="2454" spans="14:14">
      <c r="N2454" s="146">
        <f t="shared" si="62"/>
        <v>4566</v>
      </c>
    </row>
    <row r="2455" spans="14:14">
      <c r="N2455" s="146">
        <f t="shared" si="62"/>
        <v>4566</v>
      </c>
    </row>
    <row r="2456" spans="14:14">
      <c r="N2456" s="146">
        <f t="shared" si="62"/>
        <v>4566</v>
      </c>
    </row>
    <row r="2457" spans="14:14">
      <c r="N2457" s="146">
        <f t="shared" si="62"/>
        <v>4566</v>
      </c>
    </row>
    <row r="2458" spans="14:14">
      <c r="N2458" s="146">
        <f t="shared" si="62"/>
        <v>4566</v>
      </c>
    </row>
    <row r="2459" spans="14:14">
      <c r="N2459" s="146">
        <f t="shared" si="62"/>
        <v>4566</v>
      </c>
    </row>
    <row r="2460" spans="14:14">
      <c r="N2460" s="146">
        <f t="shared" si="62"/>
        <v>4566</v>
      </c>
    </row>
    <row r="2461" spans="14:14">
      <c r="N2461" s="146">
        <f t="shared" si="62"/>
        <v>4566</v>
      </c>
    </row>
    <row r="2462" spans="14:14">
      <c r="N2462" s="146">
        <f t="shared" si="62"/>
        <v>4566</v>
      </c>
    </row>
    <row r="2463" spans="14:14">
      <c r="N2463" s="146">
        <f t="shared" si="62"/>
        <v>4566</v>
      </c>
    </row>
    <row r="2464" spans="14:14">
      <c r="N2464" s="146">
        <f t="shared" si="62"/>
        <v>4566</v>
      </c>
    </row>
    <row r="2465" spans="14:14">
      <c r="N2465" s="146">
        <f t="shared" si="62"/>
        <v>4566</v>
      </c>
    </row>
    <row r="2466" spans="14:14">
      <c r="N2466" s="146">
        <f t="shared" si="62"/>
        <v>4566</v>
      </c>
    </row>
    <row r="2467" spans="14:14">
      <c r="N2467" s="146">
        <f t="shared" si="62"/>
        <v>4566</v>
      </c>
    </row>
    <row r="2468" spans="14:14">
      <c r="N2468" s="146">
        <f t="shared" si="62"/>
        <v>4566</v>
      </c>
    </row>
    <row r="2469" spans="14:14">
      <c r="N2469" s="146">
        <f t="shared" si="62"/>
        <v>4566</v>
      </c>
    </row>
    <row r="2470" spans="14:14">
      <c r="N2470" s="146">
        <f t="shared" si="62"/>
        <v>4566</v>
      </c>
    </row>
    <row r="2471" spans="14:14">
      <c r="N2471" s="146">
        <f t="shared" si="62"/>
        <v>4566</v>
      </c>
    </row>
    <row r="2472" spans="14:14">
      <c r="N2472" s="146">
        <f t="shared" si="62"/>
        <v>4566</v>
      </c>
    </row>
    <row r="2473" spans="14:14">
      <c r="N2473" s="146">
        <f t="shared" si="62"/>
        <v>4566</v>
      </c>
    </row>
    <row r="2474" spans="14:14">
      <c r="N2474" s="146">
        <f t="shared" si="62"/>
        <v>4566</v>
      </c>
    </row>
    <row r="2475" spans="14:14">
      <c r="N2475" s="146">
        <f t="shared" si="62"/>
        <v>4566</v>
      </c>
    </row>
    <row r="2476" spans="14:14">
      <c r="N2476" s="146">
        <f t="shared" si="62"/>
        <v>4566</v>
      </c>
    </row>
    <row r="2477" spans="14:14">
      <c r="N2477" s="146">
        <f t="shared" si="62"/>
        <v>4566</v>
      </c>
    </row>
    <row r="2478" spans="14:14">
      <c r="N2478" s="146">
        <f t="shared" si="62"/>
        <v>4566</v>
      </c>
    </row>
    <row r="2479" spans="14:14">
      <c r="N2479" s="146">
        <f t="shared" si="62"/>
        <v>4566</v>
      </c>
    </row>
    <row r="2480" spans="14:14">
      <c r="N2480" s="146">
        <f t="shared" si="62"/>
        <v>4566</v>
      </c>
    </row>
    <row r="2481" spans="14:14">
      <c r="N2481" s="146">
        <f t="shared" si="62"/>
        <v>4566</v>
      </c>
    </row>
    <row r="2482" spans="14:14">
      <c r="N2482" s="146">
        <f t="shared" si="62"/>
        <v>4566</v>
      </c>
    </row>
    <row r="2483" spans="14:14">
      <c r="N2483" s="146">
        <f t="shared" si="62"/>
        <v>4566</v>
      </c>
    </row>
    <row r="2484" spans="14:14">
      <c r="N2484" s="146">
        <f t="shared" si="62"/>
        <v>4566</v>
      </c>
    </row>
    <row r="2485" spans="14:14">
      <c r="N2485" s="146">
        <f t="shared" si="62"/>
        <v>4566</v>
      </c>
    </row>
    <row r="2486" spans="14:14">
      <c r="N2486" s="146">
        <f t="shared" si="62"/>
        <v>4566</v>
      </c>
    </row>
    <row r="2487" spans="14:14">
      <c r="N2487" s="146">
        <f t="shared" si="62"/>
        <v>4566</v>
      </c>
    </row>
    <row r="2488" spans="14:14">
      <c r="N2488" s="146">
        <f t="shared" si="62"/>
        <v>4566</v>
      </c>
    </row>
    <row r="2489" spans="14:14">
      <c r="N2489" s="146">
        <f t="shared" si="62"/>
        <v>4566</v>
      </c>
    </row>
    <row r="2490" spans="14:14">
      <c r="N2490" s="146">
        <f t="shared" si="62"/>
        <v>4566</v>
      </c>
    </row>
    <row r="2491" spans="14:14">
      <c r="N2491" s="146">
        <f t="shared" si="62"/>
        <v>4566</v>
      </c>
    </row>
    <row r="2492" spans="14:14">
      <c r="N2492" s="146">
        <f t="shared" si="62"/>
        <v>4566</v>
      </c>
    </row>
    <row r="2493" spans="14:14">
      <c r="N2493" s="146">
        <f t="shared" si="62"/>
        <v>4566</v>
      </c>
    </row>
    <row r="2494" spans="14:14">
      <c r="N2494" s="146">
        <f t="shared" si="62"/>
        <v>4566</v>
      </c>
    </row>
    <row r="2495" spans="14:14">
      <c r="N2495" s="146">
        <f t="shared" si="62"/>
        <v>4566</v>
      </c>
    </row>
    <row r="2496" spans="14:14">
      <c r="N2496" s="146">
        <f t="shared" si="62"/>
        <v>4566</v>
      </c>
    </row>
    <row r="2497" spans="14:14">
      <c r="N2497" s="146">
        <f t="shared" si="62"/>
        <v>4566</v>
      </c>
    </row>
    <row r="2498" spans="14:14">
      <c r="N2498" s="146">
        <f t="shared" si="62"/>
        <v>4566</v>
      </c>
    </row>
    <row r="2499" spans="14:14">
      <c r="N2499" s="146">
        <f t="shared" si="62"/>
        <v>4566</v>
      </c>
    </row>
    <row r="2500" spans="14:14">
      <c r="N2500" s="146">
        <f t="shared" ref="N2500:N2563" si="63">K2500*10+N2499</f>
        <v>4566</v>
      </c>
    </row>
    <row r="2501" spans="14:14">
      <c r="N2501" s="146">
        <f t="shared" si="63"/>
        <v>4566</v>
      </c>
    </row>
    <row r="2502" spans="14:14">
      <c r="N2502" s="146">
        <f t="shared" si="63"/>
        <v>4566</v>
      </c>
    </row>
    <row r="2503" spans="14:14">
      <c r="N2503" s="146">
        <f t="shared" si="63"/>
        <v>4566</v>
      </c>
    </row>
    <row r="2504" spans="14:14">
      <c r="N2504" s="146">
        <f t="shared" si="63"/>
        <v>4566</v>
      </c>
    </row>
    <row r="2505" spans="14:14">
      <c r="N2505" s="146">
        <f t="shared" si="63"/>
        <v>4566</v>
      </c>
    </row>
    <row r="2506" spans="14:14">
      <c r="N2506" s="146">
        <f t="shared" si="63"/>
        <v>4566</v>
      </c>
    </row>
    <row r="2507" spans="14:14">
      <c r="N2507" s="146">
        <f t="shared" si="63"/>
        <v>4566</v>
      </c>
    </row>
    <row r="2508" spans="14:14">
      <c r="N2508" s="146">
        <f t="shared" si="63"/>
        <v>4566</v>
      </c>
    </row>
    <row r="2509" spans="14:14">
      <c r="N2509" s="146">
        <f t="shared" si="63"/>
        <v>4566</v>
      </c>
    </row>
    <row r="2510" spans="14:14">
      <c r="N2510" s="146">
        <f t="shared" si="63"/>
        <v>4566</v>
      </c>
    </row>
    <row r="2511" spans="14:14">
      <c r="N2511" s="146">
        <f t="shared" si="63"/>
        <v>4566</v>
      </c>
    </row>
    <row r="2512" spans="14:14">
      <c r="N2512" s="146">
        <f t="shared" si="63"/>
        <v>4566</v>
      </c>
    </row>
    <row r="2513" spans="14:14">
      <c r="N2513" s="146">
        <f t="shared" si="63"/>
        <v>4566</v>
      </c>
    </row>
    <row r="2514" spans="14:14">
      <c r="N2514" s="146">
        <f t="shared" si="63"/>
        <v>4566</v>
      </c>
    </row>
    <row r="2515" spans="14:14">
      <c r="N2515" s="146">
        <f t="shared" si="63"/>
        <v>4566</v>
      </c>
    </row>
    <row r="2516" spans="14:14">
      <c r="N2516" s="146">
        <f t="shared" si="63"/>
        <v>4566</v>
      </c>
    </row>
    <row r="2517" spans="14:14">
      <c r="N2517" s="146">
        <f t="shared" si="63"/>
        <v>4566</v>
      </c>
    </row>
    <row r="2518" spans="14:14">
      <c r="N2518" s="146">
        <f t="shared" si="63"/>
        <v>4566</v>
      </c>
    </row>
    <row r="2519" spans="14:14">
      <c r="N2519" s="146">
        <f t="shared" si="63"/>
        <v>4566</v>
      </c>
    </row>
    <row r="2520" spans="14:14">
      <c r="N2520" s="146">
        <f t="shared" si="63"/>
        <v>4566</v>
      </c>
    </row>
    <row r="2521" spans="14:14">
      <c r="N2521" s="146">
        <f t="shared" si="63"/>
        <v>4566</v>
      </c>
    </row>
    <row r="2522" spans="14:14">
      <c r="N2522" s="146">
        <f t="shared" si="63"/>
        <v>4566</v>
      </c>
    </row>
    <row r="2523" spans="14:14">
      <c r="N2523" s="146">
        <f t="shared" si="63"/>
        <v>4566</v>
      </c>
    </row>
    <row r="2524" spans="14:14">
      <c r="N2524" s="146">
        <f t="shared" si="63"/>
        <v>4566</v>
      </c>
    </row>
    <row r="2525" spans="14:14">
      <c r="N2525" s="146">
        <f t="shared" si="63"/>
        <v>4566</v>
      </c>
    </row>
    <row r="2526" spans="14:14">
      <c r="N2526" s="146">
        <f t="shared" si="63"/>
        <v>4566</v>
      </c>
    </row>
    <row r="2527" spans="14:14">
      <c r="N2527" s="146">
        <f t="shared" si="63"/>
        <v>4566</v>
      </c>
    </row>
    <row r="2528" spans="14:14">
      <c r="N2528" s="146">
        <f t="shared" si="63"/>
        <v>4566</v>
      </c>
    </row>
    <row r="2529" spans="14:14">
      <c r="N2529" s="146">
        <f t="shared" si="63"/>
        <v>4566</v>
      </c>
    </row>
    <row r="2530" spans="14:14">
      <c r="N2530" s="146">
        <f t="shared" si="63"/>
        <v>4566</v>
      </c>
    </row>
    <row r="2531" spans="14:14">
      <c r="N2531" s="146">
        <f t="shared" si="63"/>
        <v>4566</v>
      </c>
    </row>
    <row r="2532" spans="14:14">
      <c r="N2532" s="146">
        <f t="shared" si="63"/>
        <v>4566</v>
      </c>
    </row>
    <row r="2533" spans="14:14">
      <c r="N2533" s="146">
        <f t="shared" si="63"/>
        <v>4566</v>
      </c>
    </row>
    <row r="2534" spans="14:14">
      <c r="N2534" s="146">
        <f t="shared" si="63"/>
        <v>4566</v>
      </c>
    </row>
    <row r="2535" spans="14:14">
      <c r="N2535" s="146">
        <f t="shared" si="63"/>
        <v>4566</v>
      </c>
    </row>
    <row r="2536" spans="14:14">
      <c r="N2536" s="146">
        <f t="shared" si="63"/>
        <v>4566</v>
      </c>
    </row>
    <row r="2537" spans="14:14">
      <c r="N2537" s="146">
        <f t="shared" si="63"/>
        <v>4566</v>
      </c>
    </row>
    <row r="2538" spans="14:14">
      <c r="N2538" s="146">
        <f t="shared" si="63"/>
        <v>4566</v>
      </c>
    </row>
    <row r="2539" spans="14:14">
      <c r="N2539" s="146">
        <f t="shared" si="63"/>
        <v>4566</v>
      </c>
    </row>
    <row r="2540" spans="14:14">
      <c r="N2540" s="146">
        <f t="shared" si="63"/>
        <v>4566</v>
      </c>
    </row>
    <row r="2541" spans="14:14">
      <c r="N2541" s="146">
        <f t="shared" si="63"/>
        <v>4566</v>
      </c>
    </row>
    <row r="2542" spans="14:14">
      <c r="N2542" s="146">
        <f t="shared" si="63"/>
        <v>4566</v>
      </c>
    </row>
    <row r="2543" spans="14:14">
      <c r="N2543" s="146">
        <f t="shared" si="63"/>
        <v>4566</v>
      </c>
    </row>
    <row r="2544" spans="14:14">
      <c r="N2544" s="146">
        <f t="shared" si="63"/>
        <v>4566</v>
      </c>
    </row>
    <row r="2545" spans="14:14">
      <c r="N2545" s="146">
        <f t="shared" si="63"/>
        <v>4566</v>
      </c>
    </row>
    <row r="2546" spans="14:14">
      <c r="N2546" s="146">
        <f t="shared" si="63"/>
        <v>4566</v>
      </c>
    </row>
    <row r="2547" spans="14:14">
      <c r="N2547" s="146">
        <f t="shared" si="63"/>
        <v>4566</v>
      </c>
    </row>
    <row r="2548" spans="14:14">
      <c r="N2548" s="146">
        <f t="shared" si="63"/>
        <v>4566</v>
      </c>
    </row>
    <row r="2549" spans="14:14">
      <c r="N2549" s="146">
        <f t="shared" si="63"/>
        <v>4566</v>
      </c>
    </row>
    <row r="2550" spans="14:14">
      <c r="N2550" s="146">
        <f t="shared" si="63"/>
        <v>4566</v>
      </c>
    </row>
    <row r="2551" spans="14:14">
      <c r="N2551" s="146">
        <f t="shared" si="63"/>
        <v>4566</v>
      </c>
    </row>
    <row r="2552" spans="14:14">
      <c r="N2552" s="146">
        <f t="shared" si="63"/>
        <v>4566</v>
      </c>
    </row>
    <row r="2553" spans="14:14">
      <c r="N2553" s="146">
        <f t="shared" si="63"/>
        <v>4566</v>
      </c>
    </row>
    <row r="2554" spans="14:14">
      <c r="N2554" s="146">
        <f t="shared" si="63"/>
        <v>4566</v>
      </c>
    </row>
    <row r="2555" spans="14:14">
      <c r="N2555" s="146">
        <f t="shared" si="63"/>
        <v>4566</v>
      </c>
    </row>
    <row r="2556" spans="14:14">
      <c r="N2556" s="146">
        <f t="shared" si="63"/>
        <v>4566</v>
      </c>
    </row>
    <row r="2557" spans="14:14">
      <c r="N2557" s="146">
        <f t="shared" si="63"/>
        <v>4566</v>
      </c>
    </row>
    <row r="2558" spans="14:14">
      <c r="N2558" s="146">
        <f t="shared" si="63"/>
        <v>4566</v>
      </c>
    </row>
    <row r="2559" spans="14:14">
      <c r="N2559" s="146">
        <f t="shared" si="63"/>
        <v>4566</v>
      </c>
    </row>
    <row r="2560" spans="14:14">
      <c r="N2560" s="146">
        <f t="shared" si="63"/>
        <v>4566</v>
      </c>
    </row>
    <row r="2561" spans="14:14">
      <c r="N2561" s="146">
        <f t="shared" si="63"/>
        <v>4566</v>
      </c>
    </row>
    <row r="2562" spans="14:14">
      <c r="N2562" s="146">
        <f t="shared" si="63"/>
        <v>4566</v>
      </c>
    </row>
    <row r="2563" spans="14:14">
      <c r="N2563" s="146">
        <f t="shared" si="63"/>
        <v>4566</v>
      </c>
    </row>
    <row r="2564" spans="14:14">
      <c r="N2564" s="146">
        <f t="shared" ref="N2564:N2627" si="64">K2564*10+N2563</f>
        <v>4566</v>
      </c>
    </row>
    <row r="2565" spans="14:14">
      <c r="N2565" s="146">
        <f t="shared" si="64"/>
        <v>4566</v>
      </c>
    </row>
    <row r="2566" spans="14:14">
      <c r="N2566" s="146">
        <f t="shared" si="64"/>
        <v>4566</v>
      </c>
    </row>
    <row r="2567" spans="14:14">
      <c r="N2567" s="146">
        <f t="shared" si="64"/>
        <v>4566</v>
      </c>
    </row>
    <row r="2568" spans="14:14">
      <c r="N2568" s="146">
        <f t="shared" si="64"/>
        <v>4566</v>
      </c>
    </row>
    <row r="2569" spans="14:14">
      <c r="N2569" s="146">
        <f t="shared" si="64"/>
        <v>4566</v>
      </c>
    </row>
    <row r="2570" spans="14:14">
      <c r="N2570" s="146">
        <f t="shared" si="64"/>
        <v>4566</v>
      </c>
    </row>
    <row r="2571" spans="14:14">
      <c r="N2571" s="146">
        <f t="shared" si="64"/>
        <v>4566</v>
      </c>
    </row>
    <row r="2572" spans="14:14">
      <c r="N2572" s="146">
        <f t="shared" si="64"/>
        <v>4566</v>
      </c>
    </row>
    <row r="2573" spans="14:14">
      <c r="N2573" s="146">
        <f t="shared" si="64"/>
        <v>4566</v>
      </c>
    </row>
    <row r="2574" spans="14:14">
      <c r="N2574" s="146">
        <f t="shared" si="64"/>
        <v>4566</v>
      </c>
    </row>
    <row r="2575" spans="14:14">
      <c r="N2575" s="146">
        <f t="shared" si="64"/>
        <v>4566</v>
      </c>
    </row>
    <row r="2576" spans="14:14">
      <c r="N2576" s="146">
        <f t="shared" si="64"/>
        <v>4566</v>
      </c>
    </row>
    <row r="2577" spans="14:14">
      <c r="N2577" s="146">
        <f t="shared" si="64"/>
        <v>4566</v>
      </c>
    </row>
    <row r="2578" spans="14:14">
      <c r="N2578" s="146">
        <f t="shared" si="64"/>
        <v>4566</v>
      </c>
    </row>
    <row r="2579" spans="14:14">
      <c r="N2579" s="146">
        <f t="shared" si="64"/>
        <v>4566</v>
      </c>
    </row>
    <row r="2580" spans="14:14">
      <c r="N2580" s="146">
        <f t="shared" si="64"/>
        <v>4566</v>
      </c>
    </row>
    <row r="2581" spans="14:14">
      <c r="N2581" s="146">
        <f t="shared" si="64"/>
        <v>4566</v>
      </c>
    </row>
    <row r="2582" spans="14:14">
      <c r="N2582" s="146">
        <f t="shared" si="64"/>
        <v>4566</v>
      </c>
    </row>
    <row r="2583" spans="14:14">
      <c r="N2583" s="146">
        <f t="shared" si="64"/>
        <v>4566</v>
      </c>
    </row>
    <row r="2584" spans="14:14">
      <c r="N2584" s="146">
        <f t="shared" si="64"/>
        <v>4566</v>
      </c>
    </row>
    <row r="2585" spans="14:14">
      <c r="N2585" s="146">
        <f t="shared" si="64"/>
        <v>4566</v>
      </c>
    </row>
    <row r="2586" spans="14:14">
      <c r="N2586" s="146">
        <f t="shared" si="64"/>
        <v>4566</v>
      </c>
    </row>
    <row r="2587" spans="14:14">
      <c r="N2587" s="146">
        <f t="shared" si="64"/>
        <v>4566</v>
      </c>
    </row>
    <row r="2588" spans="14:14">
      <c r="N2588" s="146">
        <f t="shared" si="64"/>
        <v>4566</v>
      </c>
    </row>
    <row r="2589" spans="14:14">
      <c r="N2589" s="146">
        <f t="shared" si="64"/>
        <v>4566</v>
      </c>
    </row>
    <row r="2590" spans="14:14">
      <c r="N2590" s="146">
        <f t="shared" si="64"/>
        <v>4566</v>
      </c>
    </row>
    <row r="2591" spans="14:14">
      <c r="N2591" s="146">
        <f t="shared" si="64"/>
        <v>4566</v>
      </c>
    </row>
    <row r="2592" spans="14:14">
      <c r="N2592" s="146">
        <f t="shared" si="64"/>
        <v>4566</v>
      </c>
    </row>
    <row r="2593" spans="14:14">
      <c r="N2593" s="146">
        <f t="shared" si="64"/>
        <v>4566</v>
      </c>
    </row>
    <row r="2594" spans="14:14">
      <c r="N2594" s="146">
        <f t="shared" si="64"/>
        <v>4566</v>
      </c>
    </row>
    <row r="2595" spans="14:14">
      <c r="N2595" s="146">
        <f t="shared" si="64"/>
        <v>4566</v>
      </c>
    </row>
    <row r="2596" spans="14:14">
      <c r="N2596" s="146">
        <f t="shared" si="64"/>
        <v>4566</v>
      </c>
    </row>
    <row r="2597" spans="14:14">
      <c r="N2597" s="146">
        <f t="shared" si="64"/>
        <v>4566</v>
      </c>
    </row>
    <row r="2598" spans="14:14">
      <c r="N2598" s="146">
        <f t="shared" si="64"/>
        <v>4566</v>
      </c>
    </row>
    <row r="2599" spans="14:14">
      <c r="N2599" s="146">
        <f t="shared" si="64"/>
        <v>4566</v>
      </c>
    </row>
    <row r="2600" spans="14:14">
      <c r="N2600" s="146">
        <f t="shared" si="64"/>
        <v>4566</v>
      </c>
    </row>
    <row r="2601" spans="14:14">
      <c r="N2601" s="146">
        <f t="shared" si="64"/>
        <v>4566</v>
      </c>
    </row>
    <row r="2602" spans="14:14">
      <c r="N2602" s="146">
        <f t="shared" si="64"/>
        <v>4566</v>
      </c>
    </row>
    <row r="2603" spans="14:14">
      <c r="N2603" s="146">
        <f t="shared" si="64"/>
        <v>4566</v>
      </c>
    </row>
    <row r="2604" spans="14:14">
      <c r="N2604" s="146">
        <f t="shared" si="64"/>
        <v>4566</v>
      </c>
    </row>
    <row r="2605" spans="14:14">
      <c r="N2605" s="146">
        <f t="shared" si="64"/>
        <v>4566</v>
      </c>
    </row>
    <row r="2606" spans="14:14">
      <c r="N2606" s="146">
        <f t="shared" si="64"/>
        <v>4566</v>
      </c>
    </row>
    <row r="2607" spans="14:14">
      <c r="N2607" s="146">
        <f t="shared" si="64"/>
        <v>4566</v>
      </c>
    </row>
    <row r="2608" spans="14:14">
      <c r="N2608" s="146">
        <f t="shared" si="64"/>
        <v>4566</v>
      </c>
    </row>
    <row r="2609" spans="14:14">
      <c r="N2609" s="146">
        <f t="shared" si="64"/>
        <v>4566</v>
      </c>
    </row>
    <row r="2610" spans="14:14">
      <c r="N2610" s="146">
        <f t="shared" si="64"/>
        <v>4566</v>
      </c>
    </row>
    <row r="2611" spans="14:14">
      <c r="N2611" s="146">
        <f t="shared" si="64"/>
        <v>4566</v>
      </c>
    </row>
    <row r="2612" spans="14:14">
      <c r="N2612" s="146">
        <f t="shared" si="64"/>
        <v>4566</v>
      </c>
    </row>
    <row r="2613" spans="14:14">
      <c r="N2613" s="146">
        <f t="shared" si="64"/>
        <v>4566</v>
      </c>
    </row>
    <row r="2614" spans="14:14">
      <c r="N2614" s="146">
        <f t="shared" si="64"/>
        <v>4566</v>
      </c>
    </row>
    <row r="2615" spans="14:14">
      <c r="N2615" s="146">
        <f t="shared" si="64"/>
        <v>4566</v>
      </c>
    </row>
    <row r="2616" spans="14:14">
      <c r="N2616" s="146">
        <f t="shared" si="64"/>
        <v>4566</v>
      </c>
    </row>
    <row r="2617" spans="14:14">
      <c r="N2617" s="146">
        <f t="shared" si="64"/>
        <v>4566</v>
      </c>
    </row>
    <row r="2618" spans="14:14">
      <c r="N2618" s="146">
        <f t="shared" si="64"/>
        <v>4566</v>
      </c>
    </row>
    <row r="2619" spans="14:14">
      <c r="N2619" s="146">
        <f t="shared" si="64"/>
        <v>4566</v>
      </c>
    </row>
    <row r="2620" spans="14:14">
      <c r="N2620" s="146">
        <f t="shared" si="64"/>
        <v>4566</v>
      </c>
    </row>
    <row r="2621" spans="14:14">
      <c r="N2621" s="146">
        <f t="shared" si="64"/>
        <v>4566</v>
      </c>
    </row>
    <row r="2622" spans="14:14">
      <c r="N2622" s="146">
        <f t="shared" si="64"/>
        <v>4566</v>
      </c>
    </row>
    <row r="2623" spans="14:14">
      <c r="N2623" s="146">
        <f t="shared" si="64"/>
        <v>4566</v>
      </c>
    </row>
    <row r="2624" spans="14:14">
      <c r="N2624" s="146">
        <f t="shared" si="64"/>
        <v>4566</v>
      </c>
    </row>
    <row r="2625" spans="14:14">
      <c r="N2625" s="146">
        <f t="shared" si="64"/>
        <v>4566</v>
      </c>
    </row>
    <row r="2626" spans="14:14">
      <c r="N2626" s="146">
        <f t="shared" si="64"/>
        <v>4566</v>
      </c>
    </row>
    <row r="2627" spans="14:14">
      <c r="N2627" s="146">
        <f t="shared" si="64"/>
        <v>4566</v>
      </c>
    </row>
    <row r="2628" spans="14:14">
      <c r="N2628" s="146">
        <f t="shared" ref="N2628:N2691" si="65">K2628*10+N2627</f>
        <v>4566</v>
      </c>
    </row>
    <row r="2629" spans="14:14">
      <c r="N2629" s="146">
        <f t="shared" si="65"/>
        <v>4566</v>
      </c>
    </row>
    <row r="2630" spans="14:14">
      <c r="N2630" s="146">
        <f t="shared" si="65"/>
        <v>4566</v>
      </c>
    </row>
    <row r="2631" spans="14:14">
      <c r="N2631" s="146">
        <f t="shared" si="65"/>
        <v>4566</v>
      </c>
    </row>
    <row r="2632" spans="14:14">
      <c r="N2632" s="146">
        <f t="shared" si="65"/>
        <v>4566</v>
      </c>
    </row>
    <row r="2633" spans="14:14">
      <c r="N2633" s="146">
        <f t="shared" si="65"/>
        <v>4566</v>
      </c>
    </row>
    <row r="2634" spans="14:14">
      <c r="N2634" s="146">
        <f t="shared" si="65"/>
        <v>4566</v>
      </c>
    </row>
    <row r="2635" spans="14:14">
      <c r="N2635" s="146">
        <f t="shared" si="65"/>
        <v>4566</v>
      </c>
    </row>
    <row r="2636" spans="14:14">
      <c r="N2636" s="146">
        <f t="shared" si="65"/>
        <v>4566</v>
      </c>
    </row>
    <row r="2637" spans="14:14">
      <c r="N2637" s="146">
        <f t="shared" si="65"/>
        <v>4566</v>
      </c>
    </row>
    <row r="2638" spans="14:14">
      <c r="N2638" s="146">
        <f t="shared" si="65"/>
        <v>4566</v>
      </c>
    </row>
    <row r="2639" spans="14:14">
      <c r="N2639" s="146">
        <f t="shared" si="65"/>
        <v>4566</v>
      </c>
    </row>
    <row r="2640" spans="14:14">
      <c r="N2640" s="146">
        <f t="shared" si="65"/>
        <v>4566</v>
      </c>
    </row>
    <row r="2641" spans="14:14">
      <c r="N2641" s="146">
        <f t="shared" si="65"/>
        <v>4566</v>
      </c>
    </row>
    <row r="2642" spans="14:14">
      <c r="N2642" s="146">
        <f t="shared" si="65"/>
        <v>4566</v>
      </c>
    </row>
    <row r="2643" spans="14:14">
      <c r="N2643" s="146">
        <f t="shared" si="65"/>
        <v>4566</v>
      </c>
    </row>
    <row r="2644" spans="14:14">
      <c r="N2644" s="146">
        <f t="shared" si="65"/>
        <v>4566</v>
      </c>
    </row>
    <row r="2645" spans="14:14">
      <c r="N2645" s="146">
        <f t="shared" si="65"/>
        <v>4566</v>
      </c>
    </row>
    <row r="2646" spans="14:14">
      <c r="N2646" s="146">
        <f t="shared" si="65"/>
        <v>4566</v>
      </c>
    </row>
    <row r="2647" spans="14:14">
      <c r="N2647" s="146">
        <f t="shared" si="65"/>
        <v>4566</v>
      </c>
    </row>
    <row r="2648" spans="14:14">
      <c r="N2648" s="146">
        <f t="shared" si="65"/>
        <v>4566</v>
      </c>
    </row>
    <row r="2649" spans="14:14">
      <c r="N2649" s="146">
        <f t="shared" si="65"/>
        <v>4566</v>
      </c>
    </row>
    <row r="2650" spans="14:14">
      <c r="N2650" s="146">
        <f t="shared" si="65"/>
        <v>4566</v>
      </c>
    </row>
    <row r="2651" spans="14:14">
      <c r="N2651" s="146">
        <f t="shared" si="65"/>
        <v>4566</v>
      </c>
    </row>
    <row r="2652" spans="14:14">
      <c r="N2652" s="146">
        <f t="shared" si="65"/>
        <v>4566</v>
      </c>
    </row>
    <row r="2653" spans="14:14">
      <c r="N2653" s="146">
        <f t="shared" si="65"/>
        <v>4566</v>
      </c>
    </row>
    <row r="2654" spans="14:14">
      <c r="N2654" s="146">
        <f t="shared" si="65"/>
        <v>4566</v>
      </c>
    </row>
    <row r="2655" spans="14:14">
      <c r="N2655" s="146">
        <f t="shared" si="65"/>
        <v>4566</v>
      </c>
    </row>
    <row r="2656" spans="14:14">
      <c r="N2656" s="146">
        <f t="shared" si="65"/>
        <v>4566</v>
      </c>
    </row>
    <row r="2657" spans="14:14">
      <c r="N2657" s="146">
        <f t="shared" si="65"/>
        <v>4566</v>
      </c>
    </row>
    <row r="2658" spans="14:14">
      <c r="N2658" s="146">
        <f t="shared" si="65"/>
        <v>4566</v>
      </c>
    </row>
    <row r="2659" spans="14:14">
      <c r="N2659" s="146">
        <f t="shared" si="65"/>
        <v>4566</v>
      </c>
    </row>
    <row r="2660" spans="14:14">
      <c r="N2660" s="146">
        <f t="shared" si="65"/>
        <v>4566</v>
      </c>
    </row>
    <row r="2661" spans="14:14">
      <c r="N2661" s="146">
        <f t="shared" si="65"/>
        <v>4566</v>
      </c>
    </row>
    <row r="2662" spans="14:14">
      <c r="N2662" s="146">
        <f t="shared" si="65"/>
        <v>4566</v>
      </c>
    </row>
    <row r="2663" spans="14:14">
      <c r="N2663" s="146">
        <f t="shared" si="65"/>
        <v>4566</v>
      </c>
    </row>
    <row r="2664" spans="14:14">
      <c r="N2664" s="146">
        <f t="shared" si="65"/>
        <v>4566</v>
      </c>
    </row>
    <row r="2665" spans="14:14">
      <c r="N2665" s="146">
        <f t="shared" si="65"/>
        <v>4566</v>
      </c>
    </row>
    <row r="2666" spans="14:14">
      <c r="N2666" s="146">
        <f t="shared" si="65"/>
        <v>4566</v>
      </c>
    </row>
    <row r="2667" spans="14:14">
      <c r="N2667" s="146">
        <f t="shared" si="65"/>
        <v>4566</v>
      </c>
    </row>
    <row r="2668" spans="14:14">
      <c r="N2668" s="146">
        <f t="shared" si="65"/>
        <v>4566</v>
      </c>
    </row>
    <row r="2669" spans="14:14">
      <c r="N2669" s="146">
        <f t="shared" si="65"/>
        <v>4566</v>
      </c>
    </row>
    <row r="2670" spans="14:14">
      <c r="N2670" s="146">
        <f t="shared" si="65"/>
        <v>4566</v>
      </c>
    </row>
    <row r="2671" spans="14:14">
      <c r="N2671" s="146">
        <f t="shared" si="65"/>
        <v>4566</v>
      </c>
    </row>
    <row r="2672" spans="14:14">
      <c r="N2672" s="146">
        <f t="shared" si="65"/>
        <v>4566</v>
      </c>
    </row>
    <row r="2673" spans="14:14">
      <c r="N2673" s="146">
        <f t="shared" si="65"/>
        <v>4566</v>
      </c>
    </row>
    <row r="2674" spans="14:14">
      <c r="N2674" s="146">
        <f t="shared" si="65"/>
        <v>4566</v>
      </c>
    </row>
    <row r="2675" spans="14:14">
      <c r="N2675" s="146">
        <f t="shared" si="65"/>
        <v>4566</v>
      </c>
    </row>
    <row r="2676" spans="14:14">
      <c r="N2676" s="146">
        <f t="shared" si="65"/>
        <v>4566</v>
      </c>
    </row>
    <row r="2677" spans="14:14">
      <c r="N2677" s="146">
        <f t="shared" si="65"/>
        <v>4566</v>
      </c>
    </row>
    <row r="2678" spans="14:14">
      <c r="N2678" s="146">
        <f t="shared" si="65"/>
        <v>4566</v>
      </c>
    </row>
    <row r="2679" spans="14:14">
      <c r="N2679" s="146">
        <f t="shared" si="65"/>
        <v>4566</v>
      </c>
    </row>
    <row r="2680" spans="14:14">
      <c r="N2680" s="146">
        <f t="shared" si="65"/>
        <v>4566</v>
      </c>
    </row>
    <row r="2681" spans="14:14">
      <c r="N2681" s="146">
        <f t="shared" si="65"/>
        <v>4566</v>
      </c>
    </row>
    <row r="2682" spans="14:14">
      <c r="N2682" s="146">
        <f t="shared" si="65"/>
        <v>4566</v>
      </c>
    </row>
    <row r="2683" spans="14:14">
      <c r="N2683" s="146">
        <f t="shared" si="65"/>
        <v>4566</v>
      </c>
    </row>
    <row r="2684" spans="14:14">
      <c r="N2684" s="146">
        <f t="shared" si="65"/>
        <v>4566</v>
      </c>
    </row>
    <row r="2685" spans="14:14">
      <c r="N2685" s="146">
        <f t="shared" si="65"/>
        <v>4566</v>
      </c>
    </row>
    <row r="2686" spans="14:14">
      <c r="N2686" s="146">
        <f t="shared" si="65"/>
        <v>4566</v>
      </c>
    </row>
    <row r="2687" spans="14:14">
      <c r="N2687" s="146">
        <f t="shared" si="65"/>
        <v>4566</v>
      </c>
    </row>
    <row r="2688" spans="14:14">
      <c r="N2688" s="146">
        <f t="shared" si="65"/>
        <v>4566</v>
      </c>
    </row>
    <row r="2689" spans="14:14">
      <c r="N2689" s="146">
        <f t="shared" si="65"/>
        <v>4566</v>
      </c>
    </row>
    <row r="2690" spans="14:14">
      <c r="N2690" s="146">
        <f t="shared" si="65"/>
        <v>4566</v>
      </c>
    </row>
    <row r="2691" spans="14:14">
      <c r="N2691" s="146">
        <f t="shared" si="65"/>
        <v>4566</v>
      </c>
    </row>
    <row r="2692" spans="14:14">
      <c r="N2692" s="146">
        <f t="shared" ref="N2692:N2705" si="66">K2692*10+N2691</f>
        <v>4566</v>
      </c>
    </row>
    <row r="2693" spans="14:14">
      <c r="N2693" s="146">
        <f t="shared" si="66"/>
        <v>4566</v>
      </c>
    </row>
    <row r="2694" spans="14:14">
      <c r="N2694" s="146">
        <f t="shared" si="66"/>
        <v>4566</v>
      </c>
    </row>
    <row r="2695" spans="14:14">
      <c r="N2695" s="146">
        <f t="shared" si="66"/>
        <v>4566</v>
      </c>
    </row>
    <row r="2696" spans="14:14">
      <c r="N2696" s="146">
        <f t="shared" si="66"/>
        <v>4566</v>
      </c>
    </row>
    <row r="2697" spans="14:14">
      <c r="N2697" s="146">
        <f t="shared" si="66"/>
        <v>4566</v>
      </c>
    </row>
    <row r="2698" spans="14:14">
      <c r="N2698" s="146">
        <f t="shared" si="66"/>
        <v>4566</v>
      </c>
    </row>
    <row r="2699" spans="14:14">
      <c r="N2699" s="146">
        <f t="shared" si="66"/>
        <v>4566</v>
      </c>
    </row>
    <row r="2700" spans="14:14">
      <c r="N2700" s="146">
        <f t="shared" si="66"/>
        <v>4566</v>
      </c>
    </row>
    <row r="2701" spans="14:14">
      <c r="N2701" s="146">
        <f t="shared" si="66"/>
        <v>4566</v>
      </c>
    </row>
    <row r="2702" spans="14:14">
      <c r="N2702" s="146">
        <f t="shared" si="66"/>
        <v>4566</v>
      </c>
    </row>
    <row r="2703" spans="14:14">
      <c r="N2703" s="146">
        <f t="shared" si="66"/>
        <v>4566</v>
      </c>
    </row>
    <row r="2704" spans="14:14">
      <c r="N2704" s="146">
        <f t="shared" si="66"/>
        <v>4566</v>
      </c>
    </row>
    <row r="2705" spans="14:14">
      <c r="N2705" s="146">
        <f t="shared" si="66"/>
        <v>4566</v>
      </c>
    </row>
    <row r="2706" spans="14:14">
      <c r="N2706" s="146"/>
    </row>
    <row r="2707" spans="14:14">
      <c r="N2707" s="146"/>
    </row>
    <row r="2708" spans="14:14">
      <c r="N2708" s="146"/>
    </row>
    <row r="2709" spans="14:14">
      <c r="N2709" s="146"/>
    </row>
    <row r="2710" spans="14:14">
      <c r="N2710" s="146"/>
    </row>
    <row r="2711" spans="14:14">
      <c r="N2711" s="146"/>
    </row>
    <row r="2712" spans="14:14">
      <c r="N2712" s="146"/>
    </row>
    <row r="2713" spans="14:14">
      <c r="N2713" s="146"/>
    </row>
    <row r="2714" spans="14:14">
      <c r="N2714" s="146"/>
    </row>
    <row r="2715" spans="14:14">
      <c r="N2715" s="146"/>
    </row>
    <row r="2716" spans="14:14">
      <c r="N2716" s="146"/>
    </row>
    <row r="2717" spans="14:14">
      <c r="N2717" s="146"/>
    </row>
    <row r="2718" spans="14:14">
      <c r="N2718" s="146"/>
    </row>
    <row r="2719" spans="14:14">
      <c r="N2719" s="146"/>
    </row>
    <row r="2720" spans="14:14">
      <c r="N2720" s="146"/>
    </row>
    <row r="2721" spans="14:14">
      <c r="N2721" s="146"/>
    </row>
    <row r="2722" spans="14:14">
      <c r="N2722" s="146"/>
    </row>
    <row r="2723" spans="14:14">
      <c r="N2723" s="146"/>
    </row>
    <row r="2724" spans="14:14">
      <c r="N2724" s="146"/>
    </row>
    <row r="2725" spans="14:14">
      <c r="N2725" s="146"/>
    </row>
    <row r="2726" spans="14:14">
      <c r="N2726" s="146"/>
    </row>
    <row r="2727" spans="14:14">
      <c r="N2727" s="146"/>
    </row>
    <row r="2728" spans="14:14">
      <c r="N2728" s="146"/>
    </row>
    <row r="2729" spans="14:14">
      <c r="N2729" s="146"/>
    </row>
    <row r="2730" spans="14:14">
      <c r="N2730" s="146"/>
    </row>
    <row r="2731" spans="14:14">
      <c r="N2731" s="146"/>
    </row>
    <row r="2732" spans="14:14">
      <c r="N2732" s="146"/>
    </row>
    <row r="2733" spans="14:14">
      <c r="N2733" s="146"/>
    </row>
    <row r="2734" spans="14:14">
      <c r="N2734" s="146"/>
    </row>
    <row r="2735" spans="14:14">
      <c r="N2735" s="146"/>
    </row>
    <row r="2736" spans="14:14">
      <c r="N2736" s="146"/>
    </row>
    <row r="2737" spans="14:14">
      <c r="N2737" s="146"/>
    </row>
    <row r="2738" spans="14:14">
      <c r="N2738" s="146"/>
    </row>
    <row r="2739" spans="14:14">
      <c r="N2739" s="146"/>
    </row>
    <row r="2740" spans="14:14">
      <c r="N2740" s="146"/>
    </row>
    <row r="2741" spans="14:14">
      <c r="N2741" s="146"/>
    </row>
    <row r="2742" spans="14:14">
      <c r="N2742" s="146"/>
    </row>
    <row r="2743" spans="14:14">
      <c r="N2743" s="146"/>
    </row>
    <row r="2744" spans="14:14">
      <c r="N2744" s="146"/>
    </row>
    <row r="2745" spans="14:14">
      <c r="N2745" s="146"/>
    </row>
    <row r="2746" spans="14:14">
      <c r="N2746" s="146"/>
    </row>
    <row r="2747" spans="14:14">
      <c r="N2747" s="146"/>
    </row>
    <row r="2748" spans="14:14">
      <c r="N2748" s="146"/>
    </row>
    <row r="2749" spans="14:14">
      <c r="N2749" s="146"/>
    </row>
    <row r="2750" spans="14:14">
      <c r="N2750" s="146"/>
    </row>
    <row r="2751" spans="14:14">
      <c r="N2751" s="146"/>
    </row>
    <row r="2752" spans="14:14">
      <c r="N2752" s="146"/>
    </row>
    <row r="2753" spans="14:14">
      <c r="N2753" s="146"/>
    </row>
    <row r="2754" spans="14:14">
      <c r="N2754" s="146"/>
    </row>
    <row r="2755" spans="14:14">
      <c r="N2755" s="146"/>
    </row>
    <row r="2756" spans="14:14">
      <c r="N2756" s="146"/>
    </row>
    <row r="2757" spans="14:14">
      <c r="N2757" s="146"/>
    </row>
    <row r="2758" spans="14:14">
      <c r="N2758" s="146"/>
    </row>
    <row r="2759" spans="14:14">
      <c r="N2759" s="146"/>
    </row>
    <row r="2760" spans="14:14">
      <c r="N2760" s="146"/>
    </row>
    <row r="2761" spans="14:14">
      <c r="N2761" s="146"/>
    </row>
    <row r="2762" spans="14:14">
      <c r="N2762" s="146"/>
    </row>
    <row r="2763" spans="14:14">
      <c r="N2763" s="146"/>
    </row>
    <row r="2764" spans="14:14">
      <c r="N2764" s="146"/>
    </row>
    <row r="2765" spans="14:14">
      <c r="N2765" s="146"/>
    </row>
    <row r="2766" spans="14:14">
      <c r="N2766" s="146"/>
    </row>
    <row r="2767" spans="14:14">
      <c r="N2767" s="146"/>
    </row>
    <row r="2768" spans="14:14">
      <c r="N2768" s="146"/>
    </row>
    <row r="2769" spans="14:14">
      <c r="N2769" s="146"/>
    </row>
    <row r="2770" spans="14:14">
      <c r="N2770" s="146"/>
    </row>
    <row r="2771" spans="14:14">
      <c r="N2771" s="146"/>
    </row>
    <row r="2772" spans="14:14">
      <c r="N2772" s="146"/>
    </row>
    <row r="2773" spans="14:14">
      <c r="N2773" s="146"/>
    </row>
    <row r="2774" spans="14:14">
      <c r="N2774" s="146"/>
    </row>
    <row r="2775" spans="14:14">
      <c r="N2775" s="146"/>
    </row>
    <row r="2776" spans="14:14">
      <c r="N2776" s="146"/>
    </row>
    <row r="2777" spans="14:14">
      <c r="N2777" s="146"/>
    </row>
    <row r="2778" spans="14:14">
      <c r="N2778" s="146"/>
    </row>
    <row r="2779" spans="14:14">
      <c r="N2779" s="146"/>
    </row>
    <row r="2780" spans="14:14">
      <c r="N2780" s="146"/>
    </row>
    <row r="2781" spans="14:14">
      <c r="N2781" s="146"/>
    </row>
    <row r="2782" spans="14:14">
      <c r="N2782" s="146"/>
    </row>
    <row r="2783" spans="14:14">
      <c r="N2783" s="146"/>
    </row>
    <row r="2784" spans="14:14">
      <c r="N2784" s="146"/>
    </row>
    <row r="2785" spans="14:14">
      <c r="N2785" s="146"/>
    </row>
    <row r="2786" spans="14:14">
      <c r="N2786" s="146"/>
    </row>
    <row r="2787" spans="14:14">
      <c r="N2787" s="146"/>
    </row>
    <row r="2788" spans="14:14">
      <c r="N2788" s="146"/>
    </row>
    <row r="2789" spans="14:14">
      <c r="N2789" s="146"/>
    </row>
    <row r="2790" spans="14:14">
      <c r="N2790" s="146"/>
    </row>
    <row r="2791" spans="14:14">
      <c r="N2791" s="146"/>
    </row>
    <row r="2792" spans="14:14">
      <c r="N2792" s="146"/>
    </row>
    <row r="2793" spans="14:14">
      <c r="N2793" s="146"/>
    </row>
    <row r="2794" spans="14:14">
      <c r="N2794" s="146"/>
    </row>
    <row r="2795" spans="14:14">
      <c r="N2795" s="146"/>
    </row>
    <row r="2796" spans="14:14">
      <c r="N2796" s="146"/>
    </row>
    <row r="2797" spans="14:14">
      <c r="N2797" s="146"/>
    </row>
    <row r="2798" spans="14:14">
      <c r="N2798" s="146"/>
    </row>
    <row r="2799" spans="14:14">
      <c r="N2799" s="146"/>
    </row>
    <row r="2800" spans="14:14">
      <c r="N2800" s="146"/>
    </row>
    <row r="2801" spans="14:14">
      <c r="N2801" s="146"/>
    </row>
    <row r="2802" spans="14:14">
      <c r="N2802" s="146"/>
    </row>
    <row r="2803" spans="14:14">
      <c r="N2803" s="146"/>
    </row>
    <row r="2804" spans="14:14">
      <c r="N2804" s="146"/>
    </row>
    <row r="2805" spans="14:14">
      <c r="N2805" s="146"/>
    </row>
    <row r="2806" spans="14:14">
      <c r="N2806" s="146"/>
    </row>
    <row r="2807" spans="14:14">
      <c r="N2807" s="146"/>
    </row>
    <row r="2808" spans="14:14">
      <c r="N2808" s="146"/>
    </row>
    <row r="2809" spans="14:14">
      <c r="N2809" s="146"/>
    </row>
    <row r="2810" spans="14:14">
      <c r="N2810" s="146"/>
    </row>
    <row r="2811" spans="14:14">
      <c r="N2811" s="146"/>
    </row>
    <row r="2812" spans="14:14">
      <c r="N2812" s="146"/>
    </row>
    <row r="2813" spans="14:14">
      <c r="N2813" s="146"/>
    </row>
    <row r="2814" spans="14:14">
      <c r="N2814" s="146"/>
    </row>
    <row r="2815" spans="14:14">
      <c r="N2815" s="146"/>
    </row>
    <row r="2816" spans="14:14">
      <c r="N2816" s="146"/>
    </row>
    <row r="2817" spans="14:14">
      <c r="N2817" s="146"/>
    </row>
    <row r="2818" spans="14:14">
      <c r="N2818" s="146"/>
    </row>
    <row r="2819" spans="14:14">
      <c r="N2819" s="146"/>
    </row>
    <row r="2820" spans="14:14">
      <c r="N2820" s="146"/>
    </row>
    <row r="2821" spans="14:14">
      <c r="N2821" s="146"/>
    </row>
    <row r="2822" spans="14:14">
      <c r="N2822" s="146"/>
    </row>
    <row r="2823" spans="14:14">
      <c r="N2823" s="146"/>
    </row>
    <row r="2824" spans="14:14">
      <c r="N2824" s="146"/>
    </row>
    <row r="2825" spans="14:14">
      <c r="N2825" s="146"/>
    </row>
    <row r="2826" spans="14:14">
      <c r="N2826" s="146"/>
    </row>
    <row r="2827" spans="14:14">
      <c r="N2827" s="146"/>
    </row>
    <row r="2828" spans="14:14">
      <c r="N2828" s="146"/>
    </row>
    <row r="2829" spans="14:14">
      <c r="N2829" s="146"/>
    </row>
    <row r="2830" spans="14:14">
      <c r="N2830" s="146"/>
    </row>
    <row r="2831" spans="14:14">
      <c r="N2831" s="146"/>
    </row>
    <row r="2832" spans="14:14">
      <c r="N2832" s="146"/>
    </row>
    <row r="2833" spans="14:14">
      <c r="N2833" s="146"/>
    </row>
    <row r="2834" spans="14:14">
      <c r="N2834" s="146"/>
    </row>
    <row r="2835" spans="14:14">
      <c r="N2835" s="146"/>
    </row>
    <row r="2836" spans="14:14">
      <c r="N2836" s="146"/>
    </row>
    <row r="2837" spans="14:14">
      <c r="N2837" s="146"/>
    </row>
    <row r="2838" spans="14:14">
      <c r="N2838" s="146"/>
    </row>
    <row r="2839" spans="14:14">
      <c r="N2839" s="146"/>
    </row>
    <row r="2840" spans="14:14">
      <c r="N2840" s="146"/>
    </row>
    <row r="2841" spans="14:14">
      <c r="N2841" s="146"/>
    </row>
    <row r="2842" spans="14:14">
      <c r="N2842" s="146"/>
    </row>
    <row r="2843" spans="14:14">
      <c r="N2843" s="146"/>
    </row>
    <row r="2844" spans="14:14">
      <c r="N2844" s="146"/>
    </row>
    <row r="2845" spans="14:14">
      <c r="N2845" s="146"/>
    </row>
    <row r="2846" spans="14:14">
      <c r="N2846" s="146"/>
    </row>
    <row r="2847" spans="14:14">
      <c r="N2847" s="146"/>
    </row>
    <row r="2848" spans="14:14">
      <c r="N2848" s="146"/>
    </row>
    <row r="2849" spans="14:14">
      <c r="N2849" s="146"/>
    </row>
    <row r="2850" spans="14:14">
      <c r="N2850" s="146"/>
    </row>
    <row r="2851" spans="14:14">
      <c r="N2851" s="146"/>
    </row>
    <row r="2852" spans="14:14">
      <c r="N2852" s="146"/>
    </row>
    <row r="2853" spans="14:14">
      <c r="N2853" s="146"/>
    </row>
    <row r="2854" spans="14:14">
      <c r="N2854" s="146"/>
    </row>
    <row r="2855" spans="14:14">
      <c r="N2855" s="146"/>
    </row>
    <row r="2856" spans="14:14">
      <c r="N2856" s="146"/>
    </row>
    <row r="2857" spans="14:14">
      <c r="N2857" s="146"/>
    </row>
    <row r="2858" spans="14:14">
      <c r="N2858" s="146"/>
    </row>
    <row r="2859" spans="14:14">
      <c r="N2859" s="146"/>
    </row>
    <row r="2860" spans="14:14">
      <c r="N2860" s="146"/>
    </row>
    <row r="2861" spans="14:14">
      <c r="N2861" s="146"/>
    </row>
    <row r="2862" spans="14:14">
      <c r="N2862" s="146"/>
    </row>
    <row r="2863" spans="14:14">
      <c r="N2863" s="146"/>
    </row>
    <row r="2864" spans="14:14">
      <c r="N2864" s="146"/>
    </row>
    <row r="2865" spans="14:14">
      <c r="N2865" s="146"/>
    </row>
    <row r="2866" spans="14:14">
      <c r="N2866" s="146"/>
    </row>
    <row r="2867" spans="14:14">
      <c r="N2867" s="146"/>
    </row>
    <row r="2868" spans="14:14">
      <c r="N2868" s="146"/>
    </row>
    <row r="2869" spans="14:14">
      <c r="N2869" s="146"/>
    </row>
    <row r="2870" spans="14:14">
      <c r="N2870" s="146"/>
    </row>
    <row r="2871" spans="14:14">
      <c r="N2871" s="146"/>
    </row>
    <row r="2872" spans="14:14">
      <c r="N2872" s="146"/>
    </row>
    <row r="2873" spans="14:14">
      <c r="N2873" s="146"/>
    </row>
    <row r="2874" spans="14:14">
      <c r="N2874" s="146"/>
    </row>
    <row r="2875" spans="14:14">
      <c r="N2875" s="146"/>
    </row>
    <row r="2876" spans="14:14">
      <c r="N2876" s="146"/>
    </row>
    <row r="2877" spans="14:14">
      <c r="N2877" s="146"/>
    </row>
    <row r="2878" spans="14:14">
      <c r="N2878" s="146"/>
    </row>
    <row r="2879" spans="14:14">
      <c r="N2879" s="146"/>
    </row>
    <row r="2880" spans="14:14">
      <c r="N2880" s="146"/>
    </row>
    <row r="2881" spans="14:14">
      <c r="N2881" s="146"/>
    </row>
    <row r="2882" spans="14:14">
      <c r="N2882" s="146"/>
    </row>
    <row r="2883" spans="14:14">
      <c r="N2883" s="146"/>
    </row>
    <row r="2884" spans="14:14">
      <c r="N2884" s="146"/>
    </row>
    <row r="2885" spans="14:14">
      <c r="N2885" s="146"/>
    </row>
    <row r="2886" spans="14:14">
      <c r="N2886" s="146"/>
    </row>
    <row r="2887" spans="14:14">
      <c r="N2887" s="146"/>
    </row>
    <row r="2888" spans="14:14">
      <c r="N2888" s="146"/>
    </row>
    <row r="2889" spans="14:14">
      <c r="N2889" s="146"/>
    </row>
    <row r="2890" spans="14:14">
      <c r="N2890" s="146"/>
    </row>
    <row r="2891" spans="14:14">
      <c r="N2891" s="146"/>
    </row>
    <row r="2892" spans="14:14">
      <c r="N2892" s="146"/>
    </row>
    <row r="2893" spans="14:14">
      <c r="N2893" s="146"/>
    </row>
    <row r="2894" spans="14:14">
      <c r="N2894" s="146"/>
    </row>
    <row r="2895" spans="14:14">
      <c r="N2895" s="146"/>
    </row>
    <row r="2896" spans="14:14">
      <c r="N2896" s="146"/>
    </row>
    <row r="2897" spans="14:14">
      <c r="N2897" s="146"/>
    </row>
    <row r="2898" spans="14:14">
      <c r="N2898" s="146"/>
    </row>
    <row r="2899" spans="14:14">
      <c r="N2899" s="146"/>
    </row>
    <row r="2900" spans="14:14">
      <c r="N2900" s="146"/>
    </row>
    <row r="2901" spans="14:14">
      <c r="N2901" s="146"/>
    </row>
    <row r="2902" spans="14:14">
      <c r="N2902" s="146"/>
    </row>
    <row r="2903" spans="14:14">
      <c r="N2903" s="146"/>
    </row>
    <row r="2904" spans="14:14">
      <c r="N2904" s="146"/>
    </row>
    <row r="2905" spans="14:14">
      <c r="N2905" s="146"/>
    </row>
    <row r="2906" spans="14:14">
      <c r="N2906" s="146"/>
    </row>
    <row r="2907" spans="14:14">
      <c r="N2907" s="146"/>
    </row>
    <row r="2908" spans="14:14">
      <c r="N2908" s="146"/>
    </row>
    <row r="2909" spans="14:14">
      <c r="N2909" s="146"/>
    </row>
    <row r="2910" spans="14:14">
      <c r="N2910" s="146"/>
    </row>
    <row r="2911" spans="14:14">
      <c r="N2911" s="146"/>
    </row>
    <row r="2912" spans="14:14">
      <c r="N2912" s="146"/>
    </row>
    <row r="2913" spans="14:14">
      <c r="N2913" s="146"/>
    </row>
    <row r="2914" spans="14:14">
      <c r="N2914" s="146"/>
    </row>
    <row r="2915" spans="14:14">
      <c r="N2915" s="146"/>
    </row>
    <row r="2916" spans="14:14">
      <c r="N2916" s="146"/>
    </row>
    <row r="2917" spans="14:14">
      <c r="N2917" s="146"/>
    </row>
    <row r="2918" spans="14:14">
      <c r="N2918" s="146"/>
    </row>
    <row r="2919" spans="14:14">
      <c r="N2919" s="146"/>
    </row>
    <row r="2920" spans="14:14">
      <c r="N2920" s="146"/>
    </row>
    <row r="2921" spans="14:14">
      <c r="N2921" s="146"/>
    </row>
    <row r="2922" spans="14:14">
      <c r="N2922" s="146"/>
    </row>
    <row r="2923" spans="14:14">
      <c r="N2923" s="146"/>
    </row>
    <row r="2924" spans="14:14">
      <c r="N2924" s="146"/>
    </row>
    <row r="2925" spans="14:14">
      <c r="N2925" s="146"/>
    </row>
    <row r="2926" spans="14:14">
      <c r="N2926" s="146"/>
    </row>
    <row r="2927" spans="14:14">
      <c r="N2927" s="146"/>
    </row>
    <row r="2928" spans="14:14">
      <c r="N2928" s="146"/>
    </row>
    <row r="2929" spans="14:14">
      <c r="N2929" s="146"/>
    </row>
    <row r="2930" spans="14:14">
      <c r="N2930" s="146"/>
    </row>
    <row r="2931" spans="14:14">
      <c r="N2931" s="146"/>
    </row>
    <row r="2932" spans="14:14">
      <c r="N2932" s="146"/>
    </row>
    <row r="2933" spans="14:14">
      <c r="N2933" s="146"/>
    </row>
    <row r="2934" spans="14:14">
      <c r="N2934" s="146"/>
    </row>
    <row r="2935" spans="14:14">
      <c r="N2935" s="146"/>
    </row>
    <row r="2936" spans="14:14">
      <c r="N2936" s="146"/>
    </row>
    <row r="2937" spans="14:14">
      <c r="N2937" s="146"/>
    </row>
    <row r="2938" spans="14:14">
      <c r="N2938" s="146"/>
    </row>
    <row r="2939" spans="14:14">
      <c r="N2939" s="146"/>
    </row>
    <row r="2940" spans="14:14">
      <c r="N2940" s="146"/>
    </row>
    <row r="2941" spans="14:14">
      <c r="N2941" s="146"/>
    </row>
    <row r="2942" spans="14:14">
      <c r="N2942" s="146"/>
    </row>
    <row r="2943" spans="14:14">
      <c r="N2943" s="146"/>
    </row>
    <row r="2944" spans="14:14">
      <c r="N2944" s="146"/>
    </row>
    <row r="2945" spans="14:14">
      <c r="N2945" s="146"/>
    </row>
    <row r="2946" spans="14:14">
      <c r="N2946" s="146"/>
    </row>
    <row r="2947" spans="14:14">
      <c r="N2947" s="146"/>
    </row>
    <row r="2948" spans="14:14">
      <c r="N2948" s="146"/>
    </row>
    <row r="2949" spans="14:14">
      <c r="N2949" s="146"/>
    </row>
    <row r="2950" spans="14:14">
      <c r="N2950" s="146"/>
    </row>
    <row r="2951" spans="14:14">
      <c r="N2951" s="146"/>
    </row>
    <row r="2952" spans="14:14">
      <c r="N2952" s="146"/>
    </row>
    <row r="2953" spans="14:14">
      <c r="N2953" s="146"/>
    </row>
    <row r="2954" spans="14:14">
      <c r="N2954" s="146"/>
    </row>
    <row r="2955" spans="14:14">
      <c r="N2955" s="146"/>
    </row>
    <row r="2956" spans="14:14">
      <c r="N2956" s="146"/>
    </row>
    <row r="2957" spans="14:14">
      <c r="N2957" s="146"/>
    </row>
    <row r="2958" spans="14:14">
      <c r="N2958" s="146"/>
    </row>
    <row r="2959" spans="14:14">
      <c r="N2959" s="146"/>
    </row>
    <row r="2960" spans="14:14">
      <c r="N2960" s="146"/>
    </row>
    <row r="2961" spans="14:14">
      <c r="N2961" s="146"/>
    </row>
    <row r="2962" spans="14:14">
      <c r="N2962" s="146"/>
    </row>
    <row r="2963" spans="14:14">
      <c r="N2963" s="146"/>
    </row>
    <row r="2964" spans="14:14">
      <c r="N2964" s="146"/>
    </row>
    <row r="2965" spans="14:14">
      <c r="N2965" s="146"/>
    </row>
    <row r="2966" spans="14:14">
      <c r="N2966" s="146"/>
    </row>
    <row r="2967" spans="14:14">
      <c r="N2967" s="146"/>
    </row>
    <row r="2968" spans="14:14">
      <c r="N2968" s="146"/>
    </row>
    <row r="2969" spans="14:14">
      <c r="N2969" s="146"/>
    </row>
    <row r="2970" spans="14:14">
      <c r="N2970" s="146"/>
    </row>
    <row r="2971" spans="14:14">
      <c r="N2971" s="146"/>
    </row>
    <row r="2972" spans="14:14">
      <c r="N2972" s="146"/>
    </row>
    <row r="2973" spans="14:14">
      <c r="N2973" s="146"/>
    </row>
    <row r="2974" spans="14:14">
      <c r="N2974" s="146"/>
    </row>
    <row r="2975" spans="14:14">
      <c r="N2975" s="146"/>
    </row>
    <row r="2976" spans="14:14">
      <c r="N2976" s="146"/>
    </row>
    <row r="2977" spans="14:14">
      <c r="N2977" s="146"/>
    </row>
    <row r="2978" spans="14:14">
      <c r="N2978" s="146"/>
    </row>
    <row r="2979" spans="14:14">
      <c r="N2979" s="146"/>
    </row>
    <row r="2980" spans="14:14">
      <c r="N2980" s="146"/>
    </row>
    <row r="2981" spans="14:14">
      <c r="N2981" s="146"/>
    </row>
    <row r="2982" spans="14:14">
      <c r="N2982" s="146"/>
    </row>
    <row r="2983" spans="14:14">
      <c r="N2983" s="146"/>
    </row>
    <row r="2984" spans="14:14">
      <c r="N2984" s="146"/>
    </row>
    <row r="2985" spans="14:14">
      <c r="N2985" s="146"/>
    </row>
    <row r="2986" spans="14:14">
      <c r="N2986" s="146"/>
    </row>
    <row r="2987" spans="14:14">
      <c r="N2987" s="146"/>
    </row>
    <row r="2988" spans="14:14">
      <c r="N2988" s="146"/>
    </row>
    <row r="2989" spans="14:14">
      <c r="N2989" s="146"/>
    </row>
    <row r="2990" spans="14:14">
      <c r="N2990" s="146"/>
    </row>
    <row r="2991" spans="14:14">
      <c r="N2991" s="146"/>
    </row>
    <row r="2992" spans="14:14">
      <c r="N2992" s="146"/>
    </row>
    <row r="2993" spans="14:14">
      <c r="N2993" s="146"/>
    </row>
    <row r="2994" spans="14:14">
      <c r="N2994" s="146"/>
    </row>
    <row r="2995" spans="14:14">
      <c r="N2995" s="146"/>
    </row>
    <row r="2996" spans="14:14">
      <c r="N2996" s="146"/>
    </row>
    <row r="2997" spans="14:14">
      <c r="N2997" s="146"/>
    </row>
    <row r="2998" spans="14:14">
      <c r="N2998" s="146"/>
    </row>
    <row r="2999" spans="14:14">
      <c r="N2999" s="146"/>
    </row>
    <row r="3000" spans="14:14">
      <c r="N3000" s="146"/>
    </row>
    <row r="3001" spans="14:14">
      <c r="N3001" s="146"/>
    </row>
    <row r="3002" spans="14:14">
      <c r="N3002" s="146"/>
    </row>
    <row r="3003" spans="14:14">
      <c r="N3003" s="146"/>
    </row>
    <row r="3004" spans="14:14">
      <c r="N3004" s="146"/>
    </row>
    <row r="3005" spans="14:14">
      <c r="N3005" s="146"/>
    </row>
    <row r="3006" spans="14:14">
      <c r="N3006" s="146"/>
    </row>
    <row r="3007" spans="14:14">
      <c r="N3007" s="146"/>
    </row>
    <row r="3008" spans="14:14">
      <c r="N3008" s="146"/>
    </row>
    <row r="3009" spans="14:14">
      <c r="N3009" s="146"/>
    </row>
    <row r="3010" spans="14:14">
      <c r="N3010" s="146"/>
    </row>
    <row r="3011" spans="14:14">
      <c r="N3011" s="146"/>
    </row>
    <row r="3012" spans="14:14">
      <c r="N3012" s="146"/>
    </row>
    <row r="3013" spans="14:14">
      <c r="N3013" s="146"/>
    </row>
    <row r="3014" spans="14:14">
      <c r="N3014" s="146"/>
    </row>
    <row r="3015" spans="14:14">
      <c r="N3015" s="146"/>
    </row>
    <row r="3016" spans="14:14">
      <c r="N3016" s="146"/>
    </row>
    <row r="3017" spans="14:14">
      <c r="N3017" s="146"/>
    </row>
    <row r="3018" spans="14:14">
      <c r="N3018" s="146"/>
    </row>
    <row r="3019" spans="14:14">
      <c r="N3019" s="146"/>
    </row>
    <row r="3020" spans="14:14">
      <c r="N3020" s="146"/>
    </row>
    <row r="3021" spans="14:14">
      <c r="N3021" s="146"/>
    </row>
    <row r="3022" spans="14:14">
      <c r="N3022" s="146"/>
    </row>
    <row r="3023" spans="14:14">
      <c r="N3023" s="146"/>
    </row>
    <row r="3024" spans="14:14">
      <c r="N3024" s="146"/>
    </row>
    <row r="3025" spans="14:14">
      <c r="N3025" s="146"/>
    </row>
    <row r="3026" spans="14:14">
      <c r="N3026" s="146"/>
    </row>
    <row r="3027" spans="14:14">
      <c r="N3027" s="146"/>
    </row>
    <row r="3028" spans="14:14">
      <c r="N3028" s="146"/>
    </row>
    <row r="3029" spans="14:14">
      <c r="N3029" s="146"/>
    </row>
    <row r="3030" spans="14:14">
      <c r="N3030" s="146"/>
    </row>
    <row r="3031" spans="14:14">
      <c r="N3031" s="146"/>
    </row>
    <row r="3032" spans="14:14">
      <c r="N3032" s="146"/>
    </row>
    <row r="3033" spans="14:14">
      <c r="N3033" s="146"/>
    </row>
    <row r="3034" spans="14:14">
      <c r="N3034" s="146"/>
    </row>
    <row r="3035" spans="14:14">
      <c r="N3035" s="146"/>
    </row>
    <row r="3036" spans="14:14">
      <c r="N3036" s="146"/>
    </row>
    <row r="3037" spans="14:14">
      <c r="N3037" s="146"/>
    </row>
    <row r="3038" spans="14:14">
      <c r="N3038" s="146"/>
    </row>
    <row r="3039" spans="14:14">
      <c r="N3039" s="146"/>
    </row>
    <row r="3040" spans="14:14">
      <c r="N3040" s="146"/>
    </row>
    <row r="3041" spans="14:14">
      <c r="N3041" s="146"/>
    </row>
    <row r="3042" spans="14:14">
      <c r="N3042" s="146"/>
    </row>
    <row r="3043" spans="14:14">
      <c r="N3043" s="146"/>
    </row>
    <row r="3044" spans="14:14">
      <c r="N3044" s="146"/>
    </row>
    <row r="3045" spans="14:14">
      <c r="N3045" s="146"/>
    </row>
    <row r="3046" spans="14:14">
      <c r="N3046" s="146"/>
    </row>
    <row r="3047" spans="14:14">
      <c r="N3047" s="146"/>
    </row>
    <row r="3048" spans="14:14">
      <c r="N3048" s="146"/>
    </row>
    <row r="3049" spans="14:14">
      <c r="N3049" s="146"/>
    </row>
    <row r="3050" spans="14:14">
      <c r="N3050" s="146"/>
    </row>
    <row r="3051" spans="14:14">
      <c r="N3051" s="146"/>
    </row>
    <row r="3052" spans="14:14">
      <c r="N3052" s="146"/>
    </row>
    <row r="3053" spans="14:14">
      <c r="N3053" s="146"/>
    </row>
    <row r="3054" spans="14:14">
      <c r="N3054" s="146"/>
    </row>
    <row r="3055" spans="14:14">
      <c r="N3055" s="146"/>
    </row>
    <row r="3056" spans="14:14">
      <c r="N3056" s="146"/>
    </row>
    <row r="3057" spans="14:14">
      <c r="N3057" s="146"/>
    </row>
    <row r="3058" spans="14:14">
      <c r="N3058" s="146"/>
    </row>
    <row r="3059" spans="14:14">
      <c r="N3059" s="146"/>
    </row>
    <row r="3060" spans="14:14">
      <c r="N3060" s="146"/>
    </row>
    <row r="3061" spans="14:14">
      <c r="N3061" s="146"/>
    </row>
    <row r="3062" spans="14:14">
      <c r="N3062" s="146"/>
    </row>
    <row r="3063" spans="14:14">
      <c r="N3063" s="146"/>
    </row>
    <row r="3064" spans="14:14">
      <c r="N3064" s="146"/>
    </row>
    <row r="3065" spans="14:14">
      <c r="N3065" s="146"/>
    </row>
    <row r="3066" spans="14:14">
      <c r="N3066" s="146"/>
    </row>
    <row r="3067" spans="14:14">
      <c r="N3067" s="146"/>
    </row>
    <row r="3068" spans="14:14">
      <c r="N3068" s="146"/>
    </row>
    <row r="3069" spans="14:14">
      <c r="N3069" s="146"/>
    </row>
    <row r="3070" spans="14:14">
      <c r="N3070" s="146"/>
    </row>
    <row r="3071" spans="14:14">
      <c r="N3071" s="146"/>
    </row>
    <row r="3072" spans="14:14">
      <c r="N3072" s="146"/>
    </row>
    <row r="3073" spans="14:14">
      <c r="N3073" s="146"/>
    </row>
    <row r="3074" spans="14:14">
      <c r="N3074" s="146"/>
    </row>
    <row r="3075" spans="14:14">
      <c r="N3075" s="146"/>
    </row>
    <row r="3076" spans="14:14">
      <c r="N3076" s="146"/>
    </row>
    <row r="3077" spans="14:14">
      <c r="N3077" s="146"/>
    </row>
    <row r="3078" spans="14:14">
      <c r="N3078" s="146"/>
    </row>
    <row r="3079" spans="14:14">
      <c r="N3079" s="146"/>
    </row>
    <row r="3080" spans="14:14">
      <c r="N3080" s="146"/>
    </row>
    <row r="3081" spans="14:14">
      <c r="N3081" s="146"/>
    </row>
    <row r="3082" spans="14:14">
      <c r="N3082" s="146"/>
    </row>
    <row r="3083" spans="14:14">
      <c r="N3083" s="146"/>
    </row>
    <row r="3084" spans="14:14">
      <c r="N3084" s="146"/>
    </row>
    <row r="3085" spans="14:14">
      <c r="N3085" s="146"/>
    </row>
    <row r="3086" spans="14:14">
      <c r="N3086" s="146"/>
    </row>
    <row r="3087" spans="14:14">
      <c r="N3087" s="146"/>
    </row>
    <row r="3088" spans="14:14">
      <c r="N3088" s="146"/>
    </row>
    <row r="3089" spans="14:14">
      <c r="N3089" s="146"/>
    </row>
    <row r="3090" spans="14:14">
      <c r="N3090" s="146"/>
    </row>
    <row r="3091" spans="14:14">
      <c r="N3091" s="146"/>
    </row>
    <row r="3092" spans="14:14">
      <c r="N3092" s="146"/>
    </row>
    <row r="3093" spans="14:14">
      <c r="N3093" s="146"/>
    </row>
    <row r="3094" spans="14:14">
      <c r="N3094" s="146"/>
    </row>
    <row r="3095" spans="14:14">
      <c r="N3095" s="146"/>
    </row>
    <row r="3096" spans="14:14">
      <c r="N3096" s="146"/>
    </row>
    <row r="3097" spans="14:14">
      <c r="N3097" s="146"/>
    </row>
    <row r="3098" spans="14:14">
      <c r="N3098" s="146"/>
    </row>
    <row r="3099" spans="14:14">
      <c r="N3099" s="146"/>
    </row>
    <row r="3100" spans="14:14">
      <c r="N3100" s="146"/>
    </row>
    <row r="3101" spans="14:14">
      <c r="N3101" s="146"/>
    </row>
    <row r="3102" spans="14:14">
      <c r="N3102" s="146"/>
    </row>
    <row r="3103" spans="14:14">
      <c r="N3103" s="146"/>
    </row>
    <row r="3104" spans="14:14">
      <c r="N3104" s="146"/>
    </row>
    <row r="3105" spans="14:14">
      <c r="N3105" s="146"/>
    </row>
    <row r="3106" spans="14:14">
      <c r="N3106" s="146"/>
    </row>
    <row r="3107" spans="14:14">
      <c r="N3107" s="146"/>
    </row>
    <row r="3108" spans="14:14">
      <c r="N3108" s="146"/>
    </row>
    <row r="3109" spans="14:14">
      <c r="N3109" s="146"/>
    </row>
    <row r="3110" spans="14:14">
      <c r="N3110" s="146"/>
    </row>
    <row r="3111" spans="14:14">
      <c r="N3111" s="146"/>
    </row>
    <row r="3112" spans="14:14">
      <c r="N3112" s="146"/>
    </row>
    <row r="3113" spans="14:14">
      <c r="N3113" s="146"/>
    </row>
    <row r="3114" spans="14:14">
      <c r="N3114" s="146"/>
    </row>
    <row r="3115" spans="14:14">
      <c r="N3115" s="146"/>
    </row>
    <row r="3116" spans="14:14">
      <c r="N3116" s="146"/>
    </row>
    <row r="3117" spans="14:14">
      <c r="N3117" s="146"/>
    </row>
    <row r="3118" spans="14:14">
      <c r="N3118" s="146"/>
    </row>
    <row r="3119" spans="14:14">
      <c r="N3119" s="146"/>
    </row>
    <row r="3120" spans="14:14">
      <c r="N3120" s="146"/>
    </row>
    <row r="3121" spans="14:14">
      <c r="N3121" s="146"/>
    </row>
    <row r="3122" spans="14:14">
      <c r="N3122" s="146"/>
    </row>
    <row r="3123" spans="14:14">
      <c r="N3123" s="146"/>
    </row>
    <row r="3124" spans="14:14">
      <c r="N3124" s="146"/>
    </row>
    <row r="3125" spans="14:14">
      <c r="N3125" s="146"/>
    </row>
    <row r="3126" spans="14:14">
      <c r="N3126" s="146"/>
    </row>
    <row r="3127" spans="14:14">
      <c r="N3127" s="146"/>
    </row>
    <row r="3128" spans="14:14">
      <c r="N3128" s="146"/>
    </row>
    <row r="3129" spans="14:14">
      <c r="N3129" s="146"/>
    </row>
    <row r="3130" spans="14:14">
      <c r="N3130" s="146"/>
    </row>
    <row r="3131" spans="14:14">
      <c r="N3131" s="146"/>
    </row>
    <row r="3132" spans="14:14">
      <c r="N3132" s="146"/>
    </row>
    <row r="3133" spans="14:14">
      <c r="N3133" s="146"/>
    </row>
    <row r="3134" spans="14:14">
      <c r="N3134" s="146"/>
    </row>
    <row r="3135" spans="14:14">
      <c r="N3135" s="146"/>
    </row>
    <row r="3136" spans="14:14">
      <c r="N3136" s="146"/>
    </row>
    <row r="3137" spans="14:14">
      <c r="N3137" s="146"/>
    </row>
    <row r="3138" spans="14:14">
      <c r="N3138" s="146"/>
    </row>
    <row r="3139" spans="14:14">
      <c r="N3139" s="146"/>
    </row>
    <row r="3140" spans="14:14">
      <c r="N3140" s="146"/>
    </row>
    <row r="3141" spans="14:14">
      <c r="N3141" s="146"/>
    </row>
    <row r="3142" spans="14:14">
      <c r="N3142" s="146"/>
    </row>
    <row r="3143" spans="14:14">
      <c r="N3143" s="146"/>
    </row>
    <row r="3144" spans="14:14">
      <c r="N3144" s="146"/>
    </row>
    <row r="3145" spans="14:14">
      <c r="N3145" s="146"/>
    </row>
    <row r="3146" spans="14:14">
      <c r="N3146" s="146"/>
    </row>
    <row r="3147" spans="14:14">
      <c r="N3147" s="146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2024-09-19T01:39:22Z</dcterms:modified>
  <cp:category/>
  <cp:contentStatus/>
</cp:coreProperties>
</file>