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Data treatment\"/>
    </mc:Choice>
  </mc:AlternateContent>
  <xr:revisionPtr revIDLastSave="0" documentId="13_ncr:1_{0E995CD9-2161-4513-ADCB-735CBF3FAD3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49" i="2"/>
  <c r="AB121" i="2"/>
  <c r="AB102" i="2"/>
  <c r="AG19" i="2" l="1"/>
  <c r="AG67" i="2"/>
  <c r="AG115" i="2"/>
  <c r="Z19" i="2"/>
  <c r="AE19" i="2" s="1"/>
  <c r="Z20" i="2"/>
  <c r="AE20" i="2" s="1"/>
  <c r="Z44" i="2"/>
  <c r="AE44" i="2" s="1"/>
  <c r="Z67" i="2"/>
  <c r="AF67" i="2" s="1"/>
  <c r="Z68" i="2"/>
  <c r="AE68" i="2" s="1"/>
  <c r="Z114" i="2"/>
  <c r="AE114" i="2" s="1"/>
  <c r="Z115" i="2"/>
  <c r="AF115" i="2" s="1"/>
  <c r="Z116" i="2"/>
  <c r="AE116" i="2" s="1"/>
  <c r="W115" i="2"/>
  <c r="W116" i="2"/>
  <c r="W117" i="2"/>
  <c r="W118" i="2" s="1"/>
  <c r="Z118" i="2" s="1"/>
  <c r="W40" i="2"/>
  <c r="W41" i="2" s="1"/>
  <c r="W126" i="2"/>
  <c r="W127" i="2" s="1"/>
  <c r="Z127" i="2" s="1"/>
  <c r="W119" i="2"/>
  <c r="W120" i="2" s="1"/>
  <c r="Z120" i="2" s="1"/>
  <c r="W113" i="2"/>
  <c r="W114" i="2" s="1"/>
  <c r="W107" i="2"/>
  <c r="W108" i="2" s="1"/>
  <c r="W101" i="2"/>
  <c r="W102" i="2" s="1"/>
  <c r="W103" i="2" s="1"/>
  <c r="W94" i="2"/>
  <c r="W95" i="2" s="1"/>
  <c r="Z95" i="2" s="1"/>
  <c r="W87" i="2"/>
  <c r="W88" i="2" s="1"/>
  <c r="W89" i="2" s="1"/>
  <c r="W79" i="2"/>
  <c r="W80" i="2" s="1"/>
  <c r="W81" i="2" s="1"/>
  <c r="W74" i="2"/>
  <c r="W75" i="2" s="1"/>
  <c r="Z75" i="2" s="1"/>
  <c r="W67" i="2"/>
  <c r="W68" i="2" s="1"/>
  <c r="W69" i="2" s="1"/>
  <c r="W61" i="2"/>
  <c r="W62" i="2" s="1"/>
  <c r="W63" i="2" s="1"/>
  <c r="W55" i="2"/>
  <c r="W56" i="2" s="1"/>
  <c r="Z56" i="2" s="1"/>
  <c r="W49" i="2"/>
  <c r="W50" i="2" s="1"/>
  <c r="Z50" i="2" s="1"/>
  <c r="W44" i="2"/>
  <c r="W45" i="2" s="1"/>
  <c r="Z45" i="2" s="1"/>
  <c r="W38" i="2"/>
  <c r="W39" i="2" s="1"/>
  <c r="Z39" i="2" s="1"/>
  <c r="W33" i="2"/>
  <c r="W34" i="2" s="1"/>
  <c r="W35" i="2" s="1"/>
  <c r="W25" i="2"/>
  <c r="W26" i="2" s="1"/>
  <c r="W27" i="2" s="1"/>
  <c r="W19" i="2"/>
  <c r="W20" i="2" s="1"/>
  <c r="W21" i="2" s="1"/>
  <c r="W14" i="2"/>
  <c r="W15" i="2" s="1"/>
  <c r="W16" i="2" s="1"/>
  <c r="W8" i="2"/>
  <c r="W9" i="2" s="1"/>
  <c r="W10" i="2" s="1"/>
  <c r="W2" i="2"/>
  <c r="W3" i="2" s="1"/>
  <c r="AE95" i="2" l="1"/>
  <c r="AF95" i="2"/>
  <c r="AG95" i="2"/>
  <c r="W42" i="2"/>
  <c r="Z41" i="2"/>
  <c r="W90" i="2"/>
  <c r="Z89" i="2"/>
  <c r="W109" i="2"/>
  <c r="Z108" i="2"/>
  <c r="W11" i="2"/>
  <c r="Z10" i="2"/>
  <c r="AE120" i="2"/>
  <c r="AF120" i="2"/>
  <c r="AG120" i="2"/>
  <c r="W36" i="2"/>
  <c r="Z35" i="2"/>
  <c r="AF75" i="2"/>
  <c r="AE75" i="2"/>
  <c r="AG75" i="2"/>
  <c r="AE127" i="2"/>
  <c r="AF127" i="2"/>
  <c r="AG127" i="2"/>
  <c r="Z3" i="2"/>
  <c r="W4" i="2"/>
  <c r="Z21" i="2"/>
  <c r="W22" i="2"/>
  <c r="W28" i="2"/>
  <c r="Z27" i="2"/>
  <c r="W64" i="2"/>
  <c r="Z63" i="2"/>
  <c r="W82" i="2"/>
  <c r="Z81" i="2"/>
  <c r="W104" i="2"/>
  <c r="Z103" i="2"/>
  <c r="AE118" i="2"/>
  <c r="AF118" i="2"/>
  <c r="AG118" i="2"/>
  <c r="W17" i="2"/>
  <c r="Z16" i="2"/>
  <c r="AE39" i="2"/>
  <c r="AF39" i="2"/>
  <c r="AG39" i="2"/>
  <c r="AE45" i="2"/>
  <c r="AF45" i="2"/>
  <c r="AG45" i="2"/>
  <c r="AE50" i="2"/>
  <c r="AF50" i="2"/>
  <c r="AG50" i="2"/>
  <c r="AE56" i="2"/>
  <c r="AF56" i="2"/>
  <c r="AG56" i="2"/>
  <c r="Z69" i="2"/>
  <c r="W70" i="2"/>
  <c r="W46" i="2"/>
  <c r="Z113" i="2"/>
  <c r="AG114" i="2"/>
  <c r="W121" i="2"/>
  <c r="Z88" i="2"/>
  <c r="Z40" i="2"/>
  <c r="AF114" i="2"/>
  <c r="Z87" i="2"/>
  <c r="Z15" i="2"/>
  <c r="AE67" i="2"/>
  <c r="W128" i="2"/>
  <c r="Z62" i="2"/>
  <c r="Z38" i="2"/>
  <c r="Z14" i="2"/>
  <c r="W57" i="2"/>
  <c r="Z2" i="2"/>
  <c r="Z61" i="2"/>
  <c r="Z107" i="2"/>
  <c r="AF19" i="2"/>
  <c r="Z34" i="2"/>
  <c r="Z33" i="2"/>
  <c r="Z9" i="2"/>
  <c r="Z80" i="2"/>
  <c r="Z8" i="2"/>
  <c r="W76" i="2"/>
  <c r="Z79" i="2"/>
  <c r="Z55" i="2"/>
  <c r="AE115" i="2"/>
  <c r="Z126" i="2"/>
  <c r="Z102" i="2"/>
  <c r="Z101" i="2"/>
  <c r="W51" i="2"/>
  <c r="W96" i="2"/>
  <c r="Z74" i="2"/>
  <c r="Z26" i="2"/>
  <c r="Z49" i="2"/>
  <c r="Z25" i="2"/>
  <c r="Z119" i="2"/>
  <c r="AG116" i="2"/>
  <c r="AG68" i="2"/>
  <c r="AG44" i="2"/>
  <c r="AG20" i="2"/>
  <c r="Z94" i="2"/>
  <c r="AF116" i="2"/>
  <c r="AF68" i="2"/>
  <c r="AF44" i="2"/>
  <c r="AF20" i="2"/>
  <c r="Z117" i="2"/>
  <c r="Y38" i="2"/>
  <c r="Y25" i="2"/>
  <c r="X87" i="2"/>
  <c r="X79" i="2"/>
  <c r="X44" i="2"/>
  <c r="V126" i="2"/>
  <c r="V127" i="2" s="1"/>
  <c r="V128" i="2" s="1"/>
  <c r="V129" i="2" s="1"/>
  <c r="V130" i="2" s="1"/>
  <c r="V131" i="2" s="1"/>
  <c r="V132" i="2" s="1"/>
  <c r="V119" i="2"/>
  <c r="V120" i="2" s="1"/>
  <c r="V121" i="2" s="1"/>
  <c r="V122" i="2" s="1"/>
  <c r="V123" i="2" s="1"/>
  <c r="V124" i="2" s="1"/>
  <c r="V125" i="2" s="1"/>
  <c r="V113" i="2"/>
  <c r="Y113" i="2" s="1"/>
  <c r="V107" i="2"/>
  <c r="Y107" i="2" s="1"/>
  <c r="V101" i="2"/>
  <c r="V102" i="2" s="1"/>
  <c r="V103" i="2" s="1"/>
  <c r="V104" i="2" s="1"/>
  <c r="V105" i="2" s="1"/>
  <c r="V106" i="2" s="1"/>
  <c r="V94" i="2"/>
  <c r="V95" i="2" s="1"/>
  <c r="V96" i="2" s="1"/>
  <c r="V97" i="2" s="1"/>
  <c r="V98" i="2" s="1"/>
  <c r="V99" i="2" s="1"/>
  <c r="V100" i="2" s="1"/>
  <c r="V87" i="2"/>
  <c r="V88" i="2" s="1"/>
  <c r="V89" i="2" s="1"/>
  <c r="V90" i="2" s="1"/>
  <c r="V91" i="2" s="1"/>
  <c r="V92" i="2" s="1"/>
  <c r="V93" i="2" s="1"/>
  <c r="V79" i="2"/>
  <c r="V80" i="2" s="1"/>
  <c r="V81" i="2" s="1"/>
  <c r="V82" i="2" s="1"/>
  <c r="V83" i="2" s="1"/>
  <c r="V84" i="2" s="1"/>
  <c r="V85" i="2" s="1"/>
  <c r="V86" i="2" s="1"/>
  <c r="V74" i="2"/>
  <c r="V75" i="2" s="1"/>
  <c r="V76" i="2" s="1"/>
  <c r="V77" i="2" s="1"/>
  <c r="V78" i="2" s="1"/>
  <c r="V67" i="2"/>
  <c r="Y67" i="2" s="1"/>
  <c r="V61" i="2"/>
  <c r="V62" i="2" s="1"/>
  <c r="V63" i="2" s="1"/>
  <c r="V64" i="2" s="1"/>
  <c r="V65" i="2" s="1"/>
  <c r="V66" i="2" s="1"/>
  <c r="V55" i="2"/>
  <c r="V56" i="2" s="1"/>
  <c r="V57" i="2" s="1"/>
  <c r="V58" i="2" s="1"/>
  <c r="V59" i="2" s="1"/>
  <c r="V60" i="2" s="1"/>
  <c r="V50" i="2"/>
  <c r="V51" i="2" s="1"/>
  <c r="V44" i="2"/>
  <c r="V45" i="2" s="1"/>
  <c r="V46" i="2" s="1"/>
  <c r="V47" i="2" s="1"/>
  <c r="V48" i="2" s="1"/>
  <c r="V38" i="2"/>
  <c r="V39" i="2" s="1"/>
  <c r="V40" i="2" s="1"/>
  <c r="V41" i="2" s="1"/>
  <c r="V42" i="2" s="1"/>
  <c r="V43" i="2" s="1"/>
  <c r="V33" i="2"/>
  <c r="V34" i="2" s="1"/>
  <c r="V35" i="2" s="1"/>
  <c r="V36" i="2" s="1"/>
  <c r="V37" i="2" s="1"/>
  <c r="V25" i="2"/>
  <c r="V26" i="2" s="1"/>
  <c r="V27" i="2" s="1"/>
  <c r="V28" i="2" s="1"/>
  <c r="V29" i="2" s="1"/>
  <c r="V30" i="2" s="1"/>
  <c r="V31" i="2" s="1"/>
  <c r="V32" i="2" s="1"/>
  <c r="V19" i="2"/>
  <c r="V20" i="2" s="1"/>
  <c r="V21" i="2" s="1"/>
  <c r="V22" i="2" s="1"/>
  <c r="V23" i="2" s="1"/>
  <c r="V24" i="2" s="1"/>
  <c r="V14" i="2"/>
  <c r="V15" i="2" s="1"/>
  <c r="V16" i="2" s="1"/>
  <c r="V17" i="2" s="1"/>
  <c r="V18" i="2" s="1"/>
  <c r="V8" i="2"/>
  <c r="V9" i="2" s="1"/>
  <c r="V10" i="2" s="1"/>
  <c r="U126" i="2"/>
  <c r="U119" i="2"/>
  <c r="U113" i="2"/>
  <c r="U107" i="2"/>
  <c r="U101" i="2"/>
  <c r="U94" i="2"/>
  <c r="U87" i="2"/>
  <c r="U79" i="2"/>
  <c r="U74" i="2"/>
  <c r="U67" i="2"/>
  <c r="U61" i="2"/>
  <c r="U55" i="2"/>
  <c r="U49" i="2"/>
  <c r="U44" i="2"/>
  <c r="U38" i="2"/>
  <c r="U33" i="2"/>
  <c r="U25" i="2"/>
  <c r="U19" i="2"/>
  <c r="U14" i="2"/>
  <c r="U8" i="2"/>
  <c r="U2" i="2"/>
  <c r="S132" i="2"/>
  <c r="S131" i="2"/>
  <c r="S130" i="2"/>
  <c r="S129" i="2"/>
  <c r="S128" i="2"/>
  <c r="S127" i="2"/>
  <c r="S126" i="2"/>
  <c r="S124" i="2"/>
  <c r="S125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3" i="2"/>
  <c r="S84" i="2"/>
  <c r="S85" i="2"/>
  <c r="S86" i="2"/>
  <c r="S82" i="2"/>
  <c r="S81" i="2"/>
  <c r="S80" i="2"/>
  <c r="S79" i="2"/>
  <c r="S78" i="2"/>
  <c r="S77" i="2"/>
  <c r="S76" i="2"/>
  <c r="S75" i="2"/>
  <c r="S74" i="2"/>
  <c r="S72" i="2"/>
  <c r="S73" i="2"/>
  <c r="S71" i="2"/>
  <c r="S70" i="2"/>
  <c r="S69" i="2"/>
  <c r="S68" i="2"/>
  <c r="S67" i="2"/>
  <c r="S65" i="2"/>
  <c r="S66" i="2"/>
  <c r="S64" i="2"/>
  <c r="S63" i="2"/>
  <c r="S62" i="2"/>
  <c r="S61" i="2"/>
  <c r="S60" i="2"/>
  <c r="S59" i="2"/>
  <c r="S58" i="2"/>
  <c r="S57" i="2"/>
  <c r="S56" i="2"/>
  <c r="S55" i="2"/>
  <c r="S53" i="2"/>
  <c r="S54" i="2"/>
  <c r="S52" i="2"/>
  <c r="S51" i="2"/>
  <c r="S50" i="2"/>
  <c r="S49" i="2"/>
  <c r="S48" i="2"/>
  <c r="S47" i="2"/>
  <c r="S46" i="2"/>
  <c r="S45" i="2"/>
  <c r="S44" i="2"/>
  <c r="T44" i="2" s="1"/>
  <c r="S42" i="2"/>
  <c r="S43" i="2"/>
  <c r="S41" i="2"/>
  <c r="S40" i="2"/>
  <c r="S39" i="2"/>
  <c r="S38" i="2"/>
  <c r="S37" i="2"/>
  <c r="S36" i="2"/>
  <c r="S35" i="2"/>
  <c r="S34" i="2"/>
  <c r="S33" i="2"/>
  <c r="T33" i="2" s="1"/>
  <c r="T34" i="2" s="1"/>
  <c r="S30" i="2"/>
  <c r="S31" i="2"/>
  <c r="S32" i="2"/>
  <c r="S29" i="2"/>
  <c r="S28" i="2"/>
  <c r="S27" i="2"/>
  <c r="S26" i="2"/>
  <c r="S25" i="2"/>
  <c r="S19" i="2"/>
  <c r="S23" i="2"/>
  <c r="S24" i="2"/>
  <c r="S22" i="2"/>
  <c r="S21" i="2"/>
  <c r="S20" i="2"/>
  <c r="T19" i="2" s="1"/>
  <c r="S18" i="2"/>
  <c r="S17" i="2"/>
  <c r="S14" i="2"/>
  <c r="S16" i="2"/>
  <c r="S15" i="2"/>
  <c r="S8" i="2"/>
  <c r="S13" i="2"/>
  <c r="S12" i="2"/>
  <c r="S11" i="2"/>
  <c r="S10" i="2"/>
  <c r="S9" i="2"/>
  <c r="T8" i="2"/>
  <c r="T9" i="2" s="1"/>
  <c r="T10" i="2" s="1"/>
  <c r="T11" i="2" s="1"/>
  <c r="T12" i="2" s="1"/>
  <c r="T13" i="2" s="1"/>
  <c r="S7" i="2"/>
  <c r="S6" i="2"/>
  <c r="S4" i="2"/>
  <c r="S5" i="2"/>
  <c r="S3" i="2"/>
  <c r="S2" i="2"/>
  <c r="Y68" i="2" l="1"/>
  <c r="AC67" i="2"/>
  <c r="V11" i="2"/>
  <c r="Y108" i="2"/>
  <c r="AE61" i="2"/>
  <c r="AF61" i="2"/>
  <c r="AG61" i="2"/>
  <c r="W58" i="2"/>
  <c r="Z57" i="2"/>
  <c r="AG107" i="2"/>
  <c r="AE107" i="2"/>
  <c r="AC107" i="2" s="1"/>
  <c r="AF107" i="2"/>
  <c r="AE119" i="2"/>
  <c r="AF119" i="2"/>
  <c r="AG119" i="2"/>
  <c r="AE14" i="2"/>
  <c r="AF14" i="2"/>
  <c r="AG14" i="2"/>
  <c r="AE25" i="2"/>
  <c r="AF25" i="2"/>
  <c r="AG25" i="2"/>
  <c r="AE38" i="2"/>
  <c r="AF38" i="2"/>
  <c r="AG38" i="2"/>
  <c r="W5" i="2"/>
  <c r="Z4" i="2"/>
  <c r="U102" i="2"/>
  <c r="Y114" i="2"/>
  <c r="AC113" i="2"/>
  <c r="V114" i="2"/>
  <c r="X126" i="2"/>
  <c r="V3" i="2"/>
  <c r="X45" i="2"/>
  <c r="AA44" i="2"/>
  <c r="AH44" i="2" s="1"/>
  <c r="AE49" i="2"/>
  <c r="AF49" i="2"/>
  <c r="AG49" i="2"/>
  <c r="AE62" i="2"/>
  <c r="AF62" i="2"/>
  <c r="AG62" i="2"/>
  <c r="X80" i="2"/>
  <c r="AE26" i="2"/>
  <c r="AF26" i="2"/>
  <c r="AG26" i="2"/>
  <c r="Z128" i="2"/>
  <c r="W129" i="2"/>
  <c r="AE35" i="2"/>
  <c r="AF35" i="2"/>
  <c r="AG35" i="2"/>
  <c r="U108" i="2"/>
  <c r="AE74" i="2"/>
  <c r="AF74" i="2"/>
  <c r="AG74" i="2"/>
  <c r="AE16" i="2"/>
  <c r="AF16" i="2"/>
  <c r="AG16" i="2"/>
  <c r="W37" i="2"/>
  <c r="Z37" i="2" s="1"/>
  <c r="Z36" i="2"/>
  <c r="W97" i="2"/>
  <c r="Z96" i="2"/>
  <c r="AE15" i="2"/>
  <c r="AF15" i="2"/>
  <c r="AG15" i="2"/>
  <c r="W18" i="2"/>
  <c r="Z18" i="2" s="1"/>
  <c r="Z17" i="2"/>
  <c r="U95" i="2"/>
  <c r="U120" i="2"/>
  <c r="U20" i="2"/>
  <c r="Y14" i="2"/>
  <c r="Z51" i="2"/>
  <c r="W52" i="2"/>
  <c r="AE87" i="2"/>
  <c r="AF87" i="2"/>
  <c r="AG87" i="2"/>
  <c r="X2" i="2"/>
  <c r="U26" i="2"/>
  <c r="Y19" i="2"/>
  <c r="AE101" i="2"/>
  <c r="AF101" i="2"/>
  <c r="AG101" i="2"/>
  <c r="AE94" i="2"/>
  <c r="AF94" i="2"/>
  <c r="AG94" i="2"/>
  <c r="AE102" i="2"/>
  <c r="AF102" i="2"/>
  <c r="AG102" i="2"/>
  <c r="AE40" i="2"/>
  <c r="AF40" i="2"/>
  <c r="AG40" i="2"/>
  <c r="AE10" i="2"/>
  <c r="AF10" i="2"/>
  <c r="AG10" i="2"/>
  <c r="AG3" i="2"/>
  <c r="AE3" i="2"/>
  <c r="AF3" i="2"/>
  <c r="U114" i="2"/>
  <c r="AE126" i="2"/>
  <c r="AF126" i="2"/>
  <c r="AG126" i="2"/>
  <c r="AE88" i="2"/>
  <c r="AF88" i="2"/>
  <c r="AG88" i="2"/>
  <c r="AE103" i="2"/>
  <c r="AF103" i="2"/>
  <c r="AG103" i="2"/>
  <c r="W12" i="2"/>
  <c r="Z11" i="2"/>
  <c r="Y44" i="2"/>
  <c r="Z121" i="2"/>
  <c r="W122" i="2"/>
  <c r="W105" i="2"/>
  <c r="Z104" i="2"/>
  <c r="AE108" i="2"/>
  <c r="AF108" i="2"/>
  <c r="AG108" i="2"/>
  <c r="U45" i="2"/>
  <c r="AB44" i="2"/>
  <c r="AI44" i="2" s="1"/>
  <c r="V52" i="2"/>
  <c r="Y49" i="2"/>
  <c r="AE55" i="2"/>
  <c r="AF55" i="2"/>
  <c r="AG55" i="2"/>
  <c r="AE81" i="2"/>
  <c r="AF81" i="2"/>
  <c r="AG81" i="2"/>
  <c r="W110" i="2"/>
  <c r="Z109" i="2"/>
  <c r="AG2" i="2"/>
  <c r="AF2" i="2"/>
  <c r="AE2" i="2"/>
  <c r="X8" i="2"/>
  <c r="Y26" i="2"/>
  <c r="AC25" i="2"/>
  <c r="AJ25" i="2" s="1"/>
  <c r="Y55" i="2"/>
  <c r="AE79" i="2"/>
  <c r="AA79" i="2" s="1"/>
  <c r="AF79" i="2"/>
  <c r="AG79" i="2"/>
  <c r="AE113" i="2"/>
  <c r="AF113" i="2"/>
  <c r="AG113" i="2"/>
  <c r="W83" i="2"/>
  <c r="Z82" i="2"/>
  <c r="AE89" i="2"/>
  <c r="AF89" i="2"/>
  <c r="AG89" i="2"/>
  <c r="U15" i="2"/>
  <c r="U39" i="2"/>
  <c r="U56" i="2"/>
  <c r="Z76" i="2"/>
  <c r="W77" i="2"/>
  <c r="Z46" i="2"/>
  <c r="W47" i="2"/>
  <c r="AE63" i="2"/>
  <c r="AF63" i="2"/>
  <c r="AG63" i="2"/>
  <c r="W91" i="2"/>
  <c r="Z90" i="2"/>
  <c r="X94" i="2"/>
  <c r="U34" i="2"/>
  <c r="Y39" i="2"/>
  <c r="AC38" i="2"/>
  <c r="X61" i="2"/>
  <c r="Y61" i="2"/>
  <c r="AD25" i="2"/>
  <c r="AK25" i="2" s="1"/>
  <c r="AE117" i="2"/>
  <c r="AF117" i="2"/>
  <c r="AG117" i="2"/>
  <c r="AE8" i="2"/>
  <c r="AF8" i="2"/>
  <c r="AG8" i="2"/>
  <c r="W71" i="2"/>
  <c r="Z70" i="2"/>
  <c r="W65" i="2"/>
  <c r="Z64" i="2"/>
  <c r="AE41" i="2"/>
  <c r="AF41" i="2"/>
  <c r="AG41" i="2"/>
  <c r="U50" i="2"/>
  <c r="U68" i="2"/>
  <c r="V68" i="2"/>
  <c r="AE80" i="2"/>
  <c r="AF80" i="2"/>
  <c r="AG80" i="2"/>
  <c r="AE69" i="2"/>
  <c r="AF69" i="2"/>
  <c r="AG69" i="2"/>
  <c r="AG27" i="2"/>
  <c r="AE27" i="2"/>
  <c r="AF27" i="2"/>
  <c r="W43" i="2"/>
  <c r="Z43" i="2" s="1"/>
  <c r="Z42" i="2"/>
  <c r="X88" i="2"/>
  <c r="AA87" i="2"/>
  <c r="AH87" i="2" s="1"/>
  <c r="U75" i="2"/>
  <c r="Y126" i="2"/>
  <c r="AE9" i="2"/>
  <c r="AF9" i="2"/>
  <c r="AG9" i="2"/>
  <c r="W29" i="2"/>
  <c r="Z28" i="2"/>
  <c r="U80" i="2"/>
  <c r="AE33" i="2"/>
  <c r="AF33" i="2"/>
  <c r="AG33" i="2"/>
  <c r="Z22" i="2"/>
  <c r="W23" i="2"/>
  <c r="U88" i="2"/>
  <c r="AB87" i="2"/>
  <c r="AI87" i="2" s="1"/>
  <c r="AE34" i="2"/>
  <c r="AF34" i="2"/>
  <c r="AG34" i="2"/>
  <c r="AE21" i="2"/>
  <c r="AF21" i="2"/>
  <c r="AG21" i="2"/>
  <c r="X107" i="2"/>
  <c r="Y33" i="2"/>
  <c r="T87" i="2"/>
  <c r="T88" i="2" s="1"/>
  <c r="T89" i="2" s="1"/>
  <c r="T90" i="2" s="1"/>
  <c r="T91" i="2" s="1"/>
  <c r="T92" i="2" s="1"/>
  <c r="T93" i="2" s="1"/>
  <c r="X101" i="2"/>
  <c r="X113" i="2"/>
  <c r="U127" i="2"/>
  <c r="V108" i="2"/>
  <c r="X119" i="2"/>
  <c r="T67" i="2"/>
  <c r="T68" i="2" s="1"/>
  <c r="T69" i="2" s="1"/>
  <c r="T70" i="2" s="1"/>
  <c r="T71" i="2" s="1"/>
  <c r="T72" i="2" s="1"/>
  <c r="T73" i="2" s="1"/>
  <c r="U3" i="2"/>
  <c r="T2" i="2"/>
  <c r="T3" i="2" s="1"/>
  <c r="T4" i="2" s="1"/>
  <c r="T5" i="2" s="1"/>
  <c r="T6" i="2" s="1"/>
  <c r="T7" i="2" s="1"/>
  <c r="T49" i="2"/>
  <c r="T50" i="2" s="1"/>
  <c r="T51" i="2" s="1"/>
  <c r="T52" i="2" s="1"/>
  <c r="T53" i="2" s="1"/>
  <c r="T54" i="2" s="1"/>
  <c r="T61" i="2"/>
  <c r="T62" i="2" s="1"/>
  <c r="T63" i="2" s="1"/>
  <c r="T64" i="2" s="1"/>
  <c r="T65" i="2" s="1"/>
  <c r="T66" i="2" s="1"/>
  <c r="X49" i="2"/>
  <c r="Y74" i="2"/>
  <c r="X55" i="2"/>
  <c r="Y79" i="2"/>
  <c r="T74" i="2"/>
  <c r="T101" i="2"/>
  <c r="T102" i="2" s="1"/>
  <c r="T103" i="2" s="1"/>
  <c r="T104" i="2" s="1"/>
  <c r="T105" i="2" s="1"/>
  <c r="T106" i="2" s="1"/>
  <c r="U62" i="2"/>
  <c r="Y87" i="2"/>
  <c r="Y94" i="2"/>
  <c r="X67" i="2"/>
  <c r="Y101" i="2"/>
  <c r="T119" i="2"/>
  <c r="T120" i="2" s="1"/>
  <c r="T121" i="2" s="1"/>
  <c r="T122" i="2" s="1"/>
  <c r="T123" i="2" s="1"/>
  <c r="T124" i="2" s="1"/>
  <c r="T125" i="2" s="1"/>
  <c r="X74" i="2"/>
  <c r="Y2" i="2"/>
  <c r="T38" i="2"/>
  <c r="T39" i="2" s="1"/>
  <c r="T40" i="2" s="1"/>
  <c r="T41" i="2" s="1"/>
  <c r="T42" i="2" s="1"/>
  <c r="T43" i="2" s="1"/>
  <c r="Y8" i="2"/>
  <c r="Y119" i="2"/>
  <c r="T126" i="2"/>
  <c r="T127" i="2" s="1"/>
  <c r="T128" i="2" s="1"/>
  <c r="T129" i="2" s="1"/>
  <c r="T130" i="2" s="1"/>
  <c r="T131" i="2" s="1"/>
  <c r="T132" i="2" s="1"/>
  <c r="T107" i="2"/>
  <c r="T108" i="2" s="1"/>
  <c r="T109" i="2" s="1"/>
  <c r="T110" i="2" s="1"/>
  <c r="T111" i="2" s="1"/>
  <c r="T112" i="2" s="1"/>
  <c r="U9" i="2"/>
  <c r="T25" i="2"/>
  <c r="T26" i="2" s="1"/>
  <c r="T27" i="2" s="1"/>
  <c r="T28" i="2" s="1"/>
  <c r="T29" i="2" s="1"/>
  <c r="T30" i="2" s="1"/>
  <c r="T31" i="2" s="1"/>
  <c r="T32" i="2" s="1"/>
  <c r="T113" i="2"/>
  <c r="T114" i="2" s="1"/>
  <c r="T115" i="2" s="1"/>
  <c r="T116" i="2" s="1"/>
  <c r="T117" i="2" s="1"/>
  <c r="T118" i="2" s="1"/>
  <c r="T79" i="2"/>
  <c r="T80" i="2" s="1"/>
  <c r="T81" i="2" s="1"/>
  <c r="T82" i="2" s="1"/>
  <c r="T83" i="2" s="1"/>
  <c r="T84" i="2" s="1"/>
  <c r="T85" i="2" s="1"/>
  <c r="T86" i="2" s="1"/>
  <c r="X14" i="2"/>
  <c r="X19" i="2"/>
  <c r="T45" i="2"/>
  <c r="T46" i="2" s="1"/>
  <c r="T47" i="2" s="1"/>
  <c r="T48" i="2" s="1"/>
  <c r="T14" i="2"/>
  <c r="T15" i="2" s="1"/>
  <c r="T16" i="2" s="1"/>
  <c r="T17" i="2" s="1"/>
  <c r="T18" i="2" s="1"/>
  <c r="T94" i="2"/>
  <c r="T95" i="2" s="1"/>
  <c r="T96" i="2" s="1"/>
  <c r="T97" i="2" s="1"/>
  <c r="T98" i="2" s="1"/>
  <c r="T99" i="2" s="1"/>
  <c r="T100" i="2" s="1"/>
  <c r="X25" i="2"/>
  <c r="T55" i="2"/>
  <c r="T56" i="2" s="1"/>
  <c r="T57" i="2" s="1"/>
  <c r="T58" i="2" s="1"/>
  <c r="T59" i="2" s="1"/>
  <c r="T60" i="2" s="1"/>
  <c r="T75" i="2"/>
  <c r="T76" i="2" s="1"/>
  <c r="T77" i="2" s="1"/>
  <c r="T78" i="2" s="1"/>
  <c r="X33" i="2"/>
  <c r="X38" i="2"/>
  <c r="T35" i="2"/>
  <c r="T36" i="2" s="1"/>
  <c r="T37" i="2" s="1"/>
  <c r="T20" i="2"/>
  <c r="T21" i="2" s="1"/>
  <c r="T22" i="2" s="1"/>
  <c r="T23" i="2" s="1"/>
  <c r="T24" i="2" s="1"/>
  <c r="AJ107" i="2" l="1"/>
  <c r="AD107" i="2"/>
  <c r="AK107" i="2" s="1"/>
  <c r="AH79" i="2"/>
  <c r="AB79" i="2"/>
  <c r="AI79" i="2" s="1"/>
  <c r="Z23" i="2"/>
  <c r="W24" i="2"/>
  <c r="Z24" i="2" s="1"/>
  <c r="V53" i="2"/>
  <c r="X127" i="2"/>
  <c r="AA126" i="2"/>
  <c r="AE57" i="2"/>
  <c r="AF57" i="2"/>
  <c r="AG57" i="2"/>
  <c r="AE42" i="2"/>
  <c r="AF42" i="2"/>
  <c r="AG42" i="2"/>
  <c r="U109" i="2"/>
  <c r="W59" i="2"/>
  <c r="Z58" i="2"/>
  <c r="AJ113" i="2"/>
  <c r="AD113" i="2"/>
  <c r="AK113" i="2" s="1"/>
  <c r="W72" i="2"/>
  <c r="Z71" i="2"/>
  <c r="U10" i="2"/>
  <c r="AC114" i="2"/>
  <c r="AJ114" i="2" s="1"/>
  <c r="Y115" i="2"/>
  <c r="V115" i="2"/>
  <c r="AD114" i="2"/>
  <c r="AK114" i="2" s="1"/>
  <c r="W130" i="2"/>
  <c r="Z129" i="2"/>
  <c r="U103" i="2"/>
  <c r="U128" i="2"/>
  <c r="AE104" i="2"/>
  <c r="AF104" i="2"/>
  <c r="AG104" i="2"/>
  <c r="U96" i="2"/>
  <c r="AE128" i="2"/>
  <c r="AF128" i="2"/>
  <c r="AG128" i="2"/>
  <c r="AE4" i="2"/>
  <c r="AF4" i="2"/>
  <c r="AG4" i="2"/>
  <c r="AC108" i="2"/>
  <c r="AJ108" i="2" s="1"/>
  <c r="Y109" i="2"/>
  <c r="AE70" i="2"/>
  <c r="AF70" i="2"/>
  <c r="AG70" i="2"/>
  <c r="AE43" i="2"/>
  <c r="AG43" i="2"/>
  <c r="AF43" i="2"/>
  <c r="X120" i="2"/>
  <c r="AA119" i="2"/>
  <c r="AE28" i="2"/>
  <c r="AF28" i="2"/>
  <c r="AG28" i="2"/>
  <c r="U57" i="2"/>
  <c r="W106" i="2"/>
  <c r="Z106" i="2" s="1"/>
  <c r="Z105" i="2"/>
  <c r="AE17" i="2"/>
  <c r="AF17" i="2"/>
  <c r="AG17" i="2"/>
  <c r="Z5" i="2"/>
  <c r="W6" i="2"/>
  <c r="Z47" i="2"/>
  <c r="W48" i="2"/>
  <c r="Z48" i="2" s="1"/>
  <c r="U4" i="2"/>
  <c r="AE76" i="2"/>
  <c r="AF76" i="2"/>
  <c r="AG76" i="2"/>
  <c r="Y9" i="2"/>
  <c r="AC8" i="2"/>
  <c r="AE18" i="2"/>
  <c r="AH18" i="2" s="1"/>
  <c r="AF18" i="2"/>
  <c r="AG18" i="2"/>
  <c r="V12" i="2"/>
  <c r="Y120" i="2"/>
  <c r="AC119" i="2"/>
  <c r="AE121" i="2"/>
  <c r="AF121" i="2"/>
  <c r="AG121" i="2"/>
  <c r="Y20" i="2"/>
  <c r="AC19" i="2"/>
  <c r="V109" i="2"/>
  <c r="U81" i="2"/>
  <c r="AB80" i="2"/>
  <c r="AI80" i="2" s="1"/>
  <c r="V4" i="2"/>
  <c r="X9" i="2"/>
  <c r="AA8" i="2"/>
  <c r="U40" i="2"/>
  <c r="U69" i="2"/>
  <c r="AJ38" i="2"/>
  <c r="AD38" i="2"/>
  <c r="AK38" i="2" s="1"/>
  <c r="U16" i="2"/>
  <c r="AE109" i="2"/>
  <c r="AF109" i="2"/>
  <c r="AG109" i="2"/>
  <c r="U27" i="2"/>
  <c r="W30" i="2"/>
  <c r="Z29" i="2"/>
  <c r="V69" i="2"/>
  <c r="AD68" i="2"/>
  <c r="AK68" i="2" s="1"/>
  <c r="AC39" i="2"/>
  <c r="Y40" i="2"/>
  <c r="W111" i="2"/>
  <c r="Z110" i="2"/>
  <c r="AE96" i="2"/>
  <c r="AF96" i="2"/>
  <c r="AG96" i="2"/>
  <c r="X81" i="2"/>
  <c r="AA80" i="2"/>
  <c r="AH80" i="2" s="1"/>
  <c r="X114" i="2"/>
  <c r="AA113" i="2"/>
  <c r="X68" i="2"/>
  <c r="AA67" i="2"/>
  <c r="U51" i="2"/>
  <c r="Y45" i="2"/>
  <c r="AC44" i="2"/>
  <c r="X3" i="2"/>
  <c r="AA2" i="2"/>
  <c r="W98" i="2"/>
  <c r="Z97" i="2"/>
  <c r="X15" i="2"/>
  <c r="AA14" i="2"/>
  <c r="AE46" i="2"/>
  <c r="AF46" i="2"/>
  <c r="AG46" i="2"/>
  <c r="U21" i="2"/>
  <c r="X102" i="2"/>
  <c r="AA101" i="2"/>
  <c r="X39" i="2"/>
  <c r="AA38" i="2"/>
  <c r="Y88" i="2"/>
  <c r="AC87" i="2"/>
  <c r="U35" i="2"/>
  <c r="AG11" i="2"/>
  <c r="AF11" i="2"/>
  <c r="AE11" i="2"/>
  <c r="AE22" i="2"/>
  <c r="AF22" i="2"/>
  <c r="AG22" i="2"/>
  <c r="Y15" i="2"/>
  <c r="AC14" i="2"/>
  <c r="Y34" i="2"/>
  <c r="AC33" i="2"/>
  <c r="X26" i="2"/>
  <c r="AA25" i="2"/>
  <c r="Y127" i="2"/>
  <c r="AC126" i="2"/>
  <c r="X95" i="2"/>
  <c r="AA94" i="2"/>
  <c r="AE82" i="2"/>
  <c r="AF82" i="2"/>
  <c r="AG82" i="2"/>
  <c r="W13" i="2"/>
  <c r="Z13" i="2" s="1"/>
  <c r="Z12" i="2"/>
  <c r="X62" i="2"/>
  <c r="AA61" i="2"/>
  <c r="Y80" i="2"/>
  <c r="AC79" i="2"/>
  <c r="AE90" i="2"/>
  <c r="AF90" i="2"/>
  <c r="AG90" i="2"/>
  <c r="W84" i="2"/>
  <c r="Z83" i="2"/>
  <c r="AE36" i="2"/>
  <c r="AF36" i="2"/>
  <c r="AG36" i="2"/>
  <c r="AJ67" i="2"/>
  <c r="AD67" i="2"/>
  <c r="AK67" i="2" s="1"/>
  <c r="AC55" i="2"/>
  <c r="Y56" i="2"/>
  <c r="AC26" i="2"/>
  <c r="Y27" i="2"/>
  <c r="X108" i="2"/>
  <c r="AA107" i="2"/>
  <c r="Y102" i="2"/>
  <c r="AC101" i="2"/>
  <c r="Y95" i="2"/>
  <c r="AC94" i="2"/>
  <c r="X56" i="2"/>
  <c r="AA55" i="2"/>
  <c r="U76" i="2"/>
  <c r="W92" i="2"/>
  <c r="Z91" i="2"/>
  <c r="Z52" i="2"/>
  <c r="W53" i="2"/>
  <c r="AE37" i="2"/>
  <c r="AF37" i="2"/>
  <c r="AG37" i="2"/>
  <c r="AC68" i="2"/>
  <c r="AJ68" i="2" s="1"/>
  <c r="Y69" i="2"/>
  <c r="Y50" i="2"/>
  <c r="AC49" i="2"/>
  <c r="W78" i="2"/>
  <c r="Z78" i="2" s="1"/>
  <c r="Z77" i="2"/>
  <c r="U46" i="2"/>
  <c r="AB45" i="2"/>
  <c r="AI45" i="2" s="1"/>
  <c r="U121" i="2"/>
  <c r="X75" i="2"/>
  <c r="AA74" i="2"/>
  <c r="Y62" i="2"/>
  <c r="AC61" i="2"/>
  <c r="X34" i="2"/>
  <c r="AA33" i="2"/>
  <c r="Y75" i="2"/>
  <c r="AC74" i="2"/>
  <c r="AE64" i="2"/>
  <c r="AF64" i="2"/>
  <c r="AG64" i="2"/>
  <c r="AF51" i="2"/>
  <c r="AE51" i="2"/>
  <c r="AG51" i="2"/>
  <c r="X46" i="2"/>
  <c r="AA45" i="2"/>
  <c r="AH45" i="2" s="1"/>
  <c r="Y3" i="2"/>
  <c r="AC2" i="2"/>
  <c r="U115" i="2"/>
  <c r="W123" i="2"/>
  <c r="Z122" i="2"/>
  <c r="U63" i="2"/>
  <c r="X20" i="2"/>
  <c r="AA19" i="2"/>
  <c r="X50" i="2"/>
  <c r="AA49" i="2"/>
  <c r="U89" i="2"/>
  <c r="X89" i="2"/>
  <c r="AA88" i="2"/>
  <c r="AH88" i="2" s="1"/>
  <c r="W66" i="2"/>
  <c r="Z66" i="2" s="1"/>
  <c r="Z65" i="2"/>
  <c r="X109" i="2" l="1"/>
  <c r="AA108" i="2"/>
  <c r="AC27" i="2"/>
  <c r="Y28" i="2"/>
  <c r="X103" i="2"/>
  <c r="AA102" i="2"/>
  <c r="AD108" i="2"/>
  <c r="AK108" i="2" s="1"/>
  <c r="U5" i="2"/>
  <c r="V5" i="2"/>
  <c r="AH14" i="2"/>
  <c r="AB14" i="2"/>
  <c r="AI14" i="2" s="1"/>
  <c r="U64" i="2"/>
  <c r="U97" i="2"/>
  <c r="X47" i="2"/>
  <c r="AA46" i="2"/>
  <c r="AH46" i="2" s="1"/>
  <c r="W73" i="2"/>
  <c r="Z73" i="2" s="1"/>
  <c r="Z72" i="2"/>
  <c r="AC50" i="2"/>
  <c r="Y51" i="2"/>
  <c r="U122" i="2"/>
  <c r="W124" i="2"/>
  <c r="Z123" i="2"/>
  <c r="AE58" i="2"/>
  <c r="AF58" i="2"/>
  <c r="AG58" i="2"/>
  <c r="X16" i="2"/>
  <c r="AA15" i="2"/>
  <c r="AH2" i="2"/>
  <c r="AB2" i="2"/>
  <c r="AI2" i="2" s="1"/>
  <c r="AJ44" i="2"/>
  <c r="AD44" i="2"/>
  <c r="AK44" i="2" s="1"/>
  <c r="U110" i="2"/>
  <c r="AE65" i="2"/>
  <c r="AF65" i="2"/>
  <c r="AG65" i="2"/>
  <c r="U129" i="2"/>
  <c r="AE48" i="2"/>
  <c r="AF48" i="2"/>
  <c r="AG48" i="2"/>
  <c r="AJ126" i="2"/>
  <c r="AD126" i="2"/>
  <c r="AK126" i="2" s="1"/>
  <c r="AC127" i="2"/>
  <c r="Y128" i="2"/>
  <c r="AJ49" i="2"/>
  <c r="AD49" i="2"/>
  <c r="AK49" i="2" s="1"/>
  <c r="V70" i="2"/>
  <c r="AC15" i="2"/>
  <c r="Y16" i="2"/>
  <c r="AH126" i="2"/>
  <c r="AB126" i="2"/>
  <c r="AI126" i="2" s="1"/>
  <c r="AE110" i="2"/>
  <c r="AF110" i="2"/>
  <c r="AG110" i="2"/>
  <c r="AC40" i="2"/>
  <c r="Y41" i="2"/>
  <c r="V110" i="2"/>
  <c r="AD109" i="2"/>
  <c r="AK109" i="2" s="1"/>
  <c r="AC3" i="2"/>
  <c r="Y4" i="2"/>
  <c r="AE105" i="2"/>
  <c r="AF105" i="2"/>
  <c r="AG105" i="2"/>
  <c r="AC120" i="2"/>
  <c r="Y121" i="2"/>
  <c r="W93" i="2"/>
  <c r="Z93" i="2" s="1"/>
  <c r="Z92" i="2"/>
  <c r="U17" i="2"/>
  <c r="AH119" i="2"/>
  <c r="AB119" i="2"/>
  <c r="AI119" i="2" s="1"/>
  <c r="U104" i="2"/>
  <c r="X128" i="2"/>
  <c r="AA127" i="2"/>
  <c r="AH107" i="2"/>
  <c r="AB107" i="2"/>
  <c r="AI107" i="2" s="1"/>
  <c r="AE122" i="2"/>
  <c r="AF122" i="2"/>
  <c r="AG122" i="2"/>
  <c r="U47" i="2"/>
  <c r="U82" i="2"/>
  <c r="AB81" i="2"/>
  <c r="AI81" i="2" s="1"/>
  <c r="U116" i="2"/>
  <c r="AE29" i="2"/>
  <c r="AF29" i="2"/>
  <c r="AG29" i="2"/>
  <c r="W31" i="2"/>
  <c r="Z30" i="2"/>
  <c r="AH67" i="2"/>
  <c r="AB67" i="2"/>
  <c r="AI67" i="2" s="1"/>
  <c r="X121" i="2"/>
  <c r="AA120" i="2"/>
  <c r="AE129" i="2"/>
  <c r="AF129" i="2"/>
  <c r="AG129" i="2"/>
  <c r="AE71" i="2"/>
  <c r="AF71" i="2"/>
  <c r="AG71" i="2"/>
  <c r="X96" i="2"/>
  <c r="AA95" i="2"/>
  <c r="AE77" i="2"/>
  <c r="AF77" i="2"/>
  <c r="AG77" i="2"/>
  <c r="AJ39" i="2"/>
  <c r="AD39" i="2"/>
  <c r="AK39" i="2" s="1"/>
  <c r="AJ55" i="2"/>
  <c r="AD55" i="2"/>
  <c r="AK55" i="2" s="1"/>
  <c r="AE97" i="2"/>
  <c r="AF97" i="2"/>
  <c r="AG97" i="2"/>
  <c r="U58" i="2"/>
  <c r="AC80" i="2"/>
  <c r="Y81" i="2"/>
  <c r="X69" i="2"/>
  <c r="AA68" i="2"/>
  <c r="W131" i="2"/>
  <c r="Z130" i="2"/>
  <c r="V54" i="2"/>
  <c r="AJ26" i="2"/>
  <c r="AD26" i="2"/>
  <c r="AK26" i="2" s="1"/>
  <c r="AC56" i="2"/>
  <c r="Y57" i="2"/>
  <c r="AJ2" i="2"/>
  <c r="AD2" i="2"/>
  <c r="AK2" i="2" s="1"/>
  <c r="AJ19" i="2"/>
  <c r="AD19" i="2"/>
  <c r="AK19" i="2" s="1"/>
  <c r="AJ33" i="2"/>
  <c r="AD33" i="2"/>
  <c r="AK33" i="2" s="1"/>
  <c r="X4" i="2"/>
  <c r="AA3" i="2"/>
  <c r="AH61" i="2"/>
  <c r="AB61" i="2"/>
  <c r="AI61" i="2" s="1"/>
  <c r="AJ8" i="2"/>
  <c r="AD8" i="2"/>
  <c r="AK8" i="2" s="1"/>
  <c r="AE24" i="2"/>
  <c r="AH24" i="2" s="1"/>
  <c r="AF24" i="2"/>
  <c r="AG24" i="2"/>
  <c r="W60" i="2"/>
  <c r="Z60" i="2" s="1"/>
  <c r="Z59" i="2"/>
  <c r="AE106" i="2"/>
  <c r="AF106" i="2"/>
  <c r="AG106" i="2"/>
  <c r="AE83" i="2"/>
  <c r="AF83" i="2"/>
  <c r="AG83" i="2"/>
  <c r="AG91" i="2"/>
  <c r="AE91" i="2"/>
  <c r="AF91" i="2"/>
  <c r="U52" i="2"/>
  <c r="AC75" i="2"/>
  <c r="Y76" i="2"/>
  <c r="U77" i="2"/>
  <c r="AJ61" i="2"/>
  <c r="AD61" i="2"/>
  <c r="AK61" i="2" s="1"/>
  <c r="X57" i="2"/>
  <c r="AA56" i="2"/>
  <c r="X63" i="2"/>
  <c r="AA62" i="2"/>
  <c r="AJ87" i="2"/>
  <c r="AD87" i="2"/>
  <c r="AK87" i="2" s="1"/>
  <c r="X115" i="2"/>
  <c r="AA114" i="2"/>
  <c r="U70" i="2"/>
  <c r="AC9" i="2"/>
  <c r="Y10" i="2"/>
  <c r="V116" i="2"/>
  <c r="AD115" i="2"/>
  <c r="AK115" i="2" s="1"/>
  <c r="AE23" i="2"/>
  <c r="AF23" i="2"/>
  <c r="AG23" i="2"/>
  <c r="AE47" i="2"/>
  <c r="AF47" i="2"/>
  <c r="AG47" i="2"/>
  <c r="AE5" i="2"/>
  <c r="AF5" i="2"/>
  <c r="AG5" i="2"/>
  <c r="Y70" i="2"/>
  <c r="AC69" i="2"/>
  <c r="AJ69" i="2" s="1"/>
  <c r="AJ14" i="2"/>
  <c r="AD14" i="2"/>
  <c r="AK14" i="2" s="1"/>
  <c r="AE52" i="2"/>
  <c r="AF52" i="2"/>
  <c r="AG52" i="2"/>
  <c r="AE66" i="2"/>
  <c r="AF66" i="2"/>
  <c r="AG66" i="2"/>
  <c r="AH33" i="2"/>
  <c r="AB33" i="2"/>
  <c r="AI33" i="2" s="1"/>
  <c r="U90" i="2"/>
  <c r="AB89" i="2"/>
  <c r="AI89" i="2" s="1"/>
  <c r="X35" i="2"/>
  <c r="AA34" i="2"/>
  <c r="AH49" i="2"/>
  <c r="AB49" i="2"/>
  <c r="AI49" i="2" s="1"/>
  <c r="X51" i="2"/>
  <c r="AA50" i="2"/>
  <c r="AC62" i="2"/>
  <c r="Y63" i="2"/>
  <c r="AJ94" i="2"/>
  <c r="AD94" i="2"/>
  <c r="AK94" i="2" s="1"/>
  <c r="AE12" i="2"/>
  <c r="AF12" i="2"/>
  <c r="AG12" i="2"/>
  <c r="AC88" i="2"/>
  <c r="Y89" i="2"/>
  <c r="U41" i="2"/>
  <c r="AC115" i="2"/>
  <c r="AJ115" i="2" s="1"/>
  <c r="Y116" i="2"/>
  <c r="U22" i="2"/>
  <c r="Z6" i="2"/>
  <c r="W7" i="2"/>
  <c r="Z7" i="2" s="1"/>
  <c r="U28" i="2"/>
  <c r="W54" i="2"/>
  <c r="Z54" i="2" s="1"/>
  <c r="Z53" i="2"/>
  <c r="V13" i="2"/>
  <c r="AJ74" i="2"/>
  <c r="AD74" i="2"/>
  <c r="AK74" i="2" s="1"/>
  <c r="AJ79" i="2"/>
  <c r="AD79" i="2"/>
  <c r="AK79" i="2" s="1"/>
  <c r="U36" i="2"/>
  <c r="AH19" i="2"/>
  <c r="AB19" i="2"/>
  <c r="AI19" i="2" s="1"/>
  <c r="AH74" i="2"/>
  <c r="AB74" i="2"/>
  <c r="AI74" i="2" s="1"/>
  <c r="AC95" i="2"/>
  <c r="Y96" i="2"/>
  <c r="AE13" i="2"/>
  <c r="AH13" i="2" s="1"/>
  <c r="AF13" i="2"/>
  <c r="AG13" i="2"/>
  <c r="AH38" i="2"/>
  <c r="AB38" i="2"/>
  <c r="AI38" i="2" s="1"/>
  <c r="X82" i="2"/>
  <c r="AA81" i="2"/>
  <c r="AH81" i="2" s="1"/>
  <c r="W112" i="2"/>
  <c r="Z112" i="2" s="1"/>
  <c r="Z111" i="2"/>
  <c r="AE78" i="2"/>
  <c r="AF78" i="2"/>
  <c r="AG78" i="2"/>
  <c r="AH25" i="2"/>
  <c r="AB25" i="2"/>
  <c r="AI25" i="2" s="1"/>
  <c r="X27" i="2"/>
  <c r="AA26" i="2"/>
  <c r="W85" i="2"/>
  <c r="Z84" i="2"/>
  <c r="AB88" i="2"/>
  <c r="AI88" i="2" s="1"/>
  <c r="AH55" i="2"/>
  <c r="AB55" i="2"/>
  <c r="AI55" i="2" s="1"/>
  <c r="X21" i="2"/>
  <c r="AA20" i="2"/>
  <c r="X76" i="2"/>
  <c r="AA75" i="2"/>
  <c r="AJ101" i="2"/>
  <c r="AD101" i="2"/>
  <c r="AK101" i="2" s="1"/>
  <c r="X40" i="2"/>
  <c r="AA39" i="2"/>
  <c r="AH8" i="2"/>
  <c r="AB8" i="2"/>
  <c r="AI8" i="2" s="1"/>
  <c r="AH94" i="2"/>
  <c r="AB94" i="2"/>
  <c r="AI94" i="2" s="1"/>
  <c r="AC20" i="2"/>
  <c r="Y21" i="2"/>
  <c r="AC34" i="2"/>
  <c r="Y35" i="2"/>
  <c r="W99" i="2"/>
  <c r="Z98" i="2"/>
  <c r="AJ119" i="2"/>
  <c r="AD119" i="2"/>
  <c r="AK119" i="2" s="1"/>
  <c r="AC45" i="2"/>
  <c r="Y46" i="2"/>
  <c r="X90" i="2"/>
  <c r="AA89" i="2"/>
  <c r="AH89" i="2" s="1"/>
  <c r="AH113" i="2"/>
  <c r="AB113" i="2"/>
  <c r="AI113" i="2" s="1"/>
  <c r="AC102" i="2"/>
  <c r="Y103" i="2"/>
  <c r="AH101" i="2"/>
  <c r="AB101" i="2"/>
  <c r="AI101" i="2" s="1"/>
  <c r="X10" i="2"/>
  <c r="AA9" i="2"/>
  <c r="AC109" i="2"/>
  <c r="AJ109" i="2" s="1"/>
  <c r="Y110" i="2"/>
  <c r="U11" i="2"/>
  <c r="AC121" i="2" l="1"/>
  <c r="Y122" i="2"/>
  <c r="W100" i="2"/>
  <c r="Z100" i="2" s="1"/>
  <c r="Z99" i="2"/>
  <c r="AJ3" i="2"/>
  <c r="AD3" i="2"/>
  <c r="AK3" i="2" s="1"/>
  <c r="X48" i="2"/>
  <c r="AA48" i="2" s="1"/>
  <c r="AH48" i="2" s="1"/>
  <c r="AA47" i="2"/>
  <c r="AH47" i="2" s="1"/>
  <c r="W86" i="2"/>
  <c r="Z86" i="2" s="1"/>
  <c r="Z85" i="2"/>
  <c r="X5" i="2"/>
  <c r="AA4" i="2"/>
  <c r="AJ62" i="2"/>
  <c r="AD62" i="2"/>
  <c r="AK62" i="2" s="1"/>
  <c r="AH50" i="2"/>
  <c r="AB50" i="2"/>
  <c r="AI50" i="2" s="1"/>
  <c r="U98" i="2"/>
  <c r="U37" i="2"/>
  <c r="U12" i="2"/>
  <c r="AJ40" i="2"/>
  <c r="AD40" i="2"/>
  <c r="AK40" i="2" s="1"/>
  <c r="U65" i="2"/>
  <c r="U123" i="2"/>
  <c r="U83" i="2"/>
  <c r="AE53" i="2"/>
  <c r="AF53" i="2"/>
  <c r="AG53" i="2"/>
  <c r="AE111" i="2"/>
  <c r="AF111" i="2"/>
  <c r="AG111" i="2"/>
  <c r="X97" i="2"/>
  <c r="AA96" i="2"/>
  <c r="U111" i="2"/>
  <c r="AJ120" i="2"/>
  <c r="AD120" i="2"/>
  <c r="AK120" i="2" s="1"/>
  <c r="AJ75" i="2"/>
  <c r="AD75" i="2"/>
  <c r="AK75" i="2" s="1"/>
  <c r="U53" i="2"/>
  <c r="AH3" i="2"/>
  <c r="AB3" i="2"/>
  <c r="AI3" i="2" s="1"/>
  <c r="X28" i="2"/>
  <c r="AA27" i="2"/>
  <c r="AE54" i="2"/>
  <c r="AF54" i="2"/>
  <c r="AG54" i="2"/>
  <c r="AC51" i="2"/>
  <c r="Y52" i="2"/>
  <c r="AC63" i="2"/>
  <c r="Y64" i="2"/>
  <c r="AC76" i="2"/>
  <c r="Y77" i="2"/>
  <c r="AH34" i="2"/>
  <c r="AB34" i="2"/>
  <c r="AI34" i="2" s="1"/>
  <c r="X41" i="2"/>
  <c r="AA40" i="2"/>
  <c r="AH127" i="2"/>
  <c r="AB127" i="2"/>
  <c r="AI127" i="2" s="1"/>
  <c r="V6" i="2"/>
  <c r="AC4" i="2"/>
  <c r="Y5" i="2"/>
  <c r="AE112" i="2"/>
  <c r="AH112" i="2" s="1"/>
  <c r="AF112" i="2"/>
  <c r="AG112" i="2"/>
  <c r="Y11" i="2"/>
  <c r="AC10" i="2"/>
  <c r="AH39" i="2"/>
  <c r="AB39" i="2"/>
  <c r="AI39" i="2" s="1"/>
  <c r="X11" i="2"/>
  <c r="AA10" i="2"/>
  <c r="U23" i="2"/>
  <c r="U71" i="2"/>
  <c r="X129" i="2"/>
  <c r="AA128" i="2"/>
  <c r="U78" i="2"/>
  <c r="X52" i="2"/>
  <c r="AA51" i="2"/>
  <c r="AJ20" i="2"/>
  <c r="AD20" i="2"/>
  <c r="AK20" i="2" s="1"/>
  <c r="AJ56" i="2"/>
  <c r="AD56" i="2"/>
  <c r="AK56" i="2" s="1"/>
  <c r="AC116" i="2"/>
  <c r="AJ116" i="2" s="1"/>
  <c r="Y117" i="2"/>
  <c r="AH114" i="2"/>
  <c r="AB114" i="2"/>
  <c r="AI114" i="2" s="1"/>
  <c r="AE130" i="2"/>
  <c r="AF130" i="2"/>
  <c r="AG130" i="2"/>
  <c r="Y17" i="2"/>
  <c r="AC16" i="2"/>
  <c r="AH15" i="2"/>
  <c r="AB15" i="2"/>
  <c r="AI15" i="2" s="1"/>
  <c r="U6" i="2"/>
  <c r="AJ45" i="2"/>
  <c r="AD45" i="2"/>
  <c r="AK45" i="2" s="1"/>
  <c r="AE72" i="2"/>
  <c r="AF72" i="2"/>
  <c r="AG72" i="2"/>
  <c r="U48" i="2"/>
  <c r="AB48" i="2" s="1"/>
  <c r="AI48" i="2" s="1"/>
  <c r="AB47" i="2"/>
  <c r="AI47" i="2" s="1"/>
  <c r="U91" i="2"/>
  <c r="AB90" i="2"/>
  <c r="AI90" i="2" s="1"/>
  <c r="Y104" i="2"/>
  <c r="AC103" i="2"/>
  <c r="AH75" i="2"/>
  <c r="AB75" i="2"/>
  <c r="AI75" i="2" s="1"/>
  <c r="X116" i="2"/>
  <c r="AA115" i="2"/>
  <c r="AE59" i="2"/>
  <c r="AF59" i="2"/>
  <c r="AG59" i="2"/>
  <c r="W132" i="2"/>
  <c r="Z132" i="2" s="1"/>
  <c r="Z131" i="2"/>
  <c r="U105" i="2"/>
  <c r="AJ15" i="2"/>
  <c r="AD15" i="2"/>
  <c r="AK15" i="2" s="1"/>
  <c r="X17" i="2"/>
  <c r="AA16" i="2"/>
  <c r="AJ50" i="2"/>
  <c r="AD50" i="2"/>
  <c r="AK50" i="2" s="1"/>
  <c r="AC21" i="2"/>
  <c r="Y22" i="2"/>
  <c r="AH95" i="2"/>
  <c r="AB95" i="2"/>
  <c r="AI95" i="2" s="1"/>
  <c r="AE7" i="2"/>
  <c r="AF7" i="2"/>
  <c r="AG7" i="2"/>
  <c r="AE60" i="2"/>
  <c r="AF60" i="2"/>
  <c r="AG60" i="2"/>
  <c r="AH68" i="2"/>
  <c r="AB68" i="2"/>
  <c r="AI68" i="2" s="1"/>
  <c r="AH120" i="2"/>
  <c r="AB120" i="2"/>
  <c r="AI120" i="2" s="1"/>
  <c r="AD69" i="2"/>
  <c r="AK69" i="2" s="1"/>
  <c r="AH102" i="2"/>
  <c r="AI102" i="2"/>
  <c r="AE84" i="2"/>
  <c r="AF84" i="2"/>
  <c r="AG84" i="2"/>
  <c r="AE98" i="2"/>
  <c r="AF98" i="2"/>
  <c r="AG98" i="2"/>
  <c r="V111" i="2"/>
  <c r="Y58" i="2"/>
  <c r="AC57" i="2"/>
  <c r="AC110" i="2"/>
  <c r="AJ110" i="2" s="1"/>
  <c r="Y111" i="2"/>
  <c r="U29" i="2"/>
  <c r="X83" i="2"/>
  <c r="AA82" i="2"/>
  <c r="AH82" i="2" s="1"/>
  <c r="AE6" i="2"/>
  <c r="AF6" i="2"/>
  <c r="AG6" i="2"/>
  <c r="AH20" i="2"/>
  <c r="AB20" i="2"/>
  <c r="AI20" i="2" s="1"/>
  <c r="AJ95" i="2"/>
  <c r="AD95" i="2"/>
  <c r="AK95" i="2" s="1"/>
  <c r="U42" i="2"/>
  <c r="X70" i="2"/>
  <c r="AA69" i="2"/>
  <c r="X122" i="2"/>
  <c r="AA121" i="2"/>
  <c r="V71" i="2"/>
  <c r="AD70" i="2"/>
  <c r="AK70" i="2" s="1"/>
  <c r="X104" i="2"/>
  <c r="AA103" i="2"/>
  <c r="U117" i="2"/>
  <c r="X22" i="2"/>
  <c r="AA21" i="2"/>
  <c r="AC89" i="2"/>
  <c r="Y90" i="2"/>
  <c r="AH62" i="2"/>
  <c r="AB62" i="2"/>
  <c r="AI62" i="2" s="1"/>
  <c r="AC81" i="2"/>
  <c r="Y82" i="2"/>
  <c r="AC28" i="2"/>
  <c r="Y29" i="2"/>
  <c r="AH26" i="2"/>
  <c r="AB26" i="2"/>
  <c r="AI26" i="2" s="1"/>
  <c r="Y36" i="2"/>
  <c r="AC35" i="2"/>
  <c r="U130" i="2"/>
  <c r="AH9" i="2"/>
  <c r="AB9" i="2"/>
  <c r="AI9" i="2" s="1"/>
  <c r="X77" i="2"/>
  <c r="AA76" i="2"/>
  <c r="AJ88" i="2"/>
  <c r="AD88" i="2"/>
  <c r="AK88" i="2" s="1"/>
  <c r="X64" i="2"/>
  <c r="AA63" i="2"/>
  <c r="AJ80" i="2"/>
  <c r="AD80" i="2"/>
  <c r="AK80" i="2" s="1"/>
  <c r="U18" i="2"/>
  <c r="AB18" i="2" s="1"/>
  <c r="AI18" i="2" s="1"/>
  <c r="AE123" i="2"/>
  <c r="AG123" i="2"/>
  <c r="AF123" i="2"/>
  <c r="AJ27" i="2"/>
  <c r="AD27" i="2"/>
  <c r="AK27" i="2" s="1"/>
  <c r="Y71" i="2"/>
  <c r="AC70" i="2"/>
  <c r="AJ70" i="2" s="1"/>
  <c r="AJ34" i="2"/>
  <c r="AD34" i="2"/>
  <c r="AK34" i="2" s="1"/>
  <c r="AB46" i="2"/>
  <c r="AI46" i="2" s="1"/>
  <c r="AC41" i="2"/>
  <c r="Y42" i="2"/>
  <c r="AJ102" i="2"/>
  <c r="AD102" i="2"/>
  <c r="AK102" i="2" s="1"/>
  <c r="X91" i="2"/>
  <c r="AA90" i="2"/>
  <c r="AH90" i="2" s="1"/>
  <c r="AH56" i="2"/>
  <c r="AB56" i="2"/>
  <c r="AI56" i="2" s="1"/>
  <c r="AE30" i="2"/>
  <c r="AF30" i="2"/>
  <c r="AG30" i="2"/>
  <c r="AE92" i="2"/>
  <c r="AF92" i="2"/>
  <c r="AG92" i="2"/>
  <c r="AC128" i="2"/>
  <c r="Y129" i="2"/>
  <c r="W125" i="2"/>
  <c r="Z125" i="2" s="1"/>
  <c r="Z124" i="2"/>
  <c r="AH108" i="2"/>
  <c r="AB108" i="2"/>
  <c r="AI108" i="2" s="1"/>
  <c r="AE73" i="2"/>
  <c r="AF73" i="2"/>
  <c r="AG73" i="2"/>
  <c r="X36" i="2"/>
  <c r="AA35" i="2"/>
  <c r="V117" i="2"/>
  <c r="AJ9" i="2"/>
  <c r="AD9" i="2"/>
  <c r="AK9" i="2" s="1"/>
  <c r="AC96" i="2"/>
  <c r="Y97" i="2"/>
  <c r="Y47" i="2"/>
  <c r="AC46" i="2"/>
  <c r="X58" i="2"/>
  <c r="AA57" i="2"/>
  <c r="U59" i="2"/>
  <c r="W32" i="2"/>
  <c r="Z32" i="2" s="1"/>
  <c r="Z31" i="2"/>
  <c r="AE93" i="2"/>
  <c r="AF93" i="2"/>
  <c r="AG93" i="2"/>
  <c r="AJ127" i="2"/>
  <c r="AD127" i="2"/>
  <c r="AK127" i="2" s="1"/>
  <c r="X110" i="2"/>
  <c r="AA109" i="2"/>
  <c r="AJ103" i="2" l="1"/>
  <c r="AD103" i="2"/>
  <c r="AK103" i="2" s="1"/>
  <c r="AJ4" i="2"/>
  <c r="AD4" i="2"/>
  <c r="AK4" i="2" s="1"/>
  <c r="AJ57" i="2"/>
  <c r="AD57" i="2"/>
  <c r="AK57" i="2" s="1"/>
  <c r="AE32" i="2"/>
  <c r="AH32" i="2" s="1"/>
  <c r="AF32" i="2"/>
  <c r="AG32" i="2"/>
  <c r="X84" i="2"/>
  <c r="AA83" i="2"/>
  <c r="AH83" i="2" s="1"/>
  <c r="AC129" i="2"/>
  <c r="Y130" i="2"/>
  <c r="AC5" i="2"/>
  <c r="Y6" i="2"/>
  <c r="X117" i="2"/>
  <c r="AA116" i="2"/>
  <c r="AC90" i="2"/>
  <c r="Y91" i="2"/>
  <c r="Y23" i="2"/>
  <c r="AC22" i="2"/>
  <c r="X98" i="2"/>
  <c r="AA97" i="2"/>
  <c r="AE31" i="2"/>
  <c r="AF31" i="2"/>
  <c r="AG31" i="2"/>
  <c r="AJ128" i="2"/>
  <c r="AD128" i="2"/>
  <c r="AK128" i="2" s="1"/>
  <c r="AH57" i="2"/>
  <c r="AB57" i="2"/>
  <c r="AI57" i="2" s="1"/>
  <c r="Y98" i="2"/>
  <c r="AC97" i="2"/>
  <c r="AH40" i="2"/>
  <c r="AB40" i="2"/>
  <c r="AI40" i="2" s="1"/>
  <c r="AH76" i="2"/>
  <c r="AB76" i="2"/>
  <c r="AI76" i="2" s="1"/>
  <c r="X130" i="2"/>
  <c r="AA129" i="2"/>
  <c r="AH4" i="2"/>
  <c r="AB4" i="2"/>
  <c r="AI4" i="2" s="1"/>
  <c r="AC111" i="2"/>
  <c r="AJ111" i="2" s="1"/>
  <c r="Y112" i="2"/>
  <c r="AC112" i="2" s="1"/>
  <c r="AJ112" i="2" s="1"/>
  <c r="AJ46" i="2"/>
  <c r="AD46" i="2"/>
  <c r="AK46" i="2" s="1"/>
  <c r="Y78" i="2"/>
  <c r="AC78" i="2" s="1"/>
  <c r="AC77" i="2"/>
  <c r="X6" i="2"/>
  <c r="AA5" i="2"/>
  <c r="AJ21" i="2"/>
  <c r="AD21" i="2"/>
  <c r="AK21" i="2" s="1"/>
  <c r="AH128" i="2"/>
  <c r="AB128" i="2"/>
  <c r="AI128" i="2" s="1"/>
  <c r="U131" i="2"/>
  <c r="AJ76" i="2"/>
  <c r="AD76" i="2"/>
  <c r="AK76" i="2" s="1"/>
  <c r="AE85" i="2"/>
  <c r="AF85" i="2"/>
  <c r="AG85" i="2"/>
  <c r="AJ89" i="2"/>
  <c r="AD89" i="2"/>
  <c r="AK89" i="2" s="1"/>
  <c r="U30" i="2"/>
  <c r="X53" i="2"/>
  <c r="AA52" i="2"/>
  <c r="AJ96" i="2"/>
  <c r="AD96" i="2"/>
  <c r="AK96" i="2" s="1"/>
  <c r="X71" i="2"/>
  <c r="AA70" i="2"/>
  <c r="U7" i="2"/>
  <c r="U72" i="2"/>
  <c r="Y65" i="2"/>
  <c r="AC64" i="2"/>
  <c r="AE86" i="2"/>
  <c r="AF86" i="2"/>
  <c r="AG86" i="2"/>
  <c r="U13" i="2"/>
  <c r="AB13" i="2" s="1"/>
  <c r="AI13" i="2" s="1"/>
  <c r="AH63" i="2"/>
  <c r="AB63" i="2"/>
  <c r="AI63" i="2" s="1"/>
  <c r="AH51" i="2"/>
  <c r="AB51" i="2"/>
  <c r="AI51" i="2" s="1"/>
  <c r="AJ63" i="2"/>
  <c r="AD63" i="2"/>
  <c r="AK63" i="2" s="1"/>
  <c r="X59" i="2"/>
  <c r="AA58" i="2"/>
  <c r="V7" i="2"/>
  <c r="U118" i="2"/>
  <c r="AD116" i="2"/>
  <c r="AK116" i="2" s="1"/>
  <c r="X18" i="2"/>
  <c r="AA17" i="2"/>
  <c r="AH69" i="2"/>
  <c r="AB69" i="2"/>
  <c r="AI69" i="2" s="1"/>
  <c r="X37" i="2"/>
  <c r="AA37" i="2" s="1"/>
  <c r="AH37" i="2" s="1"/>
  <c r="AA36" i="2"/>
  <c r="Y37" i="2"/>
  <c r="AC37" i="2" s="1"/>
  <c r="AC36" i="2"/>
  <c r="U43" i="2"/>
  <c r="U106" i="2"/>
  <c r="U24" i="2"/>
  <c r="AB24" i="2" s="1"/>
  <c r="AI24" i="2" s="1"/>
  <c r="Y53" i="2"/>
  <c r="AC52" i="2"/>
  <c r="Y48" i="2"/>
  <c r="AC48" i="2" s="1"/>
  <c r="AC47" i="2"/>
  <c r="Y59" i="2"/>
  <c r="AC58" i="2"/>
  <c r="AD110" i="2"/>
  <c r="AK110" i="2" s="1"/>
  <c r="V112" i="2"/>
  <c r="AD112" i="2" s="1"/>
  <c r="AK112" i="2" s="1"/>
  <c r="AD111" i="2"/>
  <c r="AK111" i="2" s="1"/>
  <c r="AH16" i="2"/>
  <c r="AB16" i="2"/>
  <c r="AI16" i="2" s="1"/>
  <c r="AF131" i="2"/>
  <c r="AG131" i="2"/>
  <c r="AE131" i="2"/>
  <c r="AJ16" i="2"/>
  <c r="AD16" i="2"/>
  <c r="AK16" i="2" s="1"/>
  <c r="AH10" i="2"/>
  <c r="AB10" i="2"/>
  <c r="AI10" i="2" s="1"/>
  <c r="AJ51" i="2"/>
  <c r="AD51" i="2"/>
  <c r="AK51" i="2" s="1"/>
  <c r="AB82" i="2"/>
  <c r="AI82" i="2" s="1"/>
  <c r="AB78" i="2"/>
  <c r="AI78" i="2" s="1"/>
  <c r="X92" i="2"/>
  <c r="AA91" i="2"/>
  <c r="AH91" i="2" s="1"/>
  <c r="AE132" i="2"/>
  <c r="AF132" i="2"/>
  <c r="AG132" i="2"/>
  <c r="Y18" i="2"/>
  <c r="AC18" i="2" s="1"/>
  <c r="AC17" i="2"/>
  <c r="X12" i="2"/>
  <c r="AA11" i="2"/>
  <c r="U84" i="2"/>
  <c r="AB83" i="2"/>
  <c r="AI83" i="2" s="1"/>
  <c r="AC117" i="2"/>
  <c r="AJ117" i="2" s="1"/>
  <c r="Y118" i="2"/>
  <c r="AC118" i="2" s="1"/>
  <c r="AJ118" i="2" s="1"/>
  <c r="X65" i="2"/>
  <c r="AA64" i="2"/>
  <c r="X42" i="2"/>
  <c r="AA41" i="2"/>
  <c r="X78" i="2"/>
  <c r="AA78" i="2" s="1"/>
  <c r="AH78" i="2" s="1"/>
  <c r="AA77" i="2"/>
  <c r="AH121" i="2"/>
  <c r="AI121" i="2"/>
  <c r="V118" i="2"/>
  <c r="AJ35" i="2"/>
  <c r="AD35" i="2"/>
  <c r="AK35" i="2" s="1"/>
  <c r="X111" i="2"/>
  <c r="AA110" i="2"/>
  <c r="Y72" i="2"/>
  <c r="AC71" i="2"/>
  <c r="AJ71" i="2" s="1"/>
  <c r="AC29" i="2"/>
  <c r="Y30" i="2"/>
  <c r="AF99" i="2"/>
  <c r="AG99" i="2"/>
  <c r="AE99" i="2"/>
  <c r="AH21" i="2"/>
  <c r="AB21" i="2"/>
  <c r="AI21" i="2" s="1"/>
  <c r="X23" i="2"/>
  <c r="AA22" i="2"/>
  <c r="U92" i="2"/>
  <c r="X105" i="2"/>
  <c r="AA104" i="2"/>
  <c r="V72" i="2"/>
  <c r="AH35" i="2"/>
  <c r="AB35" i="2"/>
  <c r="AI35" i="2" s="1"/>
  <c r="AC42" i="2"/>
  <c r="Y43" i="2"/>
  <c r="AC43" i="2" s="1"/>
  <c r="AJ41" i="2"/>
  <c r="AD41" i="2"/>
  <c r="AK41" i="2" s="1"/>
  <c r="AH109" i="2"/>
  <c r="AB109" i="2"/>
  <c r="AI109" i="2" s="1"/>
  <c r="AJ28" i="2"/>
  <c r="AD28" i="2"/>
  <c r="AK28" i="2" s="1"/>
  <c r="U124" i="2"/>
  <c r="AE100" i="2"/>
  <c r="AF100" i="2"/>
  <c r="AG100" i="2"/>
  <c r="U54" i="2"/>
  <c r="AB37" i="2"/>
  <c r="AI37" i="2" s="1"/>
  <c r="AH103" i="2"/>
  <c r="AB103" i="2"/>
  <c r="AI103" i="2" s="1"/>
  <c r="AH96" i="2"/>
  <c r="AB96" i="2"/>
  <c r="AI96" i="2" s="1"/>
  <c r="X123" i="2"/>
  <c r="AA122" i="2"/>
  <c r="AE124" i="2"/>
  <c r="AF124" i="2"/>
  <c r="AG124" i="2"/>
  <c r="Y83" i="2"/>
  <c r="AC82" i="2"/>
  <c r="AJ10" i="2"/>
  <c r="AD10" i="2"/>
  <c r="AK10" i="2" s="1"/>
  <c r="AH27" i="2"/>
  <c r="AB27" i="2"/>
  <c r="AI27" i="2" s="1"/>
  <c r="Y123" i="2"/>
  <c r="AC122" i="2"/>
  <c r="U60" i="2"/>
  <c r="Y105" i="2"/>
  <c r="AC104" i="2"/>
  <c r="U99" i="2"/>
  <c r="U112" i="2"/>
  <c r="AB112" i="2" s="1"/>
  <c r="AI112" i="2" s="1"/>
  <c r="AE125" i="2"/>
  <c r="AF125" i="2"/>
  <c r="AG125" i="2"/>
  <c r="AJ81" i="2"/>
  <c r="AD81" i="2"/>
  <c r="AK81" i="2" s="1"/>
  <c r="AH115" i="2"/>
  <c r="AB115" i="2"/>
  <c r="AI115" i="2" s="1"/>
  <c r="Y12" i="2"/>
  <c r="AC11" i="2"/>
  <c r="X29" i="2"/>
  <c r="AA28" i="2"/>
  <c r="U66" i="2"/>
  <c r="AJ121" i="2"/>
  <c r="AD121" i="2"/>
  <c r="AK121" i="2" s="1"/>
  <c r="X66" i="2" l="1"/>
  <c r="AA66" i="2" s="1"/>
  <c r="AH66" i="2" s="1"/>
  <c r="AA65" i="2"/>
  <c r="U100" i="2"/>
  <c r="AH70" i="2"/>
  <c r="AB70" i="2"/>
  <c r="AI70" i="2" s="1"/>
  <c r="AJ78" i="2"/>
  <c r="AD78" i="2"/>
  <c r="AK78" i="2" s="1"/>
  <c r="AJ22" i="2"/>
  <c r="AD22" i="2"/>
  <c r="AK22" i="2" s="1"/>
  <c r="AJ104" i="2"/>
  <c r="AD104" i="2"/>
  <c r="AK104" i="2" s="1"/>
  <c r="X72" i="2"/>
  <c r="AA71" i="2"/>
  <c r="Y24" i="2"/>
  <c r="AC24" i="2" s="1"/>
  <c r="AC23" i="2"/>
  <c r="Y106" i="2"/>
  <c r="AC106" i="2" s="1"/>
  <c r="AC105" i="2"/>
  <c r="U85" i="2"/>
  <c r="AB84" i="2"/>
  <c r="AI84" i="2" s="1"/>
  <c r="AB118" i="2"/>
  <c r="AI118" i="2" s="1"/>
  <c r="AC91" i="2"/>
  <c r="Y92" i="2"/>
  <c r="AJ77" i="2"/>
  <c r="AD77" i="2"/>
  <c r="AK77" i="2" s="1"/>
  <c r="AH11" i="2"/>
  <c r="AB11" i="2"/>
  <c r="AI11" i="2" s="1"/>
  <c r="AJ90" i="2"/>
  <c r="AD90" i="2"/>
  <c r="AK90" i="2" s="1"/>
  <c r="X13" i="2"/>
  <c r="AA12" i="2"/>
  <c r="AJ58" i="2"/>
  <c r="AD58" i="2"/>
  <c r="AK58" i="2" s="1"/>
  <c r="AH52" i="2"/>
  <c r="AB52" i="2"/>
  <c r="AI52" i="2" s="1"/>
  <c r="AH116" i="2"/>
  <c r="AB116" i="2"/>
  <c r="AI116" i="2" s="1"/>
  <c r="AJ122" i="2"/>
  <c r="AD122" i="2"/>
  <c r="AK122" i="2" s="1"/>
  <c r="U125" i="2"/>
  <c r="Y31" i="2"/>
  <c r="AC30" i="2"/>
  <c r="AJ17" i="2"/>
  <c r="AD17" i="2"/>
  <c r="AK17" i="2" s="1"/>
  <c r="Y60" i="2"/>
  <c r="AC60" i="2" s="1"/>
  <c r="AC59" i="2"/>
  <c r="AH58" i="2"/>
  <c r="AB58" i="2"/>
  <c r="AI58" i="2" s="1"/>
  <c r="X54" i="2"/>
  <c r="AA54" i="2" s="1"/>
  <c r="AH54" i="2" s="1"/>
  <c r="AA53" i="2"/>
  <c r="X118" i="2"/>
  <c r="AA118" i="2" s="1"/>
  <c r="AH118" i="2" s="1"/>
  <c r="AA117" i="2"/>
  <c r="Y124" i="2"/>
  <c r="AC123" i="2"/>
  <c r="AJ29" i="2"/>
  <c r="AD29" i="2"/>
  <c r="AK29" i="2" s="1"/>
  <c r="AJ18" i="2"/>
  <c r="AD18" i="2"/>
  <c r="AK18" i="2" s="1"/>
  <c r="AJ47" i="2"/>
  <c r="AD47" i="2"/>
  <c r="AK47" i="2" s="1"/>
  <c r="X60" i="2"/>
  <c r="AA60" i="2" s="1"/>
  <c r="AH60" i="2" s="1"/>
  <c r="AA59" i="2"/>
  <c r="Y7" i="2"/>
  <c r="AC7" i="2" s="1"/>
  <c r="AJ7" i="2" s="1"/>
  <c r="AC6" i="2"/>
  <c r="AJ48" i="2"/>
  <c r="AD48" i="2"/>
  <c r="AK48" i="2" s="1"/>
  <c r="U31" i="2"/>
  <c r="AH129" i="2"/>
  <c r="AB129" i="2"/>
  <c r="AI129" i="2" s="1"/>
  <c r="AJ5" i="2"/>
  <c r="AD5" i="2"/>
  <c r="AK5" i="2" s="1"/>
  <c r="Y73" i="2"/>
  <c r="AC73" i="2" s="1"/>
  <c r="AJ73" i="2" s="1"/>
  <c r="AC72" i="2"/>
  <c r="AJ72" i="2" s="1"/>
  <c r="AJ52" i="2"/>
  <c r="AD52" i="2"/>
  <c r="AK52" i="2" s="1"/>
  <c r="X131" i="2"/>
  <c r="AA130" i="2"/>
  <c r="AC130" i="2"/>
  <c r="Y131" i="2"/>
  <c r="X24" i="2"/>
  <c r="AA23" i="2"/>
  <c r="AB66" i="2"/>
  <c r="AI66" i="2" s="1"/>
  <c r="AH110" i="2"/>
  <c r="AB110" i="2"/>
  <c r="AI110" i="2" s="1"/>
  <c r="Y54" i="2"/>
  <c r="AC54" i="2" s="1"/>
  <c r="AC53" i="2"/>
  <c r="AJ129" i="2"/>
  <c r="AD129" i="2"/>
  <c r="AK129" i="2" s="1"/>
  <c r="AH97" i="2"/>
  <c r="AB97" i="2"/>
  <c r="AI97" i="2" s="1"/>
  <c r="AH28" i="2"/>
  <c r="AB28" i="2"/>
  <c r="AI28" i="2" s="1"/>
  <c r="X112" i="2"/>
  <c r="AA111" i="2"/>
  <c r="AH5" i="2"/>
  <c r="AB5" i="2"/>
  <c r="AI5" i="2" s="1"/>
  <c r="X30" i="2"/>
  <c r="AA29" i="2"/>
  <c r="AJ82" i="2"/>
  <c r="AD82" i="2"/>
  <c r="AK82" i="2" s="1"/>
  <c r="X93" i="2"/>
  <c r="AA93" i="2" s="1"/>
  <c r="AH93" i="2" s="1"/>
  <c r="AA92" i="2"/>
  <c r="AH92" i="2" s="1"/>
  <c r="X85" i="2"/>
  <c r="AA84" i="2"/>
  <c r="AH84" i="2" s="1"/>
  <c r="AJ11" i="2"/>
  <c r="AD11" i="2"/>
  <c r="AK11" i="2" s="1"/>
  <c r="Y84" i="2"/>
  <c r="AC83" i="2"/>
  <c r="AJ43" i="2"/>
  <c r="AD43" i="2"/>
  <c r="AK43" i="2" s="1"/>
  <c r="AH64" i="2"/>
  <c r="AB64" i="2"/>
  <c r="AI64" i="2" s="1"/>
  <c r="Y13" i="2"/>
  <c r="AC13" i="2" s="1"/>
  <c r="AC12" i="2"/>
  <c r="AJ42" i="2"/>
  <c r="AD42" i="2"/>
  <c r="AK42" i="2" s="1"/>
  <c r="AD117" i="2"/>
  <c r="AK117" i="2" s="1"/>
  <c r="AJ97" i="2"/>
  <c r="AD97" i="2"/>
  <c r="AK97" i="2" s="1"/>
  <c r="AD118" i="2"/>
  <c r="AK118" i="2" s="1"/>
  <c r="Y99" i="2"/>
  <c r="AC98" i="2"/>
  <c r="AH22" i="2"/>
  <c r="AB22" i="2"/>
  <c r="AI22" i="2" s="1"/>
  <c r="AB43" i="2"/>
  <c r="AI43" i="2" s="1"/>
  <c r="U132" i="2"/>
  <c r="AH122" i="2"/>
  <c r="AB122" i="2"/>
  <c r="AI122" i="2" s="1"/>
  <c r="AD71" i="2"/>
  <c r="AK71" i="2" s="1"/>
  <c r="AJ36" i="2"/>
  <c r="AD36" i="2"/>
  <c r="AK36" i="2" s="1"/>
  <c r="X7" i="2"/>
  <c r="AA7" i="2" s="1"/>
  <c r="AH7" i="2" s="1"/>
  <c r="AA6" i="2"/>
  <c r="X124" i="2"/>
  <c r="AA123" i="2"/>
  <c r="V73" i="2"/>
  <c r="AD73" i="2" s="1"/>
  <c r="AK73" i="2" s="1"/>
  <c r="AH77" i="2"/>
  <c r="AB77" i="2"/>
  <c r="AI77" i="2" s="1"/>
  <c r="AJ37" i="2"/>
  <c r="AD37" i="2"/>
  <c r="AK37" i="2" s="1"/>
  <c r="U73" i="2"/>
  <c r="X99" i="2"/>
  <c r="AA98" i="2"/>
  <c r="AH104" i="2"/>
  <c r="AB104" i="2"/>
  <c r="AI104" i="2" s="1"/>
  <c r="AH36" i="2"/>
  <c r="AB36" i="2"/>
  <c r="AI36" i="2" s="1"/>
  <c r="AJ64" i="2"/>
  <c r="AD64" i="2"/>
  <c r="AK64" i="2" s="1"/>
  <c r="AH17" i="2"/>
  <c r="AB17" i="2"/>
  <c r="AI17" i="2" s="1"/>
  <c r="X106" i="2"/>
  <c r="AA106" i="2" s="1"/>
  <c r="AH106" i="2" s="1"/>
  <c r="AA105" i="2"/>
  <c r="AH41" i="2"/>
  <c r="AB41" i="2"/>
  <c r="AI41" i="2" s="1"/>
  <c r="Y66" i="2"/>
  <c r="AC66" i="2" s="1"/>
  <c r="AC65" i="2"/>
  <c r="U93" i="2"/>
  <c r="AB93" i="2" s="1"/>
  <c r="AI93" i="2" s="1"/>
  <c r="AB91" i="2"/>
  <c r="AI91" i="2" s="1"/>
  <c r="X43" i="2"/>
  <c r="AA43" i="2" s="1"/>
  <c r="AH43" i="2" s="1"/>
  <c r="AA42" i="2"/>
  <c r="AJ13" i="2" l="1"/>
  <c r="AD13" i="2"/>
  <c r="AK13" i="2" s="1"/>
  <c r="AC92" i="2"/>
  <c r="Y93" i="2"/>
  <c r="AC93" i="2" s="1"/>
  <c r="AJ66" i="2"/>
  <c r="AD66" i="2"/>
  <c r="AK66" i="2" s="1"/>
  <c r="U32" i="2"/>
  <c r="AB32" i="2" s="1"/>
  <c r="AI32" i="2" s="1"/>
  <c r="AJ130" i="2"/>
  <c r="AD130" i="2"/>
  <c r="AK130" i="2" s="1"/>
  <c r="AH12" i="2"/>
  <c r="AB12" i="2"/>
  <c r="AI12" i="2" s="1"/>
  <c r="AJ91" i="2"/>
  <c r="AD91" i="2"/>
  <c r="AK91" i="2" s="1"/>
  <c r="AJ6" i="2"/>
  <c r="AD6" i="2"/>
  <c r="AK6" i="2" s="1"/>
  <c r="AJ12" i="2"/>
  <c r="AD12" i="2"/>
  <c r="AK12" i="2" s="1"/>
  <c r="AJ65" i="2"/>
  <c r="AD65" i="2"/>
  <c r="AK65" i="2" s="1"/>
  <c r="AJ106" i="2"/>
  <c r="AD106" i="2"/>
  <c r="AK106" i="2" s="1"/>
  <c r="AH71" i="2"/>
  <c r="AB71" i="2"/>
  <c r="AI71" i="2" s="1"/>
  <c r="AB60" i="2"/>
  <c r="AI60" i="2" s="1"/>
  <c r="AJ105" i="2"/>
  <c r="AD105" i="2"/>
  <c r="AK105" i="2" s="1"/>
  <c r="AB7" i="2"/>
  <c r="AI7" i="2" s="1"/>
  <c r="AJ30" i="2"/>
  <c r="AD30" i="2"/>
  <c r="AK30" i="2" s="1"/>
  <c r="AH6" i="2"/>
  <c r="AB6" i="2"/>
  <c r="AI6" i="2" s="1"/>
  <c r="AH59" i="2"/>
  <c r="AB59" i="2"/>
  <c r="AI59" i="2" s="1"/>
  <c r="AB54" i="2"/>
  <c r="AI54" i="2" s="1"/>
  <c r="U86" i="2"/>
  <c r="Y85" i="2"/>
  <c r="AC84" i="2"/>
  <c r="X73" i="2"/>
  <c r="AA73" i="2" s="1"/>
  <c r="AH73" i="2" s="1"/>
  <c r="AA72" i="2"/>
  <c r="AD7" i="2"/>
  <c r="AK7" i="2" s="1"/>
  <c r="AJ123" i="2"/>
  <c r="AD123" i="2"/>
  <c r="AK123" i="2" s="1"/>
  <c r="AH98" i="2"/>
  <c r="AB98" i="2"/>
  <c r="AI98" i="2" s="1"/>
  <c r="Y100" i="2"/>
  <c r="AC100" i="2" s="1"/>
  <c r="AC99" i="2"/>
  <c r="AH42" i="2"/>
  <c r="AB42" i="2"/>
  <c r="AI42" i="2" s="1"/>
  <c r="AB106" i="2"/>
  <c r="AI106" i="2" s="1"/>
  <c r="AH111" i="2"/>
  <c r="AB111" i="2"/>
  <c r="AI111" i="2" s="1"/>
  <c r="AH123" i="2"/>
  <c r="AB123" i="2"/>
  <c r="AI123" i="2" s="1"/>
  <c r="X125" i="2"/>
  <c r="AA125" i="2" s="1"/>
  <c r="AH125" i="2" s="1"/>
  <c r="AA124" i="2"/>
  <c r="AJ54" i="2"/>
  <c r="AD54" i="2"/>
  <c r="AK54" i="2" s="1"/>
  <c r="AJ83" i="2"/>
  <c r="AD83" i="2"/>
  <c r="AK83" i="2" s="1"/>
  <c r="X86" i="2"/>
  <c r="AA86" i="2" s="1"/>
  <c r="AH86" i="2" s="1"/>
  <c r="AA85" i="2"/>
  <c r="AH85" i="2" s="1"/>
  <c r="Y125" i="2"/>
  <c r="AC125" i="2" s="1"/>
  <c r="AC124" i="2"/>
  <c r="X31" i="2"/>
  <c r="AA30" i="2"/>
  <c r="AJ59" i="2"/>
  <c r="AD59" i="2"/>
  <c r="AK59" i="2" s="1"/>
  <c r="AB100" i="2"/>
  <c r="AI100" i="2" s="1"/>
  <c r="Y32" i="2"/>
  <c r="AC32" i="2" s="1"/>
  <c r="AC31" i="2"/>
  <c r="AJ53" i="2"/>
  <c r="AD53" i="2"/>
  <c r="AK53" i="2" s="1"/>
  <c r="AH105" i="2"/>
  <c r="AB105" i="2"/>
  <c r="AI105" i="2" s="1"/>
  <c r="AJ23" i="2"/>
  <c r="AD23" i="2"/>
  <c r="AK23" i="2" s="1"/>
  <c r="AH23" i="2"/>
  <c r="AB23" i="2"/>
  <c r="AI23" i="2" s="1"/>
  <c r="AB132" i="2"/>
  <c r="AI132" i="2" s="1"/>
  <c r="AC131" i="2"/>
  <c r="Y132" i="2"/>
  <c r="AC132" i="2" s="1"/>
  <c r="AJ98" i="2"/>
  <c r="AD98" i="2"/>
  <c r="AK98" i="2" s="1"/>
  <c r="AH29" i="2"/>
  <c r="AB29" i="2"/>
  <c r="AI29" i="2" s="1"/>
  <c r="AJ60" i="2"/>
  <c r="AD60" i="2"/>
  <c r="AK60" i="2" s="1"/>
  <c r="AH65" i="2"/>
  <c r="AB65" i="2"/>
  <c r="AI65" i="2" s="1"/>
  <c r="AJ24" i="2"/>
  <c r="AD24" i="2"/>
  <c r="AK24" i="2" s="1"/>
  <c r="AH130" i="2"/>
  <c r="AB130" i="2"/>
  <c r="AI130" i="2" s="1"/>
  <c r="X132" i="2"/>
  <c r="AA132" i="2" s="1"/>
  <c r="AH132" i="2" s="1"/>
  <c r="AA131" i="2"/>
  <c r="AH117" i="2"/>
  <c r="AB117" i="2"/>
  <c r="AI117" i="2" s="1"/>
  <c r="X100" i="2"/>
  <c r="AA100" i="2" s="1"/>
  <c r="AH100" i="2" s="1"/>
  <c r="AA99" i="2"/>
  <c r="AH53" i="2"/>
  <c r="AB53" i="2"/>
  <c r="AI53" i="2" s="1"/>
  <c r="AB92" i="2"/>
  <c r="AI92" i="2" s="1"/>
  <c r="AD72" i="2"/>
  <c r="AK72" i="2" s="1"/>
  <c r="AJ124" i="2" l="1"/>
  <c r="AD124" i="2"/>
  <c r="AK124" i="2" s="1"/>
  <c r="AB85" i="2"/>
  <c r="AI85" i="2" s="1"/>
  <c r="AJ125" i="2"/>
  <c r="AD125" i="2"/>
  <c r="AK125" i="2" s="1"/>
  <c r="AJ32" i="2"/>
  <c r="AD32" i="2"/>
  <c r="AK32" i="2" s="1"/>
  <c r="AH30" i="2"/>
  <c r="AB30" i="2"/>
  <c r="AI30" i="2" s="1"/>
  <c r="AH72" i="2"/>
  <c r="AB72" i="2"/>
  <c r="AI72" i="2" s="1"/>
  <c r="AH124" i="2"/>
  <c r="AB124" i="2"/>
  <c r="AI124" i="2" s="1"/>
  <c r="AB86" i="2"/>
  <c r="AI86" i="2" s="1"/>
  <c r="AB125" i="2"/>
  <c r="AI125" i="2" s="1"/>
  <c r="AJ93" i="2"/>
  <c r="AD93" i="2"/>
  <c r="AK93" i="2" s="1"/>
  <c r="AJ100" i="2"/>
  <c r="AD100" i="2"/>
  <c r="AK100" i="2" s="1"/>
  <c r="X32" i="2"/>
  <c r="AA31" i="2"/>
  <c r="AB73" i="2"/>
  <c r="AI73" i="2" s="1"/>
  <c r="AJ132" i="2"/>
  <c r="AD132" i="2"/>
  <c r="AK132" i="2" s="1"/>
  <c r="AJ131" i="2"/>
  <c r="AD131" i="2"/>
  <c r="AK131" i="2" s="1"/>
  <c r="AJ92" i="2"/>
  <c r="AD92" i="2"/>
  <c r="AK92" i="2" s="1"/>
  <c r="Y86" i="2"/>
  <c r="AC86" i="2" s="1"/>
  <c r="AC85" i="2"/>
  <c r="AH99" i="2"/>
  <c r="AB99" i="2"/>
  <c r="AI99" i="2" s="1"/>
  <c r="AH131" i="2"/>
  <c r="AB131" i="2"/>
  <c r="AI131" i="2" s="1"/>
  <c r="AJ84" i="2"/>
  <c r="AD84" i="2"/>
  <c r="AK84" i="2" s="1"/>
  <c r="AJ31" i="2"/>
  <c r="AD31" i="2"/>
  <c r="AK31" i="2" s="1"/>
  <c r="AJ99" i="2"/>
  <c r="AD99" i="2"/>
  <c r="AK99" i="2" s="1"/>
  <c r="AH31" i="2" l="1"/>
  <c r="AB31" i="2"/>
  <c r="AI31" i="2" s="1"/>
  <c r="AJ85" i="2"/>
  <c r="AD85" i="2"/>
  <c r="AK85" i="2" s="1"/>
  <c r="AJ86" i="2"/>
  <c r="AD86" i="2"/>
  <c r="AK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6CD93C4-FD69-49D8-BEAC-988B7B07B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D39759FD-BC85-4E0D-9CC6-9400896813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800E6EA1-873E-4ECA-8217-8266A939C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D7777520-90DD-4F6D-8BCA-C83C788CE8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DBFAAE7B-D82B-44A1-8BC7-7244AA1FFD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96DDC41F-F91A-4770-B9B7-8234059940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160A7457-9F57-4BBB-B5D1-72931DD826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39492100-A8A6-434C-9E77-D3D56A02CF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5" authorId="0" shapeId="0" xr:uid="{29096875-C834-4F52-A7DD-7698383C95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54" authorId="0" shapeId="0" xr:uid="{AC217FFE-9968-4D26-8BEC-8DB54D09FC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8" authorId="0" shapeId="0" xr:uid="{BE43D040-A447-49C0-8F33-DE93BE2142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64" authorId="0" shapeId="0" xr:uid="{5348A231-F42A-454A-B708-54413C8E4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70" authorId="0" shapeId="0" xr:uid="{13013BD6-7B7D-4BF1-BC3F-727EF48F0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75" authorId="0" shapeId="0" xr:uid="{0B1871A7-9062-430C-99D2-011AD04162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81" authorId="0" shapeId="0" xr:uid="{DBE9A672-49EB-48C5-A029-4F342E1F55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90" authorId="0" shapeId="0" xr:uid="{B5C856D9-7343-45E9-9F7F-612071954A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93" authorId="0" shapeId="0" xr:uid="{7780F9FE-5145-4DAE-BE9E-540F289FD1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01" authorId="0" shapeId="0" xr:uid="{A7AB9102-92E5-432A-A023-F410A57DB0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09" authorId="0" shapeId="0" xr:uid="{638C1638-0A98-49D3-9B8B-996EE9BAAC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15" authorId="0" shapeId="0" xr:uid="{DF836F95-F93E-49C0-A4EC-9531DB6A20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21" authorId="0" shapeId="0" xr:uid="{285BA34C-E674-4590-99CD-628A9CC5FB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27" authorId="0" shapeId="0" xr:uid="{211BCB8C-F5F0-4902-9F7A-038CA78B74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34" authorId="0" shapeId="0" xr:uid="{90B88749-8612-413F-85B3-2C8BD57274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40" authorId="0" shapeId="0" xr:uid="{1FC87116-4C74-4774-92F3-5AD8A301DF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47" authorId="0" shapeId="0" xr:uid="{AB6D18C5-60F1-4596-B877-AC93B08FA7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153" authorId="0" shapeId="0" xr:uid="{ACBE551B-8913-4CC4-BC6D-7535F92925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SJBAEK</author>
  </authors>
  <commentList>
    <comment ref="B1" authorId="0" shapeId="0" xr:uid="{CBF9F4DE-AD62-419E-B0FC-AE3E26199C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S1" authorId="1" shapeId="0" xr:uid="{80690DF0-C49D-4788-9512-77B6E7286F70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매김</t>
        </r>
      </text>
    </comment>
    <comment ref="B3" authorId="0" shapeId="0" xr:uid="{93134D3A-AE02-4C11-A87E-2A60FC720D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O3" authorId="1" shapeId="0" xr:uid="{F9B3ECCC-E5E0-44FF-985F-62FF148B6BD5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mass balance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무너져서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불가함</t>
        </r>
      </text>
    </comment>
    <comment ref="B9" authorId="0" shapeId="0" xr:uid="{E772E295-8E39-4127-831E-13FE768540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6173DECF-1162-4411-A5E9-7BCA4DAE23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A2419E97-1902-453E-8FC6-7DCFE99E3D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6D5E1095-0AF3-45C5-89C1-C975A7A15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DB032538-06F2-49D6-8C84-197BAADBEE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C13C2AB7-6364-4A8F-B93A-F4485673D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6" authorId="0" shapeId="0" xr:uid="{B5075A0E-5FB6-46C1-B734-A14B2AF3DE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0" authorId="0" shapeId="0" xr:uid="{5FC15979-EA75-4899-8519-AEB90C0245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56" authorId="0" shapeId="0" xr:uid="{318242CB-200A-4377-872C-EC7B863C3C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62" authorId="0" shapeId="0" xr:uid="{A44B3F39-D2F8-417E-AA4D-2CD9F49266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68" authorId="0" shapeId="0" xr:uid="{7D6AEF27-4271-48AC-8716-F4693EACBF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77" authorId="0" shapeId="0" xr:uid="{88C6FE2B-3DED-4EC8-8B36-B18D212614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80" authorId="0" shapeId="0" xr:uid="{2593FC43-4E39-476A-AB91-4691D07740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88" authorId="0" shapeId="0" xr:uid="{A424BC9C-BB35-4883-802D-DED76BA48A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96" authorId="0" shapeId="0" xr:uid="{931C75BF-A55B-49B9-B530-A0315A3304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02" authorId="0" shapeId="0" xr:uid="{D81FC48A-238C-48E2-AFF8-30F494185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08" authorId="0" shapeId="0" xr:uid="{5D9CBAE8-6826-4D55-926B-5E59BFC272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14" authorId="0" shapeId="0" xr:uid="{4A206E78-4BFC-48D5-A25E-E49D2C825E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21" authorId="0" shapeId="0" xr:uid="{EBB855CD-DCC2-4C94-A1EC-93AE20B665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27" authorId="0" shapeId="0" xr:uid="{A6A77BE1-D8A0-4A6A-BB49-C6970C0B80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65C2D0E2-BBD5-413A-81DE-C7BA098AF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C3" authorId="0" shapeId="0" xr:uid="{84CCCB37-1C61-4650-89A9-9628B5DDCA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C9" authorId="0" shapeId="0" xr:uid="{E508F09E-DB8E-4A8E-9857-44006A8D9F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C15" authorId="0" shapeId="0" xr:uid="{0A7DF1F7-B44C-4D83-9C04-E47A17D92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C20" authorId="0" shapeId="0" xr:uid="{1336540B-E09E-48A4-8514-3521FE8A6C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C26" authorId="0" shapeId="0" xr:uid="{B6C390C5-19D9-4047-A864-BF0AFE77FE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C34" authorId="0" shapeId="0" xr:uid="{5E2CBC6F-BB8C-4EC6-BDBA-0D234E7AAF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C39" authorId="0" shapeId="0" xr:uid="{0F4617F4-6BB6-4A7A-809F-203F0FF7E2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C46" authorId="0" shapeId="0" xr:uid="{D92964AC-2E0E-43D2-B58F-61B0C87053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C50" authorId="0" shapeId="0" xr:uid="{72950884-5B27-4F1D-9322-88F510F2E3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C56" authorId="0" shapeId="0" xr:uid="{CC942A0B-6821-4371-8E18-5D1D6EC68B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C62" authorId="0" shapeId="0" xr:uid="{EF1A858B-0C81-45CA-BF5F-EDD64D2CFE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C67" authorId="0" shapeId="0" xr:uid="{EBA8C293-EAAF-4A73-AE72-33DF10C73B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C73" authorId="0" shapeId="0" xr:uid="{7DEE0DB1-017C-4619-AA17-0F89038C0B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C82" authorId="0" shapeId="0" xr:uid="{50E6930A-EC05-4A45-9A77-0C6E21F018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C85" authorId="0" shapeId="0" xr:uid="{CEDC6F09-60A1-4C4C-A748-C7B44ACEFC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C93" authorId="0" shapeId="0" xr:uid="{EC832FB7-648D-442E-8E10-EFE543EABB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C101" authorId="0" shapeId="0" xr:uid="{000F64BB-2EA5-4E57-9D0E-D0965B0FC2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C107" authorId="0" shapeId="0" xr:uid="{1B7D2D69-5BD1-4DB3-BA73-D0EB3C338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C113" authorId="0" shapeId="0" xr:uid="{B4FA6CF4-2530-4481-8630-7EE6B50B0C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C119" authorId="0" shapeId="0" xr:uid="{571F5225-F411-40AE-9725-78BDBC6499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C126" authorId="0" shapeId="0" xr:uid="{96A1B043-EC88-47C0-879F-031CD8B17E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C132" authorId="0" shapeId="0" xr:uid="{75EF9536-677D-4FAC-8652-87906117F7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</commentList>
</comments>
</file>

<file path=xl/sharedStrings.xml><?xml version="1.0" encoding="utf-8"?>
<sst xmlns="http://schemas.openxmlformats.org/spreadsheetml/2006/main" count="77" uniqueCount="45">
  <si>
    <t>exp</t>
    <phoneticPr fontId="1" type="noConversion"/>
  </si>
  <si>
    <t>T</t>
    <phoneticPr fontId="1" type="noConversion"/>
  </si>
  <si>
    <t>V</t>
    <phoneticPr fontId="1" type="noConversion"/>
  </si>
  <si>
    <t>E</t>
    <phoneticPr fontId="1" type="noConversion"/>
  </si>
  <si>
    <t>Ci</t>
    <phoneticPr fontId="1" type="noConversion"/>
  </si>
  <si>
    <t>Ki</t>
    <phoneticPr fontId="1" type="noConversion"/>
  </si>
  <si>
    <t>t</t>
    <phoneticPr fontId="1" type="noConversion"/>
  </si>
  <si>
    <t>SEC</t>
  </si>
  <si>
    <t>JLA</t>
    <phoneticPr fontId="1" type="noConversion"/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</si>
  <si>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</si>
  <si>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</si>
  <si>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</si>
  <si>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</si>
  <si>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</si>
  <si>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</si>
  <si>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</si>
  <si>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</si>
  <si>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</si>
  <si>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</si>
  <si>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</si>
  <si>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</si>
  <si>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</si>
  <si>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Ni_LA</t>
    <phoneticPr fontId="1" type="noConversion"/>
  </si>
  <si>
    <t>CF_LA</t>
  </si>
  <si>
    <t>CA_LA</t>
  </si>
  <si>
    <t>Tsum</t>
    <phoneticPr fontId="1" type="noConversion"/>
  </si>
  <si>
    <t>Tavg</t>
    <phoneticPr fontId="1" type="noConversion"/>
  </si>
  <si>
    <t>Ni_K</t>
    <phoneticPr fontId="1" type="noConversion"/>
  </si>
  <si>
    <t>Com_LA</t>
    <phoneticPr fontId="1" type="noConversion"/>
  </si>
  <si>
    <t>Com_K</t>
    <phoneticPr fontId="1" type="noConversion"/>
  </si>
  <si>
    <t>VF</t>
  </si>
  <si>
    <t>VA</t>
  </si>
  <si>
    <t>Com_V</t>
    <phoneticPr fontId="1" type="noConversion"/>
  </si>
  <si>
    <t>VF</t>
    <phoneticPr fontId="1" type="noConversion"/>
  </si>
  <si>
    <t>VA</t>
    <phoneticPr fontId="1" type="noConversion"/>
  </si>
  <si>
    <t>VB</t>
  </si>
  <si>
    <t>VB</t>
    <phoneticPr fontId="1" type="noConversion"/>
  </si>
  <si>
    <t>Vi</t>
    <phoneticPr fontId="1" type="noConversion"/>
  </si>
  <si>
    <t>CF_LA</t>
    <phoneticPr fontId="1" type="noConversion"/>
  </si>
  <si>
    <t>CA_LA</t>
    <phoneticPr fontId="1" type="noConversion"/>
  </si>
  <si>
    <t>CF_K</t>
  </si>
  <si>
    <t>CF_K</t>
    <phoneticPr fontId="1" type="noConversion"/>
  </si>
  <si>
    <t>CB_K</t>
  </si>
  <si>
    <t>CB_K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</si>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</sst>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"/>
    <numFmt numFmtId="178" formatCode="0.0000_ "/>
    <numFmt numFmtId="179" formatCode="0.00_);[Red]\(0.00\)"/>
    <numFmt numFmtId="180" formatCode="0.000_ "/>
  </numFmts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0" fillId="2" borderId="0" xfId="0" applyFill="1" applyBorder="1"/>
    <xf numFmtId="177" fontId="0" fillId="0" borderId="0" xfId="0" applyNumberFormat="1"/>
    <xf numFmtId="178" fontId="0" fillId="0" borderId="0" xfId="0" applyNumberFormat="1"/>
    <xf numFmtId="179" fontId="2" fillId="0" borderId="0" xfId="0" applyNumberFormat="1" applyFont="1" applyFill="1" applyBorder="1"/>
    <xf numFmtId="179" fontId="0" fillId="0" borderId="0" xfId="0" applyNumberFormat="1"/>
    <xf numFmtId="180" fontId="0" fillId="0" borderId="0" xfId="0" applyNumberFormat="1"/>
    <xf numFmtId="179" fontId="2" fillId="0" borderId="0" xfId="0" applyNumberFormat="1" applyFon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179" fontId="8" fillId="0" borderId="0" xfId="0" applyNumberFormat="1" applyFont="1" applyFill="1" applyBorder="1"/>
    <xf numFmtId="0" fontId="8" fillId="0" borderId="0" xfId="0" applyFo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CF_LA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xVal>
          <c:y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723-8141-56B62C2FF1BF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Sheet2!$J$2:$J$132</c:f>
              <c:numCache>
                <c:formatCode>General</c:formatCode>
                <c:ptCount val="131"/>
                <c:pt idx="0">
                  <c:v>0.48894725</c:v>
                </c:pt>
                <c:pt idx="1">
                  <c:v>0.47136100000000003</c:v>
                </c:pt>
                <c:pt idx="2">
                  <c:v>0.4442368000000001</c:v>
                </c:pt>
                <c:pt idx="3">
                  <c:v>0.39493030000000001</c:v>
                </c:pt>
                <c:pt idx="4">
                  <c:v>0.29135155000000001</c:v>
                </c:pt>
                <c:pt idx="5">
                  <c:v>0.10937225000000002</c:v>
                </c:pt>
                <c:pt idx="6">
                  <c:v>0.41855460000000005</c:v>
                </c:pt>
                <c:pt idx="7">
                  <c:v>0.40242465000000005</c:v>
                </c:pt>
                <c:pt idx="8">
                  <c:v>0.30674290000000004</c:v>
                </c:pt>
                <c:pt idx="9">
                  <c:v>0.30595355000000002</c:v>
                </c:pt>
                <c:pt idx="10">
                  <c:v>9.8302050000000016E-2</c:v>
                </c:pt>
                <c:pt idx="11">
                  <c:v>-5.3707849999999994E-3</c:v>
                </c:pt>
                <c:pt idx="12">
                  <c:v>0.98658150000000011</c:v>
                </c:pt>
                <c:pt idx="13">
                  <c:v>0.9369805000000001</c:v>
                </c:pt>
                <c:pt idx="14">
                  <c:v>0.90202199999999999</c:v>
                </c:pt>
                <c:pt idx="15">
                  <c:v>0.4620494</c:v>
                </c:pt>
                <c:pt idx="16">
                  <c:v>-4.2901749999999994E-3</c:v>
                </c:pt>
                <c:pt idx="17">
                  <c:v>0.91450900000000013</c:v>
                </c:pt>
                <c:pt idx="18">
                  <c:v>0.93251000000000006</c:v>
                </c:pt>
                <c:pt idx="19">
                  <c:v>0.89186949999999998</c:v>
                </c:pt>
                <c:pt idx="20">
                  <c:v>0.82208700000000012</c:v>
                </c:pt>
                <c:pt idx="21">
                  <c:v>0.67462</c:v>
                </c:pt>
                <c:pt idx="22">
                  <c:v>-5.9644799999999994E-3</c:v>
                </c:pt>
                <c:pt idx="23">
                  <c:v>0.96502100000000002</c:v>
                </c:pt>
                <c:pt idx="24">
                  <c:v>0.91515599999999997</c:v>
                </c:pt>
                <c:pt idx="25">
                  <c:v>0.85658250000000014</c:v>
                </c:pt>
                <c:pt idx="26">
                  <c:v>0.75403200000000004</c:v>
                </c:pt>
                <c:pt idx="27">
                  <c:v>0.64066850000000009</c:v>
                </c:pt>
                <c:pt idx="28">
                  <c:v>0.44065315000000005</c:v>
                </c:pt>
                <c:pt idx="29">
                  <c:v>0.1753536</c:v>
                </c:pt>
                <c:pt idx="30">
                  <c:v>-4.8234049999999994E-3</c:v>
                </c:pt>
                <c:pt idx="31">
                  <c:v>0.48327375000000006</c:v>
                </c:pt>
                <c:pt idx="32">
                  <c:v>0.466157345</c:v>
                </c:pt>
                <c:pt idx="33">
                  <c:v>0.43300812500000008</c:v>
                </c:pt>
                <c:pt idx="34">
                  <c:v>0.32358773500000004</c:v>
                </c:pt>
                <c:pt idx="35">
                  <c:v>7.0818500000000015E-3</c:v>
                </c:pt>
                <c:pt idx="36">
                  <c:v>0.98854650000000011</c:v>
                </c:pt>
                <c:pt idx="37">
                  <c:v>0.93799550000000009</c:v>
                </c:pt>
                <c:pt idx="38">
                  <c:v>0.88017750000000006</c:v>
                </c:pt>
                <c:pt idx="39">
                  <c:v>0.78540750000000004</c:v>
                </c:pt>
                <c:pt idx="40">
                  <c:v>0.55038900000000013</c:v>
                </c:pt>
                <c:pt idx="41">
                  <c:v>3.8461435000000002E-2</c:v>
                </c:pt>
                <c:pt idx="42">
                  <c:v>0.97871656000000007</c:v>
                </c:pt>
                <c:pt idx="43">
                  <c:v>0.92927031500000001</c:v>
                </c:pt>
                <c:pt idx="44">
                  <c:v>0.86667406499999999</c:v>
                </c:pt>
                <c:pt idx="45">
                  <c:v>0.81321648499999999</c:v>
                </c:pt>
                <c:pt idx="46">
                  <c:v>0.77152445500000011</c:v>
                </c:pt>
                <c:pt idx="47">
                  <c:v>2.9075281249999998</c:v>
                </c:pt>
                <c:pt idx="48">
                  <c:v>2.6404009399999997</c:v>
                </c:pt>
                <c:pt idx="49">
                  <c:v>2.3558362499999999</c:v>
                </c:pt>
                <c:pt idx="50">
                  <c:v>2.2346606250000001</c:v>
                </c:pt>
                <c:pt idx="51">
                  <c:v>2.1050765650000001</c:v>
                </c:pt>
                <c:pt idx="52">
                  <c:v>1.9154253100000003</c:v>
                </c:pt>
                <c:pt idx="53">
                  <c:v>0.98206601500000001</c:v>
                </c:pt>
                <c:pt idx="54">
                  <c:v>0.9374429700000001</c:v>
                </c:pt>
                <c:pt idx="55">
                  <c:v>0.86845304500000009</c:v>
                </c:pt>
                <c:pt idx="56">
                  <c:v>0.76974484500000007</c:v>
                </c:pt>
                <c:pt idx="57">
                  <c:v>0.46907898500000006</c:v>
                </c:pt>
                <c:pt idx="58">
                  <c:v>1.0830799999999998E-2</c:v>
                </c:pt>
                <c:pt idx="59">
                  <c:v>2.8289365000000002</c:v>
                </c:pt>
                <c:pt idx="60">
                  <c:v>2.6866297000000001</c:v>
                </c:pt>
                <c:pt idx="61">
                  <c:v>2.5360273500000003</c:v>
                </c:pt>
                <c:pt idx="62">
                  <c:v>2.4083578000000001</c:v>
                </c:pt>
                <c:pt idx="63">
                  <c:v>2.1634495999999999</c:v>
                </c:pt>
                <c:pt idx="64">
                  <c:v>2.1651541000000001</c:v>
                </c:pt>
                <c:pt idx="65">
                  <c:v>3.1465758000000004</c:v>
                </c:pt>
                <c:pt idx="66">
                  <c:v>2.8267263499999999</c:v>
                </c:pt>
                <c:pt idx="67">
                  <c:v>2.4659539000000001</c:v>
                </c:pt>
                <c:pt idx="68">
                  <c:v>2.3397953</c:v>
                </c:pt>
                <c:pt idx="69">
                  <c:v>2.1254423999999998</c:v>
                </c:pt>
                <c:pt idx="70">
                  <c:v>2.09925995</c:v>
                </c:pt>
                <c:pt idx="71">
                  <c:v>1.4578088</c:v>
                </c:pt>
                <c:pt idx="72">
                  <c:v>1.0090430450000001</c:v>
                </c:pt>
                <c:pt idx="73">
                  <c:v>0.97613953000000009</c:v>
                </c:pt>
                <c:pt idx="74">
                  <c:v>0.87259718500000005</c:v>
                </c:pt>
                <c:pt idx="75">
                  <c:v>0.42169840000000008</c:v>
                </c:pt>
                <c:pt idx="76">
                  <c:v>0.39190324000000004</c:v>
                </c:pt>
                <c:pt idx="77">
                  <c:v>2.8930568500000002</c:v>
                </c:pt>
                <c:pt idx="78">
                  <c:v>2.7389094000000003</c:v>
                </c:pt>
                <c:pt idx="79">
                  <c:v>2.3721416</c:v>
                </c:pt>
                <c:pt idx="80">
                  <c:v>2.3352398499999998</c:v>
                </c:pt>
                <c:pt idx="81">
                  <c:v>2.0386995999999997</c:v>
                </c:pt>
                <c:pt idx="82">
                  <c:v>1.7014079999999998</c:v>
                </c:pt>
                <c:pt idx="83">
                  <c:v>1.2180236500000001</c:v>
                </c:pt>
                <c:pt idx="84">
                  <c:v>0.58313269999999995</c:v>
                </c:pt>
                <c:pt idx="85">
                  <c:v>3.0850197500000003</c:v>
                </c:pt>
                <c:pt idx="86">
                  <c:v>2.8582635000000001</c:v>
                </c:pt>
                <c:pt idx="87">
                  <c:v>2.8289176000000005</c:v>
                </c:pt>
                <c:pt idx="88">
                  <c:v>2.5346037000000003</c:v>
                </c:pt>
                <c:pt idx="89">
                  <c:v>2.4190837999999997</c:v>
                </c:pt>
                <c:pt idx="90">
                  <c:v>2.1975894499999997</c:v>
                </c:pt>
                <c:pt idx="91">
                  <c:v>2.0031498449999998</c:v>
                </c:pt>
                <c:pt idx="92">
                  <c:v>1.02372039</c:v>
                </c:pt>
                <c:pt idx="93">
                  <c:v>0.96832961000000006</c:v>
                </c:pt>
                <c:pt idx="94">
                  <c:v>0.89274406000000006</c:v>
                </c:pt>
                <c:pt idx="95">
                  <c:v>0.85532094000000003</c:v>
                </c:pt>
                <c:pt idx="96">
                  <c:v>0.81537906000000004</c:v>
                </c:pt>
                <c:pt idx="97">
                  <c:v>0.77324859500000009</c:v>
                </c:pt>
                <c:pt idx="98">
                  <c:v>0.71505851500000006</c:v>
                </c:pt>
                <c:pt idx="99">
                  <c:v>1.009335235</c:v>
                </c:pt>
                <c:pt idx="100">
                  <c:v>0.93057117</c:v>
                </c:pt>
                <c:pt idx="101">
                  <c:v>0.87392070500000019</c:v>
                </c:pt>
                <c:pt idx="102">
                  <c:v>0.77751140500000004</c:v>
                </c:pt>
                <c:pt idx="103">
                  <c:v>0.65396695500000002</c:v>
                </c:pt>
                <c:pt idx="104">
                  <c:v>0.50891797000000005</c:v>
                </c:pt>
                <c:pt idx="105">
                  <c:v>0.50679989999999997</c:v>
                </c:pt>
                <c:pt idx="106">
                  <c:v>0.45419496000000004</c:v>
                </c:pt>
                <c:pt idx="107">
                  <c:v>0.38829929500000004</c:v>
                </c:pt>
                <c:pt idx="108">
                  <c:v>0.24234007999999999</c:v>
                </c:pt>
                <c:pt idx="109">
                  <c:v>6.6308850000000003E-2</c:v>
                </c:pt>
                <c:pt idx="110">
                  <c:v>-6.0480799999999999E-3</c:v>
                </c:pt>
                <c:pt idx="111">
                  <c:v>3.1499781499999999</c:v>
                </c:pt>
                <c:pt idx="112">
                  <c:v>2.6791531000000002</c:v>
                </c:pt>
                <c:pt idx="113">
                  <c:v>2.4499429500000001</c:v>
                </c:pt>
                <c:pt idx="114">
                  <c:v>2.2818068499999997</c:v>
                </c:pt>
                <c:pt idx="115">
                  <c:v>2.0581708999999999</c:v>
                </c:pt>
                <c:pt idx="116">
                  <c:v>2.1282091999999997</c:v>
                </c:pt>
                <c:pt idx="117">
                  <c:v>0.47266820500000006</c:v>
                </c:pt>
                <c:pt idx="118">
                  <c:v>0.45993402500000008</c:v>
                </c:pt>
                <c:pt idx="119">
                  <c:v>0.4440775400000001</c:v>
                </c:pt>
                <c:pt idx="120">
                  <c:v>0.41214250000000008</c:v>
                </c:pt>
                <c:pt idx="121">
                  <c:v>0.37476789000000005</c:v>
                </c:pt>
                <c:pt idx="122">
                  <c:v>0.26944123000000003</c:v>
                </c:pt>
                <c:pt idx="123">
                  <c:v>9.4130920000000007E-2</c:v>
                </c:pt>
                <c:pt idx="124">
                  <c:v>0.95998320500000012</c:v>
                </c:pt>
                <c:pt idx="125">
                  <c:v>0.90725320500000006</c:v>
                </c:pt>
                <c:pt idx="126">
                  <c:v>0.8730675</c:v>
                </c:pt>
                <c:pt idx="127">
                  <c:v>0.79754398500000001</c:v>
                </c:pt>
                <c:pt idx="128">
                  <c:v>0.76782469000000009</c:v>
                </c:pt>
                <c:pt idx="129">
                  <c:v>0.70981578000000001</c:v>
                </c:pt>
                <c:pt idx="130">
                  <c:v>0.62436008000000009</c:v>
                </c:pt>
              </c:numCache>
            </c:numRef>
          </c:xVal>
          <c:yVal>
            <c:numRef>
              <c:f>Sheet2!$AH$2:$AH$132</c:f>
              <c:numCache>
                <c:formatCode>0.000_ </c:formatCode>
                <c:ptCount val="131"/>
                <c:pt idx="0">
                  <c:v>0.5</c:v>
                </c:pt>
                <c:pt idx="1">
                  <c:v>0.4820162093150131</c:v>
                </c:pt>
                <c:pt idx="2">
                  <c:v>0.454278861370015</c:v>
                </c:pt>
                <c:pt idx="3">
                  <c:v>0.40385777811410128</c:v>
                </c:pt>
                <c:pt idx="4">
                  <c:v>0.29793760983418971</c:v>
                </c:pt>
                <c:pt idx="5">
                  <c:v>0.11184463150165996</c:v>
                </c:pt>
                <c:pt idx="6">
                  <c:v>0.5</c:v>
                </c:pt>
                <c:pt idx="7">
                  <c:v>0.480731366947108</c:v>
                </c:pt>
                <c:pt idx="8">
                  <c:v>0.36643116573082701</c:v>
                </c:pt>
                <c:pt idx="9">
                  <c:v>0.36548821826351924</c:v>
                </c:pt>
                <c:pt idx="10">
                  <c:v>0.11743037825889382</c:v>
                </c:pt>
                <c:pt idx="11">
                  <c:v>0</c:v>
                </c:pt>
                <c:pt idx="12">
                  <c:v>1</c:v>
                </c:pt>
                <c:pt idx="13">
                  <c:v>0.94972437654669184</c:v>
                </c:pt>
                <c:pt idx="14">
                  <c:v>0.91429040581036636</c:v>
                </c:pt>
                <c:pt idx="15">
                  <c:v>0.46833373623973273</c:v>
                </c:pt>
                <c:pt idx="16">
                  <c:v>0</c:v>
                </c:pt>
                <c:pt idx="17">
                  <c:v>1</c:v>
                </c:pt>
                <c:pt idx="18">
                  <c:v>1.0196837866002411</c:v>
                </c:pt>
                <c:pt idx="19">
                  <c:v>0.97524409273172796</c:v>
                </c:pt>
                <c:pt idx="20">
                  <c:v>0.89893811870632212</c:v>
                </c:pt>
                <c:pt idx="21">
                  <c:v>0.73768546837701965</c:v>
                </c:pt>
                <c:pt idx="22">
                  <c:v>0</c:v>
                </c:pt>
                <c:pt idx="23">
                  <c:v>1</c:v>
                </c:pt>
                <c:pt idx="24">
                  <c:v>0.94832754934866703</c:v>
                </c:pt>
                <c:pt idx="25">
                  <c:v>0.88763094274632381</c:v>
                </c:pt>
                <c:pt idx="26">
                  <c:v>0.78136330711974145</c:v>
                </c:pt>
                <c:pt idx="27">
                  <c:v>0.66389073398402743</c:v>
                </c:pt>
                <c:pt idx="28">
                  <c:v>0.45662545167410873</c:v>
                </c:pt>
                <c:pt idx="29">
                  <c:v>0.18170962082690428</c:v>
                </c:pt>
                <c:pt idx="30">
                  <c:v>0</c:v>
                </c:pt>
                <c:pt idx="31">
                  <c:v>0.5</c:v>
                </c:pt>
                <c:pt idx="32">
                  <c:v>0.48229119106924384</c:v>
                </c:pt>
                <c:pt idx="33">
                  <c:v>0.44799466658389786</c:v>
                </c:pt>
                <c:pt idx="34">
                  <c:v>0.33478720393979605</c:v>
                </c:pt>
                <c:pt idx="35">
                  <c:v>7.3269549608270682E-3</c:v>
                </c:pt>
                <c:pt idx="36">
                  <c:v>1</c:v>
                </c:pt>
                <c:pt idx="37">
                  <c:v>0.94886330587382606</c:v>
                </c:pt>
                <c:pt idx="38">
                  <c:v>0.89037541481356719</c:v>
                </c:pt>
                <c:pt idx="39">
                  <c:v>0.79450739039589946</c:v>
                </c:pt>
                <c:pt idx="40">
                  <c:v>0.55676591844693202</c:v>
                </c:pt>
                <c:pt idx="41">
                  <c:v>3.8907056977087066E-2</c:v>
                </c:pt>
                <c:pt idx="42">
                  <c:v>1</c:v>
                </c:pt>
                <c:pt idx="43">
                  <c:v>0.94947848333127216</c:v>
                </c:pt>
                <c:pt idx="44">
                  <c:v>0.88552099803031836</c:v>
                </c:pt>
                <c:pt idx="45">
                  <c:v>0.83090091476535344</c:v>
                </c:pt>
                <c:pt idx="46">
                  <c:v>0.78830223839269675</c:v>
                </c:pt>
                <c:pt idx="47">
                  <c:v>3</c:v>
                </c:pt>
                <c:pt idx="48">
                  <c:v>2.7243770238679978</c:v>
                </c:pt>
                <c:pt idx="49">
                  <c:v>2.4307619552261426</c:v>
                </c:pt>
                <c:pt idx="50">
                  <c:v>2.3057324252022502</c:v>
                </c:pt>
                <c:pt idx="51">
                  <c:v>2.1720270358519751</c:v>
                </c:pt>
                <c:pt idx="52">
                  <c:v>1.9763440568610153</c:v>
                </c:pt>
                <c:pt idx="53">
                  <c:v>1</c:v>
                </c:pt>
                <c:pt idx="54">
                  <c:v>0.95456207187864062</c:v>
                </c:pt>
                <c:pt idx="55">
                  <c:v>0.88431228831393793</c:v>
                </c:pt>
                <c:pt idx="56">
                  <c:v>0.7838015298798422</c:v>
                </c:pt>
                <c:pt idx="57">
                  <c:v>0.47764506442064392</c:v>
                </c:pt>
                <c:pt idx="58">
                  <c:v>1.1028586504950991E-2</c:v>
                </c:pt>
                <c:pt idx="59">
                  <c:v>2.9999999999999996</c:v>
                </c:pt>
                <c:pt idx="60">
                  <c:v>2.8490880230079392</c:v>
                </c:pt>
                <c:pt idx="61">
                  <c:v>2.6893788708230106</c:v>
                </c:pt>
                <c:pt idx="62">
                  <c:v>2.5539892464889187</c:v>
                </c:pt>
                <c:pt idx="63">
                  <c:v>2.294271645899439</c:v>
                </c:pt>
                <c:pt idx="64">
                  <c:v>2.2960792156345677</c:v>
                </c:pt>
                <c:pt idx="65">
                  <c:v>3</c:v>
                </c:pt>
                <c:pt idx="66">
                  <c:v>2.6950499809983914</c:v>
                </c:pt>
                <c:pt idx="67">
                  <c:v>2.3510832632730474</c:v>
                </c:pt>
                <c:pt idx="68">
                  <c:v>2.230801463610061</c:v>
                </c:pt>
                <c:pt idx="69">
                  <c:v>2.0264336870575304</c:v>
                </c:pt>
                <c:pt idx="70">
                  <c:v>2.001470884635927</c:v>
                </c:pt>
                <c:pt idx="71">
                  <c:v>1.3899002210593494</c:v>
                </c:pt>
                <c:pt idx="72">
                  <c:v>1</c:v>
                </c:pt>
                <c:pt idx="73">
                  <c:v>0.96739136634156175</c:v>
                </c:pt>
                <c:pt idx="74">
                  <c:v>0.86477696796374026</c:v>
                </c:pt>
                <c:pt idx="75">
                  <c:v>0.41791913842486278</c:v>
                </c:pt>
                <c:pt idx="76">
                  <c:v>0.38839100268512328</c:v>
                </c:pt>
                <c:pt idx="77">
                  <c:v>3</c:v>
                </c:pt>
                <c:pt idx="78">
                  <c:v>2.8401544200557276</c:v>
                </c:pt>
                <c:pt idx="79">
                  <c:v>2.4598288830722419</c:v>
                </c:pt>
                <c:pt idx="80">
                  <c:v>2.4215630432564774</c:v>
                </c:pt>
                <c:pt idx="81">
                  <c:v>2.1140610493015366</c:v>
                </c:pt>
                <c:pt idx="82">
                  <c:v>1.7643013133322971</c:v>
                </c:pt>
                <c:pt idx="83">
                  <c:v>1.2630484430335338</c:v>
                </c:pt>
                <c:pt idx="84">
                  <c:v>0.60468846300064916</c:v>
                </c:pt>
                <c:pt idx="85">
                  <c:v>3</c:v>
                </c:pt>
                <c:pt idx="86">
                  <c:v>2.7794929027601847</c:v>
                </c:pt>
                <c:pt idx="87">
                  <c:v>2.7509557434761969</c:v>
                </c:pt>
                <c:pt idx="88">
                  <c:v>2.4647528107397045</c:v>
                </c:pt>
                <c:pt idx="89">
                  <c:v>2.3524165120822964</c:v>
                </c:pt>
                <c:pt idx="90">
                  <c:v>2.1370263026679162</c:v>
                </c:pt>
                <c:pt idx="91">
                  <c:v>1.947945239248468</c:v>
                </c:pt>
                <c:pt idx="92">
                  <c:v>1</c:v>
                </c:pt>
                <c:pt idx="93">
                  <c:v>0.94589266703967867</c:v>
                </c:pt>
                <c:pt idx="94">
                  <c:v>0.87205849245612854</c:v>
                </c:pt>
                <c:pt idx="95">
                  <c:v>0.83550249497326123</c:v>
                </c:pt>
                <c:pt idx="96">
                  <c:v>0.79648609909977464</c:v>
                </c:pt>
                <c:pt idx="97">
                  <c:v>0.75533182942658794</c:v>
                </c:pt>
                <c:pt idx="98">
                  <c:v>0.69849005840354517</c:v>
                </c:pt>
                <c:pt idx="99">
                  <c:v>1</c:v>
                </c:pt>
                <c:pt idx="100">
                  <c:v>0.92196441551948782</c:v>
                </c:pt>
                <c:pt idx="101">
                  <c:v>0.86583790468783173</c:v>
                </c:pt>
                <c:pt idx="102">
                  <c:v>0.77032028412245024</c:v>
                </c:pt>
                <c:pt idx="103">
                  <c:v>0.64791848369387406</c:v>
                </c:pt>
                <c:pt idx="104">
                  <c:v>0.5042110414385762</c:v>
                </c:pt>
                <c:pt idx="105">
                  <c:v>0.5</c:v>
                </c:pt>
                <c:pt idx="106">
                  <c:v>0.44810087768367757</c:v>
                </c:pt>
                <c:pt idx="107">
                  <c:v>0.38308935637122271</c:v>
                </c:pt>
                <c:pt idx="108">
                  <c:v>0.23908852389276319</c:v>
                </c:pt>
                <c:pt idx="109">
                  <c:v>6.5419162474183598E-2</c:v>
                </c:pt>
                <c:pt idx="110">
                  <c:v>0</c:v>
                </c:pt>
                <c:pt idx="111">
                  <c:v>3</c:v>
                </c:pt>
                <c:pt idx="112">
                  <c:v>2.5515920800910954</c:v>
                </c:pt>
                <c:pt idx="113">
                  <c:v>2.3332951849205683</c:v>
                </c:pt>
                <c:pt idx="114">
                  <c:v>2.173164455124871</c:v>
                </c:pt>
                <c:pt idx="115">
                  <c:v>1.9601763586836307</c:v>
                </c:pt>
                <c:pt idx="116">
                  <c:v>2.0268799642308628</c:v>
                </c:pt>
                <c:pt idx="117">
                  <c:v>0.5</c:v>
                </c:pt>
                <c:pt idx="118">
                  <c:v>0.48652947261388152</c:v>
                </c:pt>
                <c:pt idx="119">
                  <c:v>0.46975609455262607</c:v>
                </c:pt>
                <c:pt idx="120">
                  <c:v>0.43597442734698016</c:v>
                </c:pt>
                <c:pt idx="121">
                  <c:v>0.39643864981356214</c:v>
                </c:pt>
                <c:pt idx="122">
                  <c:v>0.28502153006039405</c:v>
                </c:pt>
                <c:pt idx="123">
                  <c:v>9.9573991866027889E-2</c:v>
                </c:pt>
                <c:pt idx="124">
                  <c:v>1</c:v>
                </c:pt>
                <c:pt idx="125">
                  <c:v>0.94507195571197511</c:v>
                </c:pt>
                <c:pt idx="126">
                  <c:v>0.90946122333463109</c:v>
                </c:pt>
                <c:pt idx="127">
                  <c:v>0.83078951886455132</c:v>
                </c:pt>
                <c:pt idx="128">
                  <c:v>0.79983137829999851</c:v>
                </c:pt>
                <c:pt idx="129">
                  <c:v>0.73940437322546693</c:v>
                </c:pt>
                <c:pt idx="130">
                  <c:v>0.65038646170898373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A-4723-8141-56B62C2F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CA_LA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xVal>
          <c:y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4FC-84D6-5A02EE41BF8C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Sheet2!$K$2:$K$132</c:f>
              <c:numCache>
                <c:formatCode>General</c:formatCode>
                <c:ptCount val="131"/>
                <c:pt idx="0">
                  <c:v>-5.6818599999999995E-3</c:v>
                </c:pt>
                <c:pt idx="1">
                  <c:v>3.44751E-3</c:v>
                </c:pt>
                <c:pt idx="2">
                  <c:v>2.6209720000000002E-2</c:v>
                </c:pt>
                <c:pt idx="3">
                  <c:v>8.6121349999999999E-2</c:v>
                </c:pt>
                <c:pt idx="4">
                  <c:v>0.19984555000000001</c:v>
                </c:pt>
                <c:pt idx="5">
                  <c:v>0.33881300000000003</c:v>
                </c:pt>
                <c:pt idx="6">
                  <c:v>-5.86945E-3</c:v>
                </c:pt>
                <c:pt idx="7">
                  <c:v>5.1680499999999952E-4</c:v>
                </c:pt>
                <c:pt idx="8">
                  <c:v>6.9653700000000013E-2</c:v>
                </c:pt>
                <c:pt idx="9">
                  <c:v>0.21096970000000001</c:v>
                </c:pt>
                <c:pt idx="10">
                  <c:v>0.39153645000000004</c:v>
                </c:pt>
                <c:pt idx="11">
                  <c:v>0.46396320000000002</c:v>
                </c:pt>
                <c:pt idx="12">
                  <c:v>-4.9907399999999996E-3</c:v>
                </c:pt>
                <c:pt idx="13">
                  <c:v>2.5803545000000001E-2</c:v>
                </c:pt>
                <c:pt idx="14">
                  <c:v>7.6177250000000016E-2</c:v>
                </c:pt>
                <c:pt idx="15">
                  <c:v>0.56402350000000001</c:v>
                </c:pt>
                <c:pt idx="16">
                  <c:v>0.83241000000000009</c:v>
                </c:pt>
                <c:pt idx="17">
                  <c:v>-6.195E-3</c:v>
                </c:pt>
                <c:pt idx="18">
                  <c:v>3.437110000000001E-3</c:v>
                </c:pt>
                <c:pt idx="19">
                  <c:v>4.1115640000000009E-2</c:v>
                </c:pt>
                <c:pt idx="20">
                  <c:v>0.1348432</c:v>
                </c:pt>
                <c:pt idx="21">
                  <c:v>0.33685704999999999</c:v>
                </c:pt>
                <c:pt idx="22">
                  <c:v>0.82749650000000008</c:v>
                </c:pt>
                <c:pt idx="23">
                  <c:v>-6.195E-3</c:v>
                </c:pt>
                <c:pt idx="24">
                  <c:v>1.2955675E-2</c:v>
                </c:pt>
                <c:pt idx="25">
                  <c:v>9.0225050000000001E-2</c:v>
                </c:pt>
                <c:pt idx="26">
                  <c:v>0.2444703</c:v>
                </c:pt>
                <c:pt idx="27">
                  <c:v>0.38285115000000003</c:v>
                </c:pt>
                <c:pt idx="28">
                  <c:v>0.55996600000000007</c:v>
                </c:pt>
                <c:pt idx="29">
                  <c:v>0.73623000000000005</c:v>
                </c:pt>
                <c:pt idx="30">
                  <c:v>0.82104300000000008</c:v>
                </c:pt>
                <c:pt idx="31">
                  <c:v>-5.7668649999999995E-3</c:v>
                </c:pt>
                <c:pt idx="32">
                  <c:v>2.378260000000001E-3</c:v>
                </c:pt>
                <c:pt idx="33">
                  <c:v>4.0998190000000004E-2</c:v>
                </c:pt>
                <c:pt idx="34">
                  <c:v>0.168370135</c:v>
                </c:pt>
                <c:pt idx="35">
                  <c:v>0.433770235</c:v>
                </c:pt>
                <c:pt idx="36">
                  <c:v>-6.195E-3</c:v>
                </c:pt>
                <c:pt idx="37">
                  <c:v>9.8729999999999998E-3</c:v>
                </c:pt>
                <c:pt idx="38">
                  <c:v>7.1456800000000001E-2</c:v>
                </c:pt>
                <c:pt idx="39">
                  <c:v>0.19899270000000002</c:v>
                </c:pt>
                <c:pt idx="40">
                  <c:v>0.47321085000000007</c:v>
                </c:pt>
                <c:pt idx="41">
                  <c:v>0.80347450000000009</c:v>
                </c:pt>
                <c:pt idx="42">
                  <c:v>-4.6293299999999992E-3</c:v>
                </c:pt>
                <c:pt idx="43">
                  <c:v>-1.0452849999999991E-3</c:v>
                </c:pt>
                <c:pt idx="44">
                  <c:v>7.0304650000000022E-3</c:v>
                </c:pt>
                <c:pt idx="45">
                  <c:v>1.7384554999999999E-2</c:v>
                </c:pt>
                <c:pt idx="46">
                  <c:v>3.4556820000000002E-2</c:v>
                </c:pt>
                <c:pt idx="47">
                  <c:v>-4.3433550000000001E-3</c:v>
                </c:pt>
                <c:pt idx="48">
                  <c:v>4.6342120000000007E-2</c:v>
                </c:pt>
                <c:pt idx="49">
                  <c:v>0.36325203000000006</c:v>
                </c:pt>
                <c:pt idx="50">
                  <c:v>0.8773626000000001</c:v>
                </c:pt>
                <c:pt idx="51">
                  <c:v>0.59563795000000008</c:v>
                </c:pt>
                <c:pt idx="52">
                  <c:v>1.19644375</c:v>
                </c:pt>
                <c:pt idx="53">
                  <c:v>-5.80286E-3</c:v>
                </c:pt>
                <c:pt idx="54">
                  <c:v>8.2509899999999997E-3</c:v>
                </c:pt>
                <c:pt idx="55">
                  <c:v>7.4556125000000001E-2</c:v>
                </c:pt>
                <c:pt idx="56">
                  <c:v>0.21767953000000001</c:v>
                </c:pt>
                <c:pt idx="57">
                  <c:v>0.52043910000000004</c:v>
                </c:pt>
                <c:pt idx="58">
                  <c:v>0.82376440000000006</c:v>
                </c:pt>
                <c:pt idx="59">
                  <c:v>2.7095700000000006E-3</c:v>
                </c:pt>
                <c:pt idx="60">
                  <c:v>6.9952480000000011E-2</c:v>
                </c:pt>
                <c:pt idx="61">
                  <c:v>0.21794808499999999</c:v>
                </c:pt>
                <c:pt idx="62">
                  <c:v>0.42168105500000003</c:v>
                </c:pt>
                <c:pt idx="63">
                  <c:v>0.67609805000000001</c:v>
                </c:pt>
                <c:pt idx="64">
                  <c:v>0.93351515000000007</c:v>
                </c:pt>
                <c:pt idx="65">
                  <c:v>-5.4630349999999998E-3</c:v>
                </c:pt>
                <c:pt idx="66">
                  <c:v>3.173328000000001E-2</c:v>
                </c:pt>
                <c:pt idx="67">
                  <c:v>0.36224672000000002</c:v>
                </c:pt>
                <c:pt idx="68">
                  <c:v>0.65969164000000002</c:v>
                </c:pt>
                <c:pt idx="69">
                  <c:v>0.94956476500000009</c:v>
                </c:pt>
                <c:pt idx="70">
                  <c:v>1.2513858600000001</c:v>
                </c:pt>
                <c:pt idx="71">
                  <c:v>1.56348328</c:v>
                </c:pt>
                <c:pt idx="72">
                  <c:v>9.5197900000000002E-3</c:v>
                </c:pt>
                <c:pt idx="73">
                  <c:v>-3.4241749999999998E-3</c:v>
                </c:pt>
                <c:pt idx="74">
                  <c:v>6.2310900000000008E-3</c:v>
                </c:pt>
                <c:pt idx="75">
                  <c:v>0.55663351500000002</c:v>
                </c:pt>
                <c:pt idx="76">
                  <c:v>0.49894164000000008</c:v>
                </c:pt>
                <c:pt idx="77">
                  <c:v>3.1387100000000003E-3</c:v>
                </c:pt>
                <c:pt idx="78">
                  <c:v>7.8488310000000006E-2</c:v>
                </c:pt>
                <c:pt idx="79">
                  <c:v>0.45704570500000002</c:v>
                </c:pt>
                <c:pt idx="80">
                  <c:v>0.71304703000000003</c:v>
                </c:pt>
                <c:pt idx="81">
                  <c:v>0.98371343500000008</c:v>
                </c:pt>
                <c:pt idx="82">
                  <c:v>1.3171043750000002</c:v>
                </c:pt>
                <c:pt idx="83">
                  <c:v>1.58742172</c:v>
                </c:pt>
                <c:pt idx="84">
                  <c:v>2.1110331249999996</c:v>
                </c:pt>
                <c:pt idx="85">
                  <c:v>-4.1049449999999996E-3</c:v>
                </c:pt>
                <c:pt idx="86">
                  <c:v>3.4988080000000005E-2</c:v>
                </c:pt>
                <c:pt idx="87">
                  <c:v>0.10773107500000002</c:v>
                </c:pt>
                <c:pt idx="88">
                  <c:v>0.23227916500000001</c:v>
                </c:pt>
                <c:pt idx="89">
                  <c:v>0.38232730500000001</c:v>
                </c:pt>
                <c:pt idx="90">
                  <c:v>0.55279471999999996</c:v>
                </c:pt>
                <c:pt idx="91">
                  <c:v>0.89848390500000008</c:v>
                </c:pt>
                <c:pt idx="92">
                  <c:v>-5.8570749999999998E-3</c:v>
                </c:pt>
                <c:pt idx="93">
                  <c:v>-7.4453000000000019E-4</c:v>
                </c:pt>
                <c:pt idx="94">
                  <c:v>3.7345035000000006E-2</c:v>
                </c:pt>
                <c:pt idx="95">
                  <c:v>7.4910535000000014E-2</c:v>
                </c:pt>
                <c:pt idx="96">
                  <c:v>0.12038615000000001</c:v>
                </c:pt>
                <c:pt idx="97">
                  <c:v>0.18306043</c:v>
                </c:pt>
                <c:pt idx="98">
                  <c:v>0.26388689500000001</c:v>
                </c:pt>
                <c:pt idx="99">
                  <c:v>-5.8881949999999997E-3</c:v>
                </c:pt>
                <c:pt idx="100">
                  <c:v>4.1606560000000008E-2</c:v>
                </c:pt>
                <c:pt idx="101">
                  <c:v>0.11004742000000002</c:v>
                </c:pt>
                <c:pt idx="102">
                  <c:v>0.21881745999999999</c:v>
                </c:pt>
                <c:pt idx="103">
                  <c:v>0.35787308500000004</c:v>
                </c:pt>
                <c:pt idx="104">
                  <c:v>0.53300082000000004</c:v>
                </c:pt>
                <c:pt idx="105">
                  <c:v>-5.6304700000000003E-3</c:v>
                </c:pt>
                <c:pt idx="106">
                  <c:v>3.5601345E-2</c:v>
                </c:pt>
                <c:pt idx="107">
                  <c:v>0.11082070500000001</c:v>
                </c:pt>
                <c:pt idx="108">
                  <c:v>0.247246465</c:v>
                </c:pt>
                <c:pt idx="109">
                  <c:v>0.39022121000000004</c:v>
                </c:pt>
                <c:pt idx="110">
                  <c:v>0.44070422000000004</c:v>
                </c:pt>
                <c:pt idx="111">
                  <c:v>-5.0725849999999992E-3</c:v>
                </c:pt>
                <c:pt idx="112">
                  <c:v>7.6855625000000011E-2</c:v>
                </c:pt>
                <c:pt idx="113">
                  <c:v>0.15752331999999999</c:v>
                </c:pt>
                <c:pt idx="114">
                  <c:v>0.29972496000000004</c:v>
                </c:pt>
                <c:pt idx="115">
                  <c:v>0.39910871000000003</c:v>
                </c:pt>
                <c:pt idx="116">
                  <c:v>0.55121179500000006</c:v>
                </c:pt>
                <c:pt idx="117">
                  <c:v>-5.8221200000000001E-3</c:v>
                </c:pt>
                <c:pt idx="118">
                  <c:v>-5.53354E-3</c:v>
                </c:pt>
                <c:pt idx="119">
                  <c:v>1.6286650000000005E-3</c:v>
                </c:pt>
                <c:pt idx="120">
                  <c:v>2.5876680000000003E-2</c:v>
                </c:pt>
                <c:pt idx="121">
                  <c:v>8.4509275000000009E-2</c:v>
                </c:pt>
                <c:pt idx="122">
                  <c:v>0.19819549</c:v>
                </c:pt>
                <c:pt idx="123">
                  <c:v>0.36812504000000001</c:v>
                </c:pt>
                <c:pt idx="124">
                  <c:v>-5.9241099999999998E-3</c:v>
                </c:pt>
                <c:pt idx="125">
                  <c:v>-5.2618399999999994E-3</c:v>
                </c:pt>
                <c:pt idx="126">
                  <c:v>-2.9652249999999997E-3</c:v>
                </c:pt>
                <c:pt idx="127">
                  <c:v>3.427877E-2</c:v>
                </c:pt>
                <c:pt idx="128">
                  <c:v>8.2702645000000005E-2</c:v>
                </c:pt>
                <c:pt idx="129">
                  <c:v>0.16711126999999998</c:v>
                </c:pt>
                <c:pt idx="130">
                  <c:v>0.28332926000000003</c:v>
                </c:pt>
              </c:numCache>
            </c:numRef>
          </c:xVal>
          <c:yVal>
            <c:numRef>
              <c:f>Sheet2!$AI$2:$AI$132</c:f>
              <c:numCache>
                <c:formatCode>0.000_ </c:formatCode>
                <c:ptCount val="131"/>
                <c:pt idx="0">
                  <c:v>0</c:v>
                </c:pt>
                <c:pt idx="1">
                  <c:v>6.7442422545656586E-3</c:v>
                </c:pt>
                <c:pt idx="2">
                  <c:v>3.5322115894866689E-2</c:v>
                </c:pt>
                <c:pt idx="3">
                  <c:v>0.10255271078151408</c:v>
                </c:pt>
                <c:pt idx="4">
                  <c:v>0.21411025365102665</c:v>
                </c:pt>
                <c:pt idx="5">
                  <c:v>0.40804903265322051</c:v>
                </c:pt>
                <c:pt idx="6">
                  <c:v>0</c:v>
                </c:pt>
                <c:pt idx="7">
                  <c:v>6.3206723806164076E-3</c:v>
                </c:pt>
                <c:pt idx="8">
                  <c:v>0.12616618445642902</c:v>
                </c:pt>
                <c:pt idx="9">
                  <c:v>0.14664132821679068</c:v>
                </c:pt>
                <c:pt idx="10">
                  <c:v>0.37374424929065636</c:v>
                </c:pt>
                <c:pt idx="11">
                  <c:v>0.45606060606060606</c:v>
                </c:pt>
                <c:pt idx="12">
                  <c:v>0</c:v>
                </c:pt>
                <c:pt idx="13">
                  <c:v>3.7315444565631038E-2</c:v>
                </c:pt>
                <c:pt idx="14">
                  <c:v>7.3107334198283011E-2</c:v>
                </c:pt>
                <c:pt idx="15">
                  <c:v>0.58342235284160526</c:v>
                </c:pt>
                <c:pt idx="16">
                  <c:v>0.82633053221288533</c:v>
                </c:pt>
                <c:pt idx="17">
                  <c:v>0</c:v>
                </c:pt>
                <c:pt idx="18">
                  <c:v>-5.8556705115404645E-2</c:v>
                </c:pt>
                <c:pt idx="19">
                  <c:v>-3.1896671730236498E-2</c:v>
                </c:pt>
                <c:pt idx="20">
                  <c:v>8.7952020309711845E-2</c:v>
                </c:pt>
                <c:pt idx="21">
                  <c:v>0.30942351823001174</c:v>
                </c:pt>
                <c:pt idx="22">
                  <c:v>0.81346153846153846</c:v>
                </c:pt>
                <c:pt idx="23">
                  <c:v>0</c:v>
                </c:pt>
                <c:pt idx="24">
                  <c:v>1.2776790488517322E-3</c:v>
                </c:pt>
                <c:pt idx="25">
                  <c:v>9.5225832220284731E-2</c:v>
                </c:pt>
                <c:pt idx="26">
                  <c:v>0.25891315201014209</c:v>
                </c:pt>
                <c:pt idx="27">
                  <c:v>0.39890410245848085</c:v>
                </c:pt>
                <c:pt idx="28">
                  <c:v>0.58104714004112801</c:v>
                </c:pt>
                <c:pt idx="29">
                  <c:v>0.7648085205745091</c:v>
                </c:pt>
                <c:pt idx="30">
                  <c:v>0.86160714285714257</c:v>
                </c:pt>
                <c:pt idx="31">
                  <c:v>0</c:v>
                </c:pt>
                <c:pt idx="32">
                  <c:v>2.1716041674947596E-2</c:v>
                </c:pt>
                <c:pt idx="33">
                  <c:v>5.2536000083613386E-2</c:v>
                </c:pt>
                <c:pt idx="34">
                  <c:v>0.14891917994201026</c:v>
                </c:pt>
                <c:pt idx="35">
                  <c:v>0.45017463260833979</c:v>
                </c:pt>
                <c:pt idx="36">
                  <c:v>0</c:v>
                </c:pt>
                <c:pt idx="37">
                  <c:v>-9.411957685635533E-3</c:v>
                </c:pt>
                <c:pt idx="38">
                  <c:v>7.2542501909253931E-2</c:v>
                </c:pt>
                <c:pt idx="39">
                  <c:v>0.21182783131597754</c:v>
                </c:pt>
                <c:pt idx="40">
                  <c:v>0.48319964187089548</c:v>
                </c:pt>
                <c:pt idx="41">
                  <c:v>0.75212696932002998</c:v>
                </c:pt>
                <c:pt idx="42">
                  <c:v>0</c:v>
                </c:pt>
                <c:pt idx="43">
                  <c:v>-1.8117941411892758E-2</c:v>
                </c:pt>
                <c:pt idx="44">
                  <c:v>-2.2179944398793866E-2</c:v>
                </c:pt>
                <c:pt idx="45">
                  <c:v>3.9323348957280499E-2</c:v>
                </c:pt>
                <c:pt idx="46">
                  <c:v>0.10596142976533326</c:v>
                </c:pt>
                <c:pt idx="47">
                  <c:v>0</c:v>
                </c:pt>
                <c:pt idx="48">
                  <c:v>0.20144549434820685</c:v>
                </c:pt>
                <c:pt idx="49">
                  <c:v>0.44757889159215797</c:v>
                </c:pt>
                <c:pt idx="50">
                  <c:v>0.66898095353763742</c:v>
                </c:pt>
                <c:pt idx="51">
                  <c:v>1.0452119690688844</c:v>
                </c:pt>
                <c:pt idx="52">
                  <c:v>1.3589060498732513</c:v>
                </c:pt>
                <c:pt idx="53">
                  <c:v>0</c:v>
                </c:pt>
                <c:pt idx="54">
                  <c:v>-1.4164711132801456E-2</c:v>
                </c:pt>
                <c:pt idx="55">
                  <c:v>8.1954306279086286E-2</c:v>
                </c:pt>
                <c:pt idx="56">
                  <c:v>0.24626036344282828</c:v>
                </c:pt>
                <c:pt idx="57">
                  <c:v>0.31626540228005906</c:v>
                </c:pt>
                <c:pt idx="58">
                  <c:v>0.79078360235789358</c:v>
                </c:pt>
                <c:pt idx="59">
                  <c:v>0</c:v>
                </c:pt>
                <c:pt idx="60">
                  <c:v>-2.8095208559607336E-2</c:v>
                </c:pt>
                <c:pt idx="61">
                  <c:v>6.2323500819304524E-2</c:v>
                </c:pt>
                <c:pt idx="62">
                  <c:v>0.29122352645114624</c:v>
                </c:pt>
                <c:pt idx="63">
                  <c:v>0.74504873261043425</c:v>
                </c:pt>
                <c:pt idx="64">
                  <c:v>1.020792613231156</c:v>
                </c:pt>
                <c:pt idx="65">
                  <c:v>0</c:v>
                </c:pt>
                <c:pt idx="66">
                  <c:v>7.365466072347375E-2</c:v>
                </c:pt>
                <c:pt idx="67">
                  <c:v>0.51409021469351823</c:v>
                </c:pt>
                <c:pt idx="68">
                  <c:v>0.80484210074637463</c:v>
                </c:pt>
                <c:pt idx="69">
                  <c:v>1.0747360742256569</c:v>
                </c:pt>
                <c:pt idx="70">
                  <c:v>1.1990358907428385</c:v>
                </c:pt>
                <c:pt idx="71">
                  <c:v>1.7846696420135886</c:v>
                </c:pt>
                <c:pt idx="72">
                  <c:v>0</c:v>
                </c:pt>
                <c:pt idx="73">
                  <c:v>-7.7002362069436503E-2</c:v>
                </c:pt>
                <c:pt idx="74">
                  <c:v>-4.8850567116422175E-2</c:v>
                </c:pt>
                <c:pt idx="75">
                  <c:v>0.58779564970557485</c:v>
                </c:pt>
                <c:pt idx="76">
                  <c:v>0.63976516860751642</c:v>
                </c:pt>
                <c:pt idx="77">
                  <c:v>0</c:v>
                </c:pt>
                <c:pt idx="78">
                  <c:v>-9.8350276424430394E-2</c:v>
                </c:pt>
                <c:pt idx="79">
                  <c:v>0.30061631677862044</c:v>
                </c:pt>
                <c:pt idx="80">
                  <c:v>0.53478133736665245</c:v>
                </c:pt>
                <c:pt idx="81">
                  <c:v>0.95184893618664979</c:v>
                </c:pt>
                <c:pt idx="82">
                  <c:v>1.2890236545412774</c:v>
                </c:pt>
                <c:pt idx="83">
                  <c:v>1.60256286868409</c:v>
                </c:pt>
                <c:pt idx="84">
                  <c:v>1.8168122560398356</c:v>
                </c:pt>
                <c:pt idx="85">
                  <c:v>0</c:v>
                </c:pt>
                <c:pt idx="86">
                  <c:v>-5.7442193036203459E-2</c:v>
                </c:pt>
                <c:pt idx="87">
                  <c:v>-7.5828719892263655E-2</c:v>
                </c:pt>
                <c:pt idx="88">
                  <c:v>0.13553426764934007</c:v>
                </c:pt>
                <c:pt idx="89">
                  <c:v>0.35234183670947355</c:v>
                </c:pt>
                <c:pt idx="90">
                  <c:v>0.58927106706529198</c:v>
                </c:pt>
                <c:pt idx="91">
                  <c:v>0.98353670899219026</c:v>
                </c:pt>
                <c:pt idx="92">
                  <c:v>0</c:v>
                </c:pt>
                <c:pt idx="93">
                  <c:v>6.8126996083375246E-3</c:v>
                </c:pt>
                <c:pt idx="94">
                  <c:v>4.0735658298258537E-2</c:v>
                </c:pt>
                <c:pt idx="95">
                  <c:v>8.0947255529412621E-2</c:v>
                </c:pt>
                <c:pt idx="96">
                  <c:v>0.12386529099024779</c:v>
                </c:pt>
                <c:pt idx="97">
                  <c:v>0.191794942513551</c:v>
                </c:pt>
                <c:pt idx="98">
                  <c:v>0.27754014042838382</c:v>
                </c:pt>
                <c:pt idx="99">
                  <c:v>0</c:v>
                </c:pt>
                <c:pt idx="100">
                  <c:v>-1.6608570714367803E-3</c:v>
                </c:pt>
                <c:pt idx="101">
                  <c:v>9.3990392233114506E-2</c:v>
                </c:pt>
                <c:pt idx="102">
                  <c:v>0.23007815282112712</c:v>
                </c:pt>
                <c:pt idx="103">
                  <c:v>0.3813642265514014</c:v>
                </c:pt>
                <c:pt idx="104">
                  <c:v>0.53102833349921719</c:v>
                </c:pt>
                <c:pt idx="105">
                  <c:v>0</c:v>
                </c:pt>
                <c:pt idx="106">
                  <c:v>5.1899122316322432E-2</c:v>
                </c:pt>
                <c:pt idx="107">
                  <c:v>0.11691064362877729</c:v>
                </c:pt>
                <c:pt idx="108">
                  <c:v>0.27125745571096499</c:v>
                </c:pt>
                <c:pt idx="109">
                  <c:v>0.40399428354267625</c:v>
                </c:pt>
                <c:pt idx="110">
                  <c:v>0.4488636363636363</c:v>
                </c:pt>
                <c:pt idx="111">
                  <c:v>0</c:v>
                </c:pt>
                <c:pt idx="112">
                  <c:v>9.8669107895239971E-2</c:v>
                </c:pt>
                <c:pt idx="113">
                  <c:v>0.21437872994452348</c:v>
                </c:pt>
                <c:pt idx="114">
                  <c:v>0.38920265385015457</c:v>
                </c:pt>
                <c:pt idx="115">
                  <c:v>0.67639013316647956</c:v>
                </c:pt>
                <c:pt idx="116">
                  <c:v>0.65251266129563812</c:v>
                </c:pt>
                <c:pt idx="117">
                  <c:v>0</c:v>
                </c:pt>
                <c:pt idx="118">
                  <c:v>3.8746432077021147E-3</c:v>
                </c:pt>
                <c:pt idx="119">
                  <c:v>-2.3365821168360493E-3</c:v>
                </c:pt>
                <c:pt idx="120">
                  <c:v>3.2809042220802796E-2</c:v>
                </c:pt>
                <c:pt idx="121">
                  <c:v>8.011522945716279E-2</c:v>
                </c:pt>
                <c:pt idx="122">
                  <c:v>0.21497846993960595</c:v>
                </c:pt>
                <c:pt idx="123">
                  <c:v>0.39084134030530937</c:v>
                </c:pt>
                <c:pt idx="124">
                  <c:v>0</c:v>
                </c:pt>
                <c:pt idx="125">
                  <c:v>1.5484129084108261E-2</c:v>
                </c:pt>
                <c:pt idx="126">
                  <c:v>3.0285042300973852E-2</c:v>
                </c:pt>
                <c:pt idx="127">
                  <c:v>6.3126713637695786E-2</c:v>
                </c:pt>
                <c:pt idx="128">
                  <c:v>0.1007425188397868</c:v>
                </c:pt>
                <c:pt idx="129">
                  <c:v>0.18995181661503888</c:v>
                </c:pt>
                <c:pt idx="130">
                  <c:v>0.3191692940263578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0-44FC-84D6-5A02EE41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CF_K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xVal>
          <c:y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F08-A4AD-A9E8305A86EC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Sheet2!$M$2:$M$132</c:f>
              <c:numCache>
                <c:formatCode>General</c:formatCode>
                <c:ptCount val="131"/>
                <c:pt idx="0">
                  <c:v>1.0875600000000001</c:v>
                </c:pt>
                <c:pt idx="1">
                  <c:v>1.0794069000000002</c:v>
                </c:pt>
                <c:pt idx="2">
                  <c:v>0.88156960000000018</c:v>
                </c:pt>
                <c:pt idx="3">
                  <c:v>0.64422908099999998</c:v>
                </c:pt>
                <c:pt idx="4">
                  <c:v>0.40844088400000006</c:v>
                </c:pt>
                <c:pt idx="5">
                  <c:v>0.24078150400000001</c:v>
                </c:pt>
                <c:pt idx="6">
                  <c:v>1.0712556</c:v>
                </c:pt>
                <c:pt idx="7">
                  <c:v>1.0495276</c:v>
                </c:pt>
                <c:pt idx="8">
                  <c:v>0.61148476900000004</c:v>
                </c:pt>
                <c:pt idx="9">
                  <c:v>0.37857675600000001</c:v>
                </c:pt>
                <c:pt idx="10">
                  <c:v>0.22910161600000001</c:v>
                </c:pt>
                <c:pt idx="11">
                  <c:v>4.4599552199999998E-3</c:v>
                </c:pt>
                <c:pt idx="12">
                  <c:v>1.9397500000000001</c:v>
                </c:pt>
                <c:pt idx="13">
                  <c:v>1.6103460999999999</c:v>
                </c:pt>
                <c:pt idx="14">
                  <c:v>1.3494096</c:v>
                </c:pt>
                <c:pt idx="15">
                  <c:v>9.1084183200000005E-3</c:v>
                </c:pt>
                <c:pt idx="16">
                  <c:v>5.0068131200000001E-3</c:v>
                </c:pt>
                <c:pt idx="17">
                  <c:v>1.8897424000000003</c:v>
                </c:pt>
                <c:pt idx="18">
                  <c:v>1.5965676000000002</c:v>
                </c:pt>
                <c:pt idx="19">
                  <c:v>1.4343588999999999</c:v>
                </c:pt>
                <c:pt idx="20">
                  <c:v>1.0685389000000001</c:v>
                </c:pt>
                <c:pt idx="21">
                  <c:v>0.68748639999999994</c:v>
                </c:pt>
                <c:pt idx="22">
                  <c:v>4.4127223682E-3</c:v>
                </c:pt>
                <c:pt idx="23">
                  <c:v>1.9981741000000002</c:v>
                </c:pt>
                <c:pt idx="24">
                  <c:v>1.7124624000000002</c:v>
                </c:pt>
                <c:pt idx="25">
                  <c:v>1.3357260999999998</c:v>
                </c:pt>
                <c:pt idx="26">
                  <c:v>0.94378689999999998</c:v>
                </c:pt>
                <c:pt idx="27">
                  <c:v>0.65524000000000004</c:v>
                </c:pt>
                <c:pt idx="28">
                  <c:v>0.45088036899999995</c:v>
                </c:pt>
                <c:pt idx="29">
                  <c:v>0.28860318400000001</c:v>
                </c:pt>
                <c:pt idx="30">
                  <c:v>4.4811845000000006E-3</c:v>
                </c:pt>
                <c:pt idx="31">
                  <c:v>1.0902780999999999</c:v>
                </c:pt>
                <c:pt idx="32">
                  <c:v>1.0712556</c:v>
                </c:pt>
                <c:pt idx="33">
                  <c:v>0.7466796</c:v>
                </c:pt>
                <c:pt idx="34">
                  <c:v>0.38843980900000002</c:v>
                </c:pt>
                <c:pt idx="35">
                  <c:v>7.5715351200000003E-3</c:v>
                </c:pt>
                <c:pt idx="36">
                  <c:v>1.9230736000000002</c:v>
                </c:pt>
                <c:pt idx="37">
                  <c:v>1.6793136</c:v>
                </c:pt>
                <c:pt idx="38">
                  <c:v>1.2810421000000001</c:v>
                </c:pt>
                <c:pt idx="39">
                  <c:v>0.97629009999999994</c:v>
                </c:pt>
                <c:pt idx="40">
                  <c:v>0.52493659599999998</c:v>
                </c:pt>
                <c:pt idx="41">
                  <c:v>0.21018310929</c:v>
                </c:pt>
                <c:pt idx="42">
                  <c:v>1.8869661000000002</c:v>
                </c:pt>
                <c:pt idx="43">
                  <c:v>1.7871525000000004</c:v>
                </c:pt>
                <c:pt idx="44">
                  <c:v>1.3630981</c:v>
                </c:pt>
                <c:pt idx="45">
                  <c:v>1.1610189</c:v>
                </c:pt>
                <c:pt idx="46">
                  <c:v>0.95191000000000003</c:v>
                </c:pt>
                <c:pt idx="47">
                  <c:v>5.1745322000000007</c:v>
                </c:pt>
                <c:pt idx="48">
                  <c:v>4.5776250000000003</c:v>
                </c:pt>
                <c:pt idx="49">
                  <c:v>3.0885098000000002</c:v>
                </c:pt>
                <c:pt idx="50">
                  <c:v>2.5566199999999997</c:v>
                </c:pt>
                <c:pt idx="51">
                  <c:v>2.0284937999999997</c:v>
                </c:pt>
                <c:pt idx="52">
                  <c:v>1.5580151999999998</c:v>
                </c:pt>
                <c:pt idx="53">
                  <c:v>1.9369701000000004</c:v>
                </c:pt>
                <c:pt idx="54">
                  <c:v>1.5942662000000001</c:v>
                </c:pt>
                <c:pt idx="55">
                  <c:v>1.1287928</c:v>
                </c:pt>
                <c:pt idx="56">
                  <c:v>0.59068619999999994</c:v>
                </c:pt>
                <c:pt idx="57">
                  <c:v>0.20283119999999999</c:v>
                </c:pt>
                <c:pt idx="58">
                  <c:v>1.4233801999999999E-2</c:v>
                </c:pt>
                <c:pt idx="59">
                  <c:v>5.0587900000000001</c:v>
                </c:pt>
                <c:pt idx="60">
                  <c:v>4.1513776</c:v>
                </c:pt>
                <c:pt idx="61">
                  <c:v>3.5221264000000003</c:v>
                </c:pt>
                <c:pt idx="62">
                  <c:v>2.7969525000000006</c:v>
                </c:pt>
                <c:pt idx="63">
                  <c:v>2.1655861000000001</c:v>
                </c:pt>
                <c:pt idx="64">
                  <c:v>1.6268869000000001</c:v>
                </c:pt>
                <c:pt idx="65">
                  <c:v>5.318568</c:v>
                </c:pt>
                <c:pt idx="66">
                  <c:v>4.4917819999999988</c:v>
                </c:pt>
                <c:pt idx="67">
                  <c:v>2.9176380000000002</c:v>
                </c:pt>
                <c:pt idx="68">
                  <c:v>2.2021999999999999</c:v>
                </c:pt>
                <c:pt idx="69">
                  <c:v>1.5735919999999997</c:v>
                </c:pt>
                <c:pt idx="70">
                  <c:v>1.0972476799999999</c:v>
                </c:pt>
                <c:pt idx="71">
                  <c:v>0.74442457999999989</c:v>
                </c:pt>
                <c:pt idx="72">
                  <c:v>1.9305000000000001</c:v>
                </c:pt>
                <c:pt idx="73">
                  <c:v>1.6356152000000002</c:v>
                </c:pt>
                <c:pt idx="74">
                  <c:v>1.3009032</c:v>
                </c:pt>
                <c:pt idx="75">
                  <c:v>0.21551179999999998</c:v>
                </c:pt>
                <c:pt idx="76">
                  <c:v>0.20283119999999999</c:v>
                </c:pt>
                <c:pt idx="77">
                  <c:v>5.2683119999999999</c:v>
                </c:pt>
                <c:pt idx="78">
                  <c:v>4.1365520000000009</c:v>
                </c:pt>
                <c:pt idx="79">
                  <c:v>2.5303279999999999</c:v>
                </c:pt>
                <c:pt idx="80">
                  <c:v>1.9226480000000001</c:v>
                </c:pt>
                <c:pt idx="81">
                  <c:v>1.397192</c:v>
                </c:pt>
                <c:pt idx="82">
                  <c:v>0.94073642000000002</c:v>
                </c:pt>
                <c:pt idx="83">
                  <c:v>0.63359449999999995</c:v>
                </c:pt>
                <c:pt idx="84">
                  <c:v>0.2641752</c:v>
                </c:pt>
                <c:pt idx="85">
                  <c:v>5.8981999999999992</c:v>
                </c:pt>
                <c:pt idx="86">
                  <c:v>4.8306379999999995</c:v>
                </c:pt>
                <c:pt idx="87">
                  <c:v>4.0122</c:v>
                </c:pt>
                <c:pt idx="88">
                  <c:v>3.3761520000000007</c:v>
                </c:pt>
                <c:pt idx="89">
                  <c:v>2.8534320000000002</c:v>
                </c:pt>
                <c:pt idx="90">
                  <c:v>2.3309820000000001</c:v>
                </c:pt>
                <c:pt idx="91">
                  <c:v>1.3204838000000001</c:v>
                </c:pt>
                <c:pt idx="92">
                  <c:v>2.08142</c:v>
                </c:pt>
                <c:pt idx="93">
                  <c:v>1.8635000000000002</c:v>
                </c:pt>
                <c:pt idx="94">
                  <c:v>1.3999621999999998</c:v>
                </c:pt>
                <c:pt idx="95">
                  <c:v>1.1429550000000002</c:v>
                </c:pt>
                <c:pt idx="96">
                  <c:v>0.91038779999999997</c:v>
                </c:pt>
                <c:pt idx="97">
                  <c:v>0.7011949999999999</c:v>
                </c:pt>
                <c:pt idx="98">
                  <c:v>0.52599499999999988</c:v>
                </c:pt>
                <c:pt idx="99">
                  <c:v>2.08142</c:v>
                </c:pt>
                <c:pt idx="100">
                  <c:v>1.4704200000000001</c:v>
                </c:pt>
                <c:pt idx="101">
                  <c:v>1.0674950000000001</c:v>
                </c:pt>
                <c:pt idx="102">
                  <c:v>0.66937999999999998</c:v>
                </c:pt>
                <c:pt idx="103">
                  <c:v>0.39812720000000001</c:v>
                </c:pt>
                <c:pt idx="104">
                  <c:v>0.22969519999999999</c:v>
                </c:pt>
                <c:pt idx="105">
                  <c:v>1.0022958</c:v>
                </c:pt>
                <c:pt idx="106">
                  <c:v>0.60547279999999992</c:v>
                </c:pt>
                <c:pt idx="107">
                  <c:v>0.31194620000000001</c:v>
                </c:pt>
                <c:pt idx="108">
                  <c:v>0.126695</c:v>
                </c:pt>
                <c:pt idx="109">
                  <c:v>3.829476200000001E-2</c:v>
                </c:pt>
                <c:pt idx="110">
                  <c:v>3.7973929442E-3</c:v>
                </c:pt>
                <c:pt idx="111">
                  <c:v>5.5125499999999992</c:v>
                </c:pt>
                <c:pt idx="112">
                  <c:v>3.8505419999999999</c:v>
                </c:pt>
                <c:pt idx="113">
                  <c:v>3.3613519999999997</c:v>
                </c:pt>
                <c:pt idx="114">
                  <c:v>2.8605499999999999</c:v>
                </c:pt>
                <c:pt idx="115">
                  <c:v>2.4612079999999996</c:v>
                </c:pt>
                <c:pt idx="116">
                  <c:v>2.1216079999999997</c:v>
                </c:pt>
                <c:pt idx="117">
                  <c:v>0.95900219999999992</c:v>
                </c:pt>
                <c:pt idx="118">
                  <c:v>0.90137520000000004</c:v>
                </c:pt>
                <c:pt idx="119">
                  <c:v>0.70302779999999998</c:v>
                </c:pt>
                <c:pt idx="120">
                  <c:v>0.53101819999999988</c:v>
                </c:pt>
                <c:pt idx="121">
                  <c:v>0.3243528</c:v>
                </c:pt>
                <c:pt idx="122">
                  <c:v>0.14598320000000001</c:v>
                </c:pt>
                <c:pt idx="123">
                  <c:v>4.5383647999999999E-2</c:v>
                </c:pt>
                <c:pt idx="124">
                  <c:v>1.8901800000000002</c:v>
                </c:pt>
                <c:pt idx="125">
                  <c:v>1.7467142</c:v>
                </c:pt>
                <c:pt idx="126">
                  <c:v>1.5880392000000001</c:v>
                </c:pt>
                <c:pt idx="127">
                  <c:v>1.1440471999999999</c:v>
                </c:pt>
                <c:pt idx="128">
                  <c:v>0.90637820000000002</c:v>
                </c:pt>
                <c:pt idx="129">
                  <c:v>0.64784719999999996</c:v>
                </c:pt>
                <c:pt idx="130">
                  <c:v>0.43645500000000004</c:v>
                </c:pt>
              </c:numCache>
            </c:numRef>
          </c:xVal>
          <c:yVal>
            <c:numRef>
              <c:f>Sheet2!$AJ$2:$AJ$132</c:f>
              <c:numCache>
                <c:formatCode>0.000_ </c:formatCode>
                <c:ptCount val="131"/>
                <c:pt idx="0">
                  <c:v>1</c:v>
                </c:pt>
                <c:pt idx="1">
                  <c:v>0.99250331016219817</c:v>
                </c:pt>
                <c:pt idx="2">
                  <c:v>0.81059399021663181</c:v>
                </c:pt>
                <c:pt idx="3">
                  <c:v>0.5923618752068851</c:v>
                </c:pt>
                <c:pt idx="4">
                  <c:v>0.37555710397587261</c:v>
                </c:pt>
                <c:pt idx="5">
                  <c:v>0.22139606458494243</c:v>
                </c:pt>
                <c:pt idx="6">
                  <c:v>1</c:v>
                </c:pt>
                <c:pt idx="7">
                  <c:v>0.97971725888760819</c:v>
                </c:pt>
                <c:pt idx="8">
                  <c:v>0.57081126950468219</c:v>
                </c:pt>
                <c:pt idx="9">
                  <c:v>0.35339535774655462</c:v>
                </c:pt>
                <c:pt idx="10">
                  <c:v>0.21386270092777113</c:v>
                </c:pt>
                <c:pt idx="11">
                  <c:v>4.1632969946668189E-3</c:v>
                </c:pt>
                <c:pt idx="12">
                  <c:v>2</c:v>
                </c:pt>
                <c:pt idx="13">
                  <c:v>1.6603645830648279</c:v>
                </c:pt>
                <c:pt idx="14">
                  <c:v>1.3913232117540921</c:v>
                </c:pt>
                <c:pt idx="15">
                  <c:v>9.3913322026034293E-3</c:v>
                </c:pt>
                <c:pt idx="16">
                  <c:v>5.1623282587962369E-3</c:v>
                </c:pt>
                <c:pt idx="17">
                  <c:v>2</c:v>
                </c:pt>
                <c:pt idx="18">
                  <c:v>1.6897198263636357</c:v>
                </c:pt>
                <c:pt idx="19">
                  <c:v>1.5180470100051728</c:v>
                </c:pt>
                <c:pt idx="20">
                  <c:v>1.1308831298911428</c:v>
                </c:pt>
                <c:pt idx="21">
                  <c:v>0.72759800489209525</c:v>
                </c:pt>
                <c:pt idx="22">
                  <c:v>4.6701840083600808E-3</c:v>
                </c:pt>
                <c:pt idx="23">
                  <c:v>2</c:v>
                </c:pt>
                <c:pt idx="24">
                  <c:v>1.7140272211515504</c:v>
                </c:pt>
                <c:pt idx="25">
                  <c:v>1.3369466654582298</c:v>
                </c:pt>
                <c:pt idx="26">
                  <c:v>0.94464931759449777</c:v>
                </c:pt>
                <c:pt idx="27">
                  <c:v>0.65583874798497288</c:v>
                </c:pt>
                <c:pt idx="28">
                  <c:v>0.45129237637501146</c:v>
                </c:pt>
                <c:pt idx="29">
                  <c:v>0.28886690504095713</c:v>
                </c:pt>
                <c:pt idx="30">
                  <c:v>4.485279335769591E-3</c:v>
                </c:pt>
                <c:pt idx="31">
                  <c:v>1</c:v>
                </c:pt>
                <c:pt idx="32">
                  <c:v>0.98255261662139237</c:v>
                </c:pt>
                <c:pt idx="33">
                  <c:v>0.68485242434934723</c:v>
                </c:pt>
                <c:pt idx="34">
                  <c:v>0.35627589786495761</c:v>
                </c:pt>
                <c:pt idx="35">
                  <c:v>6.9445906691146054E-3</c:v>
                </c:pt>
                <c:pt idx="36">
                  <c:v>1.9999999999999998</c:v>
                </c:pt>
                <c:pt idx="37">
                  <c:v>1.7464891619332714</c:v>
                </c:pt>
                <c:pt idx="38">
                  <c:v>1.3322860861903567</c:v>
                </c:pt>
                <c:pt idx="39">
                  <c:v>1.0153434585134962</c:v>
                </c:pt>
                <c:pt idx="40">
                  <c:v>0.54593500321568544</c:v>
                </c:pt>
                <c:pt idx="41">
                  <c:v>0.21859081138652203</c:v>
                </c:pt>
                <c:pt idx="42">
                  <c:v>2</c:v>
                </c:pt>
                <c:pt idx="43">
                  <c:v>1.8942073204176801</c:v>
                </c:pt>
                <c:pt idx="44">
                  <c:v>1.4447510212292629</c:v>
                </c:pt>
                <c:pt idx="45">
                  <c:v>1.2305667812474212</c:v>
                </c:pt>
                <c:pt idx="46">
                  <c:v>1.0089317449847137</c:v>
                </c:pt>
                <c:pt idx="47">
                  <c:v>6</c:v>
                </c:pt>
                <c:pt idx="48">
                  <c:v>5.3078711153831453</c:v>
                </c:pt>
                <c:pt idx="49">
                  <c:v>3.5812046545966028</c:v>
                </c:pt>
                <c:pt idx="50">
                  <c:v>2.9644650776354231</c:v>
                </c:pt>
                <c:pt idx="51">
                  <c:v>2.3520894893648547</c:v>
                </c:pt>
                <c:pt idx="52">
                  <c:v>1.8065577406204949</c:v>
                </c:pt>
                <c:pt idx="53">
                  <c:v>2</c:v>
                </c:pt>
                <c:pt idx="54">
                  <c:v>1.6461443571070093</c:v>
                </c:pt>
                <c:pt idx="55">
                  <c:v>1.1655242380871029</c:v>
                </c:pt>
                <c:pt idx="56">
                  <c:v>0.60990740125518694</c:v>
                </c:pt>
                <c:pt idx="57">
                  <c:v>0.20943142075347468</c:v>
                </c:pt>
                <c:pt idx="58">
                  <c:v>1.4696976478883175E-2</c:v>
                </c:pt>
                <c:pt idx="59">
                  <c:v>6</c:v>
                </c:pt>
                <c:pt idx="60">
                  <c:v>4.9237595551505402</c:v>
                </c:pt>
                <c:pt idx="61">
                  <c:v>4.1774334178726535</c:v>
                </c:pt>
                <c:pt idx="62">
                  <c:v>3.317337742819924</c:v>
                </c:pt>
                <c:pt idx="63">
                  <c:v>2.5685028633329314</c:v>
                </c:pt>
                <c:pt idx="64">
                  <c:v>1.9295763216105037</c:v>
                </c:pt>
                <c:pt idx="65">
                  <c:v>6</c:v>
                </c:pt>
                <c:pt idx="66">
                  <c:v>5.0672835244374035</c:v>
                </c:pt>
                <c:pt idx="67">
                  <c:v>3.2914551435649599</c:v>
                </c:pt>
                <c:pt idx="68">
                  <c:v>2.4843529310897217</c:v>
                </c:pt>
                <c:pt idx="69">
                  <c:v>1.7752056568610193</c:v>
                </c:pt>
                <c:pt idx="70">
                  <c:v>1.2378305739439639</c:v>
                </c:pt>
                <c:pt idx="71">
                  <c:v>0.83980264612579913</c:v>
                </c:pt>
                <c:pt idx="72">
                  <c:v>1.9999999999999998</c:v>
                </c:pt>
                <c:pt idx="73">
                  <c:v>1.6944990416990418</c:v>
                </c:pt>
                <c:pt idx="74">
                  <c:v>1.3477370629370629</c:v>
                </c:pt>
                <c:pt idx="75">
                  <c:v>0.22327044807044799</c:v>
                </c:pt>
                <c:pt idx="76">
                  <c:v>0.21013333333333331</c:v>
                </c:pt>
                <c:pt idx="77">
                  <c:v>6</c:v>
                </c:pt>
                <c:pt idx="78">
                  <c:v>4.7110558372397087</c:v>
                </c:pt>
                <c:pt idx="79">
                  <c:v>2.8817518780208915</c:v>
                </c:pt>
                <c:pt idx="80">
                  <c:v>2.1896744156382542</c:v>
                </c:pt>
                <c:pt idx="81">
                  <c:v>1.5912406098955414</c:v>
                </c:pt>
                <c:pt idx="82">
                  <c:v>1.0713903276799097</c:v>
                </c:pt>
                <c:pt idx="83">
                  <c:v>0.72159109027711343</c:v>
                </c:pt>
                <c:pt idx="84">
                  <c:v>0.3008650968279783</c:v>
                </c:pt>
                <c:pt idx="85">
                  <c:v>6</c:v>
                </c:pt>
                <c:pt idx="86">
                  <c:v>4.9140124105659355</c:v>
                </c:pt>
                <c:pt idx="87">
                  <c:v>4.0814485775321288</c:v>
                </c:pt>
                <c:pt idx="88">
                  <c:v>3.4344227052321061</c:v>
                </c:pt>
                <c:pt idx="89">
                  <c:v>2.9026808178766412</c:v>
                </c:pt>
                <c:pt idx="90">
                  <c:v>2.3712135905869594</c:v>
                </c:pt>
                <c:pt idx="91">
                  <c:v>1.3432746939744331</c:v>
                </c:pt>
                <c:pt idx="92">
                  <c:v>2</c:v>
                </c:pt>
                <c:pt idx="93">
                  <c:v>1.7906044911646857</c:v>
                </c:pt>
                <c:pt idx="94">
                  <c:v>1.3451991428928325</c:v>
                </c:pt>
                <c:pt idx="95">
                  <c:v>1.0982454286016279</c:v>
                </c:pt>
                <c:pt idx="96">
                  <c:v>0.87477568198633615</c:v>
                </c:pt>
                <c:pt idx="97">
                  <c:v>0.6737659866821688</c:v>
                </c:pt>
                <c:pt idx="98">
                  <c:v>0.50541937715597995</c:v>
                </c:pt>
                <c:pt idx="99">
                  <c:v>2</c:v>
                </c:pt>
                <c:pt idx="100">
                  <c:v>1.412900808102161</c:v>
                </c:pt>
                <c:pt idx="101">
                  <c:v>1.0257372370785329</c:v>
                </c:pt>
                <c:pt idx="102">
                  <c:v>0.64319551075707926</c:v>
                </c:pt>
                <c:pt idx="103">
                  <c:v>0.38255344908764211</c:v>
                </c:pt>
                <c:pt idx="104">
                  <c:v>0.2207100921486293</c:v>
                </c:pt>
                <c:pt idx="105">
                  <c:v>1</c:v>
                </c:pt>
                <c:pt idx="106">
                  <c:v>0.60408593950009559</c:v>
                </c:pt>
                <c:pt idx="107">
                  <c:v>0.31123167432209137</c:v>
                </c:pt>
                <c:pt idx="108">
                  <c:v>0.12640479986048031</c:v>
                </c:pt>
                <c:pt idx="109">
                  <c:v>3.8207046263188979E-2</c:v>
                </c:pt>
                <c:pt idx="110">
                  <c:v>3.7886948585437556E-3</c:v>
                </c:pt>
                <c:pt idx="111">
                  <c:v>5.9999999999999991</c:v>
                </c:pt>
                <c:pt idx="112">
                  <c:v>4.1910281085885845</c:v>
                </c:pt>
                <c:pt idx="113">
                  <c:v>3.658581237358391</c:v>
                </c:pt>
                <c:pt idx="114">
                  <c:v>3.1134955692011865</c:v>
                </c:pt>
                <c:pt idx="115">
                  <c:v>2.6788415524575737</c:v>
                </c:pt>
                <c:pt idx="116">
                  <c:v>2.3092122520430651</c:v>
                </c:pt>
                <c:pt idx="117">
                  <c:v>1</c:v>
                </c:pt>
                <c:pt idx="118">
                  <c:v>0.93990941835169939</c:v>
                </c:pt>
                <c:pt idx="119">
                  <c:v>0.73308257269899901</c:v>
                </c:pt>
                <c:pt idx="120">
                  <c:v>0.55371948051839703</c:v>
                </c:pt>
                <c:pt idx="121">
                  <c:v>0.33821903641096968</c:v>
                </c:pt>
                <c:pt idx="122">
                  <c:v>0.15222405120655616</c:v>
                </c:pt>
                <c:pt idx="123">
                  <c:v>4.7323820529295971E-2</c:v>
                </c:pt>
                <c:pt idx="124">
                  <c:v>2</c:v>
                </c:pt>
                <c:pt idx="125">
                  <c:v>1.8481987958818735</c:v>
                </c:pt>
                <c:pt idx="126">
                  <c:v>1.6803047328825826</c:v>
                </c:pt>
                <c:pt idx="127">
                  <c:v>1.2105166703700174</c:v>
                </c:pt>
                <c:pt idx="128">
                  <c:v>0.95903903331957785</c:v>
                </c:pt>
                <c:pt idx="129">
                  <c:v>0.68548730808706038</c:v>
                </c:pt>
                <c:pt idx="130">
                  <c:v>0.46181316065136657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5-4F08-A4AD-A9E8305A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CB_K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xVal>
          <c:y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5-4043-9342-98BF3B59FFA3}"/>
            </c:ext>
          </c:extLst>
        </c:ser>
        <c:ser>
          <c:idx val="1"/>
          <c:order val="1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Sheet2!$O$2:$O$132</c:f>
              <c:numCache>
                <c:formatCode>General</c:formatCode>
                <c:ptCount val="131"/>
                <c:pt idx="0">
                  <c:v>1.5311638015999999E-2</c:v>
                </c:pt>
                <c:pt idx="1">
                  <c:v>0.62414431069999998</c:v>
                </c:pt>
                <c:pt idx="2">
                  <c:v>0.78777889719999994</c:v>
                </c:pt>
                <c:pt idx="3">
                  <c:v>0.96318146999999998</c:v>
                </c:pt>
                <c:pt idx="4">
                  <c:v>1.081267</c:v>
                </c:pt>
                <c:pt idx="5">
                  <c:v>1.1477292300000002</c:v>
                </c:pt>
                <c:pt idx="6">
                  <c:v>1.476828375E-2</c:v>
                </c:pt>
                <c:pt idx="7">
                  <c:v>0.62574711869999988</c:v>
                </c:pt>
                <c:pt idx="8">
                  <c:v>0.93895691999999997</c:v>
                </c:pt>
                <c:pt idx="9">
                  <c:v>1.05697675</c:v>
                </c:pt>
                <c:pt idx="10">
                  <c:v>1.1980481199999999</c:v>
                </c:pt>
                <c:pt idx="11">
                  <c:v>1.2305425200000002</c:v>
                </c:pt>
                <c:pt idx="12">
                  <c:v>1.8520853599999998E-2</c:v>
                </c:pt>
                <c:pt idx="13">
                  <c:v>0.77426632119999994</c:v>
                </c:pt>
                <c:pt idx="14">
                  <c:v>0.99873522999999986</c:v>
                </c:pt>
                <c:pt idx="15">
                  <c:v>1.6650003199999999</c:v>
                </c:pt>
                <c:pt idx="16">
                  <c:v>1.7964947199999997</c:v>
                </c:pt>
                <c:pt idx="17">
                  <c:v>1.303441935E-2</c:v>
                </c:pt>
                <c:pt idx="18">
                  <c:v>0.65909912829999995</c:v>
                </c:pt>
                <c:pt idx="19">
                  <c:v>0.86314075000000001</c:v>
                </c:pt>
                <c:pt idx="20">
                  <c:v>1.0505016299999999</c:v>
                </c:pt>
                <c:pt idx="21">
                  <c:v>1.3477210799999999</c:v>
                </c:pt>
                <c:pt idx="22">
                  <c:v>1.619068</c:v>
                </c:pt>
                <c:pt idx="23">
                  <c:v>1.3451511350000001E-2</c:v>
                </c:pt>
                <c:pt idx="24">
                  <c:v>0.71062120119999994</c:v>
                </c:pt>
                <c:pt idx="25">
                  <c:v>1.00843675</c:v>
                </c:pt>
                <c:pt idx="26">
                  <c:v>1.2061694700000001</c:v>
                </c:pt>
                <c:pt idx="27">
                  <c:v>1.3363150699999999</c:v>
                </c:pt>
                <c:pt idx="28">
                  <c:v>1.44887408</c:v>
                </c:pt>
                <c:pt idx="29">
                  <c:v>1.53552643</c:v>
                </c:pt>
                <c:pt idx="30">
                  <c:v>1.5649938699999997</c:v>
                </c:pt>
                <c:pt idx="31">
                  <c:v>1.3965133750000001E-2</c:v>
                </c:pt>
                <c:pt idx="32">
                  <c:v>0.63039560119999993</c:v>
                </c:pt>
                <c:pt idx="33">
                  <c:v>0.82238394269999993</c:v>
                </c:pt>
                <c:pt idx="34">
                  <c:v>1.05373907</c:v>
                </c:pt>
                <c:pt idx="35">
                  <c:v>1.25005068</c:v>
                </c:pt>
                <c:pt idx="36">
                  <c:v>1.261753015E-2</c:v>
                </c:pt>
                <c:pt idx="37">
                  <c:v>0.78842245879999995</c:v>
                </c:pt>
                <c:pt idx="38">
                  <c:v>1.1509738700000001</c:v>
                </c:pt>
                <c:pt idx="39">
                  <c:v>1.5387996300000002</c:v>
                </c:pt>
                <c:pt idx="40">
                  <c:v>1.5944807500000002</c:v>
                </c:pt>
                <c:pt idx="41">
                  <c:v>1.5944807500000002</c:v>
                </c:pt>
                <c:pt idx="42">
                  <c:v>1.3011966303999999E-2</c:v>
                </c:pt>
                <c:pt idx="43">
                  <c:v>0.58841727999999993</c:v>
                </c:pt>
                <c:pt idx="44">
                  <c:v>0.67048965120000004</c:v>
                </c:pt>
                <c:pt idx="45">
                  <c:v>0.7499865027</c:v>
                </c:pt>
                <c:pt idx="46">
                  <c:v>0.81336786429999985</c:v>
                </c:pt>
                <c:pt idx="47">
                  <c:v>0.58217212029999998</c:v>
                </c:pt>
                <c:pt idx="48">
                  <c:v>1.3387330149999999</c:v>
                </c:pt>
                <c:pt idx="49">
                  <c:v>1.9522135</c:v>
                </c:pt>
                <c:pt idx="50">
                  <c:v>2.2532898399999999</c:v>
                </c:pt>
                <c:pt idx="51">
                  <c:v>2.5196160000000001</c:v>
                </c:pt>
                <c:pt idx="52">
                  <c:v>2.7541286400000002</c:v>
                </c:pt>
                <c:pt idx="53">
                  <c:v>1.4951506944E-2</c:v>
                </c:pt>
                <c:pt idx="54">
                  <c:v>8.2573499999999994E-2</c:v>
                </c:pt>
                <c:pt idx="55">
                  <c:v>0.23167544000000001</c:v>
                </c:pt>
                <c:pt idx="56">
                  <c:v>0.45972454000000001</c:v>
                </c:pt>
                <c:pt idx="57">
                  <c:v>0.70909414000000004</c:v>
                </c:pt>
                <c:pt idx="58">
                  <c:v>0.86148853999999997</c:v>
                </c:pt>
                <c:pt idx="59">
                  <c:v>5.6369954400000005E-2</c:v>
                </c:pt>
                <c:pt idx="60">
                  <c:v>0.29793144000000005</c:v>
                </c:pt>
                <c:pt idx="61">
                  <c:v>0.61951013999999993</c:v>
                </c:pt>
                <c:pt idx="62">
                  <c:v>1.4113226700000001</c:v>
                </c:pt>
                <c:pt idx="63">
                  <c:v>1.7438508800000001</c:v>
                </c:pt>
                <c:pt idx="64">
                  <c:v>1.9614027200000002</c:v>
                </c:pt>
                <c:pt idx="65">
                  <c:v>2.3376473599999999E-2</c:v>
                </c:pt>
                <c:pt idx="66">
                  <c:v>0.15044150000000001</c:v>
                </c:pt>
                <c:pt idx="67">
                  <c:v>0.59129399999999999</c:v>
                </c:pt>
                <c:pt idx="68">
                  <c:v>0.85872183999999996</c:v>
                </c:pt>
                <c:pt idx="69">
                  <c:v>1.136784</c:v>
                </c:pt>
                <c:pt idx="70">
                  <c:v>1.2818015999999999</c:v>
                </c:pt>
                <c:pt idx="71">
                  <c:v>1.4236134</c:v>
                </c:pt>
                <c:pt idx="72">
                  <c:v>1.2319418464E-2</c:v>
                </c:pt>
                <c:pt idx="73">
                  <c:v>4.8126297600000006E-2</c:v>
                </c:pt>
                <c:pt idx="74">
                  <c:v>0.11311224</c:v>
                </c:pt>
                <c:pt idx="75">
                  <c:v>0.50005600000000006</c:v>
                </c:pt>
                <c:pt idx="76">
                  <c:v>0.50851383999999999</c:v>
                </c:pt>
                <c:pt idx="77">
                  <c:v>3.9988328599999998E-2</c:v>
                </c:pt>
                <c:pt idx="78">
                  <c:v>0.11918566</c:v>
                </c:pt>
                <c:pt idx="79">
                  <c:v>0.3579065600000001</c:v>
                </c:pt>
                <c:pt idx="80">
                  <c:v>0.48372150000000003</c:v>
                </c:pt>
                <c:pt idx="81">
                  <c:v>0.6075821400000001</c:v>
                </c:pt>
                <c:pt idx="82">
                  <c:v>0.71950934000000011</c:v>
                </c:pt>
                <c:pt idx="83">
                  <c:v>0.81214693999999998</c:v>
                </c:pt>
                <c:pt idx="84">
                  <c:v>0.88261350000000005</c:v>
                </c:pt>
                <c:pt idx="85">
                  <c:v>2.66285536E-2</c:v>
                </c:pt>
                <c:pt idx="86">
                  <c:v>0.14345976000000002</c:v>
                </c:pt>
                <c:pt idx="87">
                  <c:v>0.27943014000000005</c:v>
                </c:pt>
                <c:pt idx="88">
                  <c:v>0.46707366000000006</c:v>
                </c:pt>
                <c:pt idx="89">
                  <c:v>0.67404150000000007</c:v>
                </c:pt>
                <c:pt idx="90">
                  <c:v>0.88261350000000005</c:v>
                </c:pt>
                <c:pt idx="91">
                  <c:v>1.0424373999999998</c:v>
                </c:pt>
                <c:pt idx="92">
                  <c:v>1.3573468853999999E-2</c:v>
                </c:pt>
                <c:pt idx="93">
                  <c:v>5.2406617600000011E-2</c:v>
                </c:pt>
                <c:pt idx="94">
                  <c:v>0.17390144000000002</c:v>
                </c:pt>
                <c:pt idx="95">
                  <c:v>0.26197816000000002</c:v>
                </c:pt>
                <c:pt idx="96">
                  <c:v>0.35317414000000003</c:v>
                </c:pt>
                <c:pt idx="97">
                  <c:v>0.44557304000000003</c:v>
                </c:pt>
                <c:pt idx="98">
                  <c:v>0.53698744000000009</c:v>
                </c:pt>
                <c:pt idx="99">
                  <c:v>1.2944610693999999E-2</c:v>
                </c:pt>
                <c:pt idx="100">
                  <c:v>0.16341600000000001</c:v>
                </c:pt>
                <c:pt idx="101">
                  <c:v>0.29958776000000004</c:v>
                </c:pt>
                <c:pt idx="102">
                  <c:v>0.46799446</c:v>
                </c:pt>
                <c:pt idx="103">
                  <c:v>0.61701943999999997</c:v>
                </c:pt>
                <c:pt idx="104">
                  <c:v>0.74839864000000011</c:v>
                </c:pt>
                <c:pt idx="105">
                  <c:v>1.1848421349999999E-2</c:v>
                </c:pt>
                <c:pt idx="106">
                  <c:v>0.11560885999999999</c:v>
                </c:pt>
                <c:pt idx="107">
                  <c:v>0.22420806000000001</c:v>
                </c:pt>
                <c:pt idx="108">
                  <c:v>0.33396544</c:v>
                </c:pt>
                <c:pt idx="109">
                  <c:v>0.40914086</c:v>
                </c:pt>
                <c:pt idx="110">
                  <c:v>0.43786150000000001</c:v>
                </c:pt>
                <c:pt idx="111">
                  <c:v>2.1010032599999999E-2</c:v>
                </c:pt>
                <c:pt idx="112">
                  <c:v>0.22734694000000003</c:v>
                </c:pt>
                <c:pt idx="113">
                  <c:v>0.36395063999999999</c:v>
                </c:pt>
                <c:pt idx="114">
                  <c:v>0.54849784000000001</c:v>
                </c:pt>
                <c:pt idx="115">
                  <c:v>0.67199686000000003</c:v>
                </c:pt>
                <c:pt idx="116">
                  <c:v>0.84713446000000003</c:v>
                </c:pt>
                <c:pt idx="117">
                  <c:v>1.1733114645999999E-2</c:v>
                </c:pt>
                <c:pt idx="118">
                  <c:v>2.6400517399999997E-2</c:v>
                </c:pt>
                <c:pt idx="119">
                  <c:v>0.1070735</c:v>
                </c:pt>
                <c:pt idx="120">
                  <c:v>0.21211744000000002</c:v>
                </c:pt>
                <c:pt idx="121">
                  <c:v>0.38178646000000005</c:v>
                </c:pt>
                <c:pt idx="122">
                  <c:v>0.58442336000000006</c:v>
                </c:pt>
                <c:pt idx="123">
                  <c:v>0.75104294000000005</c:v>
                </c:pt>
                <c:pt idx="124">
                  <c:v>1.2438009606E-2</c:v>
                </c:pt>
                <c:pt idx="125">
                  <c:v>2.8879485399999998E-2</c:v>
                </c:pt>
                <c:pt idx="126">
                  <c:v>5.5427989599999991E-2</c:v>
                </c:pt>
                <c:pt idx="127">
                  <c:v>0.17390144000000002</c:v>
                </c:pt>
                <c:pt idx="128">
                  <c:v>0.26359224000000003</c:v>
                </c:pt>
                <c:pt idx="129">
                  <c:v>0.38266165999999996</c:v>
                </c:pt>
                <c:pt idx="130">
                  <c:v>0.50804294000000005</c:v>
                </c:pt>
              </c:numCache>
            </c:numRef>
          </c:xVal>
          <c:yVal>
            <c:numRef>
              <c:f>Sheet2!$AK$2:$AK$132</c:f>
              <c:numCache>
                <c:formatCode>0.000_ </c:formatCode>
                <c:ptCount val="131"/>
                <c:pt idx="0">
                  <c:v>0</c:v>
                </c:pt>
                <c:pt idx="1">
                  <c:v>-1.6006846631403483E-2</c:v>
                </c:pt>
                <c:pt idx="2">
                  <c:v>0.17332734351602269</c:v>
                </c:pt>
                <c:pt idx="3">
                  <c:v>0.41203171184546461</c:v>
                </c:pt>
                <c:pt idx="4">
                  <c:v>0.62490054898931857</c:v>
                </c:pt>
                <c:pt idx="5">
                  <c:v>0.71594903085806749</c:v>
                </c:pt>
                <c:pt idx="6">
                  <c:v>0</c:v>
                </c:pt>
                <c:pt idx="7">
                  <c:v>-6.2273653458616738E-3</c:v>
                </c:pt>
                <c:pt idx="8">
                  <c:v>0.42626867814460939</c:v>
                </c:pt>
                <c:pt idx="9">
                  <c:v>0.65114169705157199</c:v>
                </c:pt>
                <c:pt idx="10">
                  <c:v>0.76472275175425075</c:v>
                </c:pt>
                <c:pt idx="11">
                  <c:v>0.90090332949333318</c:v>
                </c:pt>
                <c:pt idx="12">
                  <c:v>0</c:v>
                </c:pt>
                <c:pt idx="13">
                  <c:v>0.32264819615309814</c:v>
                </c:pt>
                <c:pt idx="14">
                  <c:v>0.60001043461777415</c:v>
                </c:pt>
                <c:pt idx="15">
                  <c:v>1.7482898369912927</c:v>
                </c:pt>
                <c:pt idx="16">
                  <c:v>1.6641292510818344</c:v>
                </c:pt>
                <c:pt idx="17">
                  <c:v>0</c:v>
                </c:pt>
                <c:pt idx="18">
                  <c:v>0.12509665685950452</c:v>
                </c:pt>
                <c:pt idx="19">
                  <c:v>0.20094932456574455</c:v>
                </c:pt>
                <c:pt idx="20">
                  <c:v>0.4281858781868414</c:v>
                </c:pt>
                <c:pt idx="21">
                  <c:v>0.65241872056841244</c:v>
                </c:pt>
                <c:pt idx="22">
                  <c:v>0.91828599307597114</c:v>
                </c:pt>
                <c:pt idx="23">
                  <c:v>0</c:v>
                </c:pt>
                <c:pt idx="24">
                  <c:v>9.9181283506385262E-2</c:v>
                </c:pt>
                <c:pt idx="25">
                  <c:v>0.31951453053424106</c:v>
                </c:pt>
                <c:pt idx="26">
                  <c:v>0.53815207427792056</c:v>
                </c:pt>
                <c:pt idx="27">
                  <c:v>0.67705432968131696</c:v>
                </c:pt>
                <c:pt idx="28">
                  <c:v>0.78123449644816656</c:v>
                </c:pt>
                <c:pt idx="29">
                  <c:v>0.83265262122483297</c:v>
                </c:pt>
                <c:pt idx="30">
                  <c:v>0.90061160392455064</c:v>
                </c:pt>
                <c:pt idx="31">
                  <c:v>0</c:v>
                </c:pt>
                <c:pt idx="32">
                  <c:v>1.2263816606347308E-2</c:v>
                </c:pt>
                <c:pt idx="33">
                  <c:v>0.15678195974580211</c:v>
                </c:pt>
                <c:pt idx="34">
                  <c:v>0.32319574229119469</c:v>
                </c:pt>
                <c:pt idx="35">
                  <c:v>0.54992275014665215</c:v>
                </c:pt>
                <c:pt idx="36">
                  <c:v>0</c:v>
                </c:pt>
                <c:pt idx="37">
                  <c:v>7.3750676377339078E-2</c:v>
                </c:pt>
                <c:pt idx="38">
                  <c:v>0.31469538852661572</c:v>
                </c:pt>
                <c:pt idx="39">
                  <c:v>0.50005961491934114</c:v>
                </c:pt>
                <c:pt idx="40">
                  <c:v>0.75385774623529445</c:v>
                </c:pt>
                <c:pt idx="41">
                  <c:v>0.91930021387595762</c:v>
                </c:pt>
                <c:pt idx="42">
                  <c:v>0</c:v>
                </c:pt>
                <c:pt idx="43">
                  <c:v>-1.5685666352599121E-2</c:v>
                </c:pt>
                <c:pt idx="44">
                  <c:v>0.17554543451913021</c:v>
                </c:pt>
                <c:pt idx="45">
                  <c:v>0.30311074551354567</c:v>
                </c:pt>
                <c:pt idx="46">
                  <c:v>0.44359449627256325</c:v>
                </c:pt>
                <c:pt idx="47">
                  <c:v>0</c:v>
                </c:pt>
                <c:pt idx="48">
                  <c:v>0.25979900311430254</c:v>
                </c:pt>
                <c:pt idx="49">
                  <c:v>1.1140787373977497</c:v>
                </c:pt>
                <c:pt idx="50">
                  <c:v>1.4817930765617418</c:v>
                </c:pt>
                <c:pt idx="51">
                  <c:v>1.8768894924439261</c:v>
                </c:pt>
                <c:pt idx="52">
                  <c:v>2.192167451173439</c:v>
                </c:pt>
                <c:pt idx="53">
                  <c:v>0</c:v>
                </c:pt>
                <c:pt idx="54">
                  <c:v>0.12809370600782821</c:v>
                </c:pt>
                <c:pt idx="55">
                  <c:v>0.39790646080273373</c:v>
                </c:pt>
                <c:pt idx="56">
                  <c:v>0.69939545237255263</c:v>
                </c:pt>
                <c:pt idx="57">
                  <c:v>1.2582589721663013</c:v>
                </c:pt>
                <c:pt idx="58">
                  <c:v>0.95123396546937122</c:v>
                </c:pt>
                <c:pt idx="59">
                  <c:v>0</c:v>
                </c:pt>
                <c:pt idx="60">
                  <c:v>0.3927255751489373</c:v>
                </c:pt>
                <c:pt idx="61">
                  <c:v>0.74562373672854576</c:v>
                </c:pt>
                <c:pt idx="62">
                  <c:v>1.2795809218953536</c:v>
                </c:pt>
                <c:pt idx="63">
                  <c:v>1.7483437823352215</c:v>
                </c:pt>
                <c:pt idx="64">
                  <c:v>2.0901218264585104</c:v>
                </c:pt>
                <c:pt idx="65">
                  <c:v>0</c:v>
                </c:pt>
                <c:pt idx="66">
                  <c:v>0.16655121174543705</c:v>
                </c:pt>
                <c:pt idx="67">
                  <c:v>0.83368056745229446</c:v>
                </c:pt>
                <c:pt idx="68">
                  <c:v>1.172428329967437</c:v>
                </c:pt>
                <c:pt idx="69">
                  <c:v>1.4665498035963729</c:v>
                </c:pt>
                <c:pt idx="70">
                  <c:v>1.6646153329979099</c:v>
                </c:pt>
                <c:pt idx="71">
                  <c:v>1.726874997325256</c:v>
                </c:pt>
                <c:pt idx="72">
                  <c:v>0</c:v>
                </c:pt>
                <c:pt idx="73">
                  <c:v>6.2608041440041548E-2</c:v>
                </c:pt>
                <c:pt idx="74">
                  <c:v>0.19736814133235217</c:v>
                </c:pt>
                <c:pt idx="75">
                  <c:v>0.88962263607737302</c:v>
                </c:pt>
                <c:pt idx="76">
                  <c:v>0.89874947368421054</c:v>
                </c:pt>
                <c:pt idx="77">
                  <c:v>0</c:v>
                </c:pt>
                <c:pt idx="78">
                  <c:v>0.14565123004805364</c:v>
                </c:pt>
                <c:pt idx="79">
                  <c:v>0.4862427537478341</c:v>
                </c:pt>
                <c:pt idx="80">
                  <c:v>0.64381363321974316</c:v>
                </c:pt>
                <c:pt idx="81">
                  <c:v>0.77089030141742265</c:v>
                </c:pt>
                <c:pt idx="82">
                  <c:v>0.87377328634373541</c:v>
                </c:pt>
                <c:pt idx="83">
                  <c:v>0.92943950483763493</c:v>
                </c:pt>
                <c:pt idx="84">
                  <c:v>0.9659452105342281</c:v>
                </c:pt>
                <c:pt idx="85">
                  <c:v>0</c:v>
                </c:pt>
                <c:pt idx="86">
                  <c:v>0.20502977530257604</c:v>
                </c:pt>
                <c:pt idx="87">
                  <c:v>0.49681985971172937</c:v>
                </c:pt>
                <c:pt idx="88">
                  <c:v>0.71086210320824217</c:v>
                </c:pt>
                <c:pt idx="89">
                  <c:v>0.95966110726274778</c:v>
                </c:pt>
                <c:pt idx="90">
                  <c:v>1.1684518036979801</c:v>
                </c:pt>
                <c:pt idx="91">
                  <c:v>1.6289484770915239</c:v>
                </c:pt>
                <c:pt idx="92">
                  <c:v>0</c:v>
                </c:pt>
                <c:pt idx="93">
                  <c:v>6.1469376552348944E-2</c:v>
                </c:pt>
                <c:pt idx="94">
                  <c:v>0.2738320751673074</c:v>
                </c:pt>
                <c:pt idx="95">
                  <c:v>0.41680527817800483</c:v>
                </c:pt>
                <c:pt idx="96">
                  <c:v>0.54618249990264744</c:v>
                </c:pt>
                <c:pt idx="97">
                  <c:v>0.66273077422283921</c:v>
                </c:pt>
                <c:pt idx="98">
                  <c:v>0.75488259551592796</c:v>
                </c:pt>
                <c:pt idx="99">
                  <c:v>0</c:v>
                </c:pt>
                <c:pt idx="100">
                  <c:v>0.24144056978852438</c:v>
                </c:pt>
                <c:pt idx="101">
                  <c:v>0.47844918003463605</c:v>
                </c:pt>
                <c:pt idx="102">
                  <c:v>0.68340224462146015</c:v>
                </c:pt>
                <c:pt idx="103">
                  <c:v>0.82285094791056113</c:v>
                </c:pt>
                <c:pt idx="104">
                  <c:v>0.87728386647858381</c:v>
                </c:pt>
                <c:pt idx="105">
                  <c:v>0</c:v>
                </c:pt>
                <c:pt idx="106">
                  <c:v>0.1979570302499522</c:v>
                </c:pt>
                <c:pt idx="107">
                  <c:v>0.34438416283895434</c:v>
                </c:pt>
                <c:pt idx="108">
                  <c:v>0.43231008786613062</c:v>
                </c:pt>
                <c:pt idx="109">
                  <c:v>0.47196293203721434</c:v>
                </c:pt>
                <c:pt idx="110">
                  <c:v>0.48022880200642193</c:v>
                </c:pt>
                <c:pt idx="111">
                  <c:v>0</c:v>
                </c:pt>
                <c:pt idx="112">
                  <c:v>0.4290250172540887</c:v>
                </c:pt>
                <c:pt idx="113">
                  <c:v>0.58257185243059517</c:v>
                </c:pt>
                <c:pt idx="114">
                  <c:v>0.80780154452900754</c:v>
                </c:pt>
                <c:pt idx="115">
                  <c:v>1.0018331159559248</c:v>
                </c:pt>
                <c:pt idx="116">
                  <c:v>1.1859843929736194</c:v>
                </c:pt>
                <c:pt idx="117">
                  <c:v>0</c:v>
                </c:pt>
                <c:pt idx="118">
                  <c:v>4.1893299097749838E-2</c:v>
                </c:pt>
                <c:pt idx="119">
                  <c:v>0.22975875945798022</c:v>
                </c:pt>
                <c:pt idx="120">
                  <c:v>0.43015750284926096</c:v>
                </c:pt>
                <c:pt idx="121">
                  <c:v>0.66128242245865931</c:v>
                </c:pt>
                <c:pt idx="122">
                  <c:v>0.84777594879344387</c:v>
                </c:pt>
                <c:pt idx="123">
                  <c:v>0.91181767764155575</c:v>
                </c:pt>
                <c:pt idx="124">
                  <c:v>0</c:v>
                </c:pt>
                <c:pt idx="125">
                  <c:v>3.7195632162016302E-2</c:v>
                </c:pt>
                <c:pt idx="126">
                  <c:v>0.10511367300286115</c:v>
                </c:pt>
                <c:pt idx="127">
                  <c:v>0.32493065413568933</c:v>
                </c:pt>
                <c:pt idx="128">
                  <c:v>0.47216885613931459</c:v>
                </c:pt>
                <c:pt idx="129">
                  <c:v>0.63521448761877375</c:v>
                </c:pt>
                <c:pt idx="130">
                  <c:v>0.76928009298259747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5-4043-9342-98BF3B59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54992"/>
        <c:axId val="1145686656"/>
      </c:scatterChart>
      <c:valAx>
        <c:axId val="717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ko-KR" altLang="en-US" baseline="0"/>
                  <a:t>값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686656"/>
        <c:crosses val="autoZero"/>
        <c:crossBetween val="midCat"/>
      </c:valAx>
      <c:valAx>
        <c:axId val="114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실험</a:t>
                </a:r>
                <a:r>
                  <a:rPr lang="en-US" altLang="ko-KR"/>
                  <a:t>/</a:t>
                </a:r>
                <a:r>
                  <a:rPr lang="ko-KR" altLang="en-US"/>
                  <a:t>보정치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5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404812</xdr:colOff>
      <xdr:row>1</xdr:row>
      <xdr:rowOff>171450</xdr:rowOff>
    </xdr:from>
    <xdr:to>
      <xdr:col>44</xdr:col>
      <xdr:colOff>176212</xdr:colOff>
      <xdr:row>14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A2F1A5-0EF9-4F46-AEF6-3627F3E8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51</xdr:col>
      <xdr:colOff>457200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FD7FBC-C43C-4DCB-8AFF-E14808C14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438150</xdr:colOff>
      <xdr:row>16</xdr:row>
      <xdr:rowOff>104775</xdr:rowOff>
    </xdr:from>
    <xdr:to>
      <xdr:col>44</xdr:col>
      <xdr:colOff>209550</xdr:colOff>
      <xdr:row>29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EFDC48-D54E-49BF-96EA-3E051DF83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51</xdr:col>
      <xdr:colOff>457200</xdr:colOff>
      <xdr:row>29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516EC4-0AFA-46BC-AC85-1E6B7D7D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"/>
  <sheetViews>
    <sheetView workbookViewId="0">
      <pane ySplit="1" topLeftCell="A2" activePane="bottomLeft" state="frozen"/>
      <selection pane="bottomLeft" activeCell="P32" sqref="P32"/>
    </sheetView>
  </sheetViews>
  <sheetFormatPr defaultRowHeight="16.5"/>
  <cols>
    <col min="1" max="18" width="9" style="1"/>
    <col min="21" max="21" width="8.875" customWidth="1"/>
  </cols>
  <sheetData>
    <row r="1" spans="1:28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">
        <v>1.0875600000000001</v>
      </c>
      <c r="N2" s="1">
        <v>4.4222748242000003E-3</v>
      </c>
      <c r="O2" s="1">
        <v>1.5311638015999999E-2</v>
      </c>
      <c r="P2" s="1">
        <v>1</v>
      </c>
      <c r="Q2" s="1">
        <v>1</v>
      </c>
      <c r="R2" s="1">
        <v>1</v>
      </c>
    </row>
    <row r="3" spans="1:28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">
        <v>1.0794069000000002</v>
      </c>
      <c r="N3" s="1">
        <v>6.9108432800000005E-3</v>
      </c>
      <c r="O3" s="1">
        <v>0.62414431069999998</v>
      </c>
      <c r="P3" s="1">
        <v>1.02</v>
      </c>
      <c r="Q3" s="1">
        <v>0.99</v>
      </c>
      <c r="R3" s="1">
        <v>0.98</v>
      </c>
    </row>
    <row r="4" spans="1:28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</row>
    <row r="5" spans="1:28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</row>
    <row r="6" spans="1:28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</row>
    <row r="7" spans="1:28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</row>
    <row r="8" spans="1:28">
      <c r="A8" s="1">
        <v>3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</row>
    <row r="9" spans="1:28">
      <c r="A9" s="1">
        <v>3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</row>
    <row r="10" spans="1:28">
      <c r="A10" s="1">
        <v>3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</row>
    <row r="11" spans="1:28">
      <c r="A11" s="1">
        <v>3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</row>
    <row r="12" spans="1:28">
      <c r="A12" s="1">
        <v>3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</row>
    <row r="13" spans="1:28">
      <c r="A13" s="1">
        <v>3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</row>
    <row r="14" spans="1:28">
      <c r="A14" s="1">
        <v>4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</row>
    <row r="15" spans="1:28">
      <c r="A15" s="1">
        <v>4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</row>
    <row r="16" spans="1:28">
      <c r="A16" s="1">
        <v>4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</row>
    <row r="17" spans="1:18">
      <c r="A17" s="1">
        <v>4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</row>
    <row r="18" spans="1:18">
      <c r="A18" s="1">
        <v>4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</row>
    <row r="19" spans="1:18">
      <c r="A19" s="1">
        <v>5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</row>
    <row r="20" spans="1:18">
      <c r="A20" s="1">
        <v>5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</row>
    <row r="21" spans="1:18">
      <c r="A21" s="1">
        <v>5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</row>
    <row r="22" spans="1:18">
      <c r="A22" s="1">
        <v>5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</row>
    <row r="23" spans="1:18">
      <c r="A23" s="1">
        <v>5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</row>
    <row r="24" spans="1:18">
      <c r="A24" s="1">
        <v>5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</row>
    <row r="25" spans="1:18">
      <c r="A25" s="1">
        <v>6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</row>
    <row r="26" spans="1:18">
      <c r="A26" s="1">
        <v>6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</row>
    <row r="27" spans="1:18">
      <c r="A27" s="1">
        <v>6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</row>
    <row r="28" spans="1:18">
      <c r="A28" s="1">
        <v>6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</row>
    <row r="29" spans="1:18">
      <c r="A29" s="1">
        <v>6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</row>
    <row r="30" spans="1:18">
      <c r="A30" s="1">
        <v>6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</row>
    <row r="31" spans="1:18">
      <c r="A31" s="1">
        <v>6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</row>
    <row r="32" spans="1:18">
      <c r="A32" s="1">
        <v>6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</row>
    <row r="33" spans="1:18">
      <c r="A33" s="1">
        <v>7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</row>
    <row r="34" spans="1:18">
      <c r="A34" s="1">
        <v>7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</row>
    <row r="35" spans="1:18">
      <c r="A35" s="1">
        <v>7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</row>
    <row r="36" spans="1:18">
      <c r="A36" s="1">
        <v>7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</row>
    <row r="37" spans="1:18">
      <c r="A37" s="1">
        <v>7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</row>
    <row r="38" spans="1:18">
      <c r="A38" s="1">
        <v>8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</row>
    <row r="39" spans="1:18">
      <c r="A39" s="1">
        <v>8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</row>
    <row r="40" spans="1:18">
      <c r="A40" s="1">
        <v>8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</row>
    <row r="41" spans="1:18">
      <c r="A41" s="1">
        <v>8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</row>
    <row r="42" spans="1:18">
      <c r="A42" s="1">
        <v>8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</row>
    <row r="43" spans="1:18">
      <c r="A43" s="1">
        <v>8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</row>
    <row r="44" spans="1:18">
      <c r="A44" s="1">
        <v>9</v>
      </c>
      <c r="B44" s="4">
        <v>24.5</v>
      </c>
      <c r="C44" s="3">
        <v>30</v>
      </c>
      <c r="D44" s="3">
        <v>0.25</v>
      </c>
      <c r="E44" s="2">
        <v>1.5</v>
      </c>
      <c r="F44" s="2">
        <v>1.5</v>
      </c>
      <c r="G44" s="3">
        <v>0</v>
      </c>
      <c r="H44" s="2"/>
      <c r="I44" s="2"/>
      <c r="J44" s="1">
        <v>0.97582383000000017</v>
      </c>
      <c r="K44" s="1">
        <v>-6.195E-3</v>
      </c>
      <c r="L44" s="1">
        <v>-6.195E-3</v>
      </c>
      <c r="M44" s="1">
        <v>1.9175164000000002</v>
      </c>
      <c r="N44" s="1">
        <v>3.6521264738E-3</v>
      </c>
      <c r="O44" s="1">
        <v>1.2656003733999999E-2</v>
      </c>
      <c r="P44" s="1">
        <v>1</v>
      </c>
      <c r="Q44" s="1">
        <v>1</v>
      </c>
      <c r="R44" s="1">
        <v>2</v>
      </c>
    </row>
    <row r="45" spans="1:18">
      <c r="A45" s="1">
        <v>9</v>
      </c>
      <c r="B45" s="4">
        <v>20.8</v>
      </c>
      <c r="C45" s="3">
        <v>30</v>
      </c>
      <c r="D45" s="3">
        <v>0.25</v>
      </c>
      <c r="E45" s="2">
        <v>1.5</v>
      </c>
      <c r="F45" s="2">
        <v>1.5</v>
      </c>
      <c r="G45" s="3">
        <v>1</v>
      </c>
      <c r="H45" s="2">
        <v>14.888985190486382</v>
      </c>
      <c r="I45" s="2">
        <v>2.6356681627636371</v>
      </c>
      <c r="J45" s="1">
        <v>0.93516648499999999</v>
      </c>
      <c r="K45" s="1">
        <v>-4.6320649999999994E-3</v>
      </c>
      <c r="L45" s="1">
        <v>-5.4177799999999996E-3</v>
      </c>
      <c r="M45" s="1">
        <v>1.7982301000000003</v>
      </c>
      <c r="N45" s="1">
        <v>4.6032652800000002E-3</v>
      </c>
      <c r="O45" s="1">
        <v>3.0677798400000001E-2</v>
      </c>
      <c r="P45" s="1">
        <v>1.08</v>
      </c>
      <c r="Q45" s="1">
        <v>0.99</v>
      </c>
      <c r="R45" s="1">
        <v>1.96</v>
      </c>
    </row>
    <row r="46" spans="1:18">
      <c r="A46" s="1">
        <v>9</v>
      </c>
      <c r="B46" s="4">
        <v>19.8</v>
      </c>
      <c r="C46" s="3">
        <v>30</v>
      </c>
      <c r="D46" s="3">
        <v>0.25</v>
      </c>
      <c r="E46" s="2">
        <v>1.5</v>
      </c>
      <c r="F46" s="2">
        <v>1.5</v>
      </c>
      <c r="G46" s="3">
        <v>2</v>
      </c>
      <c r="H46" s="2">
        <v>2.7690330681556534</v>
      </c>
      <c r="I46" s="2">
        <v>36.815801557381825</v>
      </c>
      <c r="J46" s="1">
        <v>0.85757344000000002</v>
      </c>
      <c r="K46" s="1">
        <v>1.9034915000000003E-2</v>
      </c>
      <c r="L46" s="1">
        <v>-3.3095749999999995E-3</v>
      </c>
      <c r="M46" s="1">
        <v>1.4041935999999999</v>
      </c>
      <c r="N46" s="1">
        <v>8.9374896800000006E-3</v>
      </c>
      <c r="O46" s="1">
        <v>0.6977750251999999</v>
      </c>
      <c r="P46" s="1">
        <v>1.1499999999999999</v>
      </c>
      <c r="Q46" s="1">
        <v>0.94</v>
      </c>
      <c r="R46" s="1">
        <v>1.9</v>
      </c>
    </row>
    <row r="47" spans="1:18">
      <c r="A47" s="1">
        <v>9</v>
      </c>
      <c r="B47" s="4">
        <v>20</v>
      </c>
      <c r="C47" s="3">
        <v>30</v>
      </c>
      <c r="D47" s="3">
        <v>0.25</v>
      </c>
      <c r="E47" s="2">
        <v>1.5</v>
      </c>
      <c r="F47" s="2">
        <v>1.5</v>
      </c>
      <c r="G47" s="3">
        <v>3</v>
      </c>
      <c r="H47" s="2">
        <v>2.0497962654370641</v>
      </c>
      <c r="I47" s="2">
        <v>64.254328343854553</v>
      </c>
      <c r="J47" s="1">
        <v>0.81875625000000007</v>
      </c>
      <c r="K47" s="1">
        <v>6.0770725000000012E-2</v>
      </c>
      <c r="L47" s="1">
        <v>-2.1976249999999999E-3</v>
      </c>
      <c r="M47" s="1">
        <v>1.2018924</v>
      </c>
      <c r="N47" s="1">
        <v>1.1618290579999999E-2</v>
      </c>
      <c r="O47" s="1">
        <v>0.8048365232000001</v>
      </c>
      <c r="P47" s="1">
        <v>1.1499999999999999</v>
      </c>
      <c r="Q47" s="1">
        <v>0.94</v>
      </c>
      <c r="R47" s="1">
        <v>1.88</v>
      </c>
    </row>
    <row r="48" spans="1:18">
      <c r="A48" s="1">
        <v>9</v>
      </c>
      <c r="B48" s="4">
        <v>20.100000000000001</v>
      </c>
      <c r="C48" s="3">
        <v>30</v>
      </c>
      <c r="D48" s="3">
        <v>0.25</v>
      </c>
      <c r="E48" s="2">
        <v>1.5</v>
      </c>
      <c r="F48" s="2">
        <v>1.5</v>
      </c>
      <c r="G48" s="3">
        <v>4</v>
      </c>
      <c r="H48" s="2">
        <v>1.692643199762266</v>
      </c>
      <c r="I48" s="2">
        <v>102.44479172858173</v>
      </c>
      <c r="J48" s="1">
        <v>0.7644855450000001</v>
      </c>
      <c r="K48" s="1">
        <v>0.13008046999999998</v>
      </c>
      <c r="L48" s="1">
        <v>-6.7561999999999917E-4</v>
      </c>
      <c r="M48" s="1">
        <v>1.0495276</v>
      </c>
      <c r="N48" s="1">
        <v>1.4287608E-2</v>
      </c>
      <c r="O48" s="1">
        <v>0.92765674999999992</v>
      </c>
      <c r="P48" s="1">
        <v>1.1099999999999999</v>
      </c>
      <c r="Q48" s="1">
        <v>0.91999999999999993</v>
      </c>
      <c r="R48" s="1">
        <v>1.86</v>
      </c>
    </row>
    <row r="49" spans="1:18">
      <c r="A49" s="1">
        <v>9</v>
      </c>
      <c r="B49" s="4">
        <v>20.3</v>
      </c>
      <c r="C49" s="3">
        <v>30</v>
      </c>
      <c r="D49" s="3">
        <v>0.25</v>
      </c>
      <c r="E49" s="2">
        <v>1.5</v>
      </c>
      <c r="F49" s="2">
        <v>1.5</v>
      </c>
      <c r="G49" s="3">
        <v>5</v>
      </c>
      <c r="H49" s="2">
        <v>1.3011668510015071</v>
      </c>
      <c r="I49" s="2">
        <v>184.40794448814557</v>
      </c>
      <c r="J49" s="1">
        <v>0.69799875000000011</v>
      </c>
      <c r="K49" s="1">
        <v>0.23700785000000002</v>
      </c>
      <c r="L49" s="1">
        <v>1.4383E-3</v>
      </c>
      <c r="M49" s="1">
        <v>0.77361760000000002</v>
      </c>
      <c r="N49" s="1">
        <v>1.6875000000000001E-2</v>
      </c>
      <c r="O49" s="1">
        <v>1.0602146699999999</v>
      </c>
      <c r="P49" s="1">
        <v>1.08</v>
      </c>
      <c r="Q49" s="1">
        <v>0.98</v>
      </c>
      <c r="R49" s="1">
        <v>1.92</v>
      </c>
    </row>
    <row r="50" spans="1:18">
      <c r="A50" s="1">
        <v>9</v>
      </c>
      <c r="B50" s="3">
        <v>20.2</v>
      </c>
      <c r="C50" s="3">
        <v>30</v>
      </c>
      <c r="D50" s="3">
        <v>0.25</v>
      </c>
      <c r="E50" s="2">
        <v>1.5</v>
      </c>
      <c r="F50" s="2">
        <v>1.5</v>
      </c>
      <c r="G50" s="3">
        <v>6</v>
      </c>
      <c r="H50" s="2">
        <v>1.0717731828579113</v>
      </c>
      <c r="I50" s="2">
        <v>251.53797381323645</v>
      </c>
      <c r="J50" s="1">
        <v>0.57715734500000004</v>
      </c>
      <c r="K50" s="1">
        <v>0.38974629000000005</v>
      </c>
      <c r="L50" s="1">
        <v>4.6918999999999997E-3</v>
      </c>
      <c r="M50" s="1">
        <v>0.55144156900000008</v>
      </c>
      <c r="N50" s="1">
        <v>1.9200698000000002E-2</v>
      </c>
      <c r="O50" s="1">
        <v>1.1039500800000002</v>
      </c>
      <c r="P50" s="1">
        <v>0.98</v>
      </c>
      <c r="Q50" s="1">
        <v>0.99</v>
      </c>
      <c r="R50" s="1">
        <v>1.84</v>
      </c>
    </row>
    <row r="51" spans="1:18">
      <c r="A51" s="1">
        <v>9</v>
      </c>
      <c r="B51" s="3">
        <v>20.2</v>
      </c>
      <c r="C51" s="3">
        <v>30</v>
      </c>
      <c r="D51" s="3">
        <v>0.25</v>
      </c>
      <c r="E51" s="2">
        <v>1.5</v>
      </c>
      <c r="F51" s="2">
        <v>1.5</v>
      </c>
      <c r="G51" s="3">
        <v>7</v>
      </c>
      <c r="H51" s="2">
        <v>0.82540031863493357</v>
      </c>
      <c r="I51" s="2">
        <v>333.00426019694538</v>
      </c>
      <c r="J51" s="1">
        <v>0.38854972500000001</v>
      </c>
      <c r="K51" s="1">
        <v>0.58917070000000005</v>
      </c>
      <c r="L51" s="1">
        <v>9.1790250000000004E-3</v>
      </c>
      <c r="M51" s="1">
        <v>0.40310616399999999</v>
      </c>
      <c r="N51" s="1">
        <v>2.1153482000000001E-2</v>
      </c>
      <c r="O51" s="1">
        <v>1.1542187499999998</v>
      </c>
      <c r="P51" s="1">
        <v>0.89999999999999991</v>
      </c>
      <c r="Q51" s="1">
        <v>1</v>
      </c>
      <c r="R51" s="1">
        <v>1.96</v>
      </c>
    </row>
    <row r="52" spans="1:18">
      <c r="A52" s="1">
        <v>10</v>
      </c>
      <c r="B52" s="3">
        <v>21.8</v>
      </c>
      <c r="C52" s="3">
        <v>30</v>
      </c>
      <c r="D52" s="3">
        <v>0.25</v>
      </c>
      <c r="E52" s="2">
        <v>1</v>
      </c>
      <c r="F52" s="2">
        <v>2</v>
      </c>
      <c r="G52" s="3">
        <v>0</v>
      </c>
      <c r="H52" s="2"/>
      <c r="I52" s="2"/>
      <c r="J52" s="1">
        <v>0.97871656000000007</v>
      </c>
      <c r="K52" s="1">
        <v>-4.6293299999999992E-3</v>
      </c>
      <c r="L52" s="1">
        <v>-6.195E-3</v>
      </c>
      <c r="M52" s="1">
        <v>1.8869661000000002</v>
      </c>
      <c r="N52" s="1">
        <v>8.8093200800000004E-3</v>
      </c>
      <c r="O52" s="1">
        <v>1.3011966303999999E-2</v>
      </c>
      <c r="P52" s="1">
        <v>1</v>
      </c>
      <c r="Q52" s="1">
        <v>1</v>
      </c>
      <c r="R52" s="1">
        <v>2</v>
      </c>
    </row>
    <row r="53" spans="1:18">
      <c r="A53" s="1">
        <v>10</v>
      </c>
      <c r="B53" s="3">
        <v>19.8</v>
      </c>
      <c r="C53" s="3">
        <v>30</v>
      </c>
      <c r="D53" s="3">
        <v>0.25</v>
      </c>
      <c r="E53" s="2">
        <v>1</v>
      </c>
      <c r="F53" s="2">
        <v>2</v>
      </c>
      <c r="G53" s="3">
        <v>1</v>
      </c>
      <c r="H53" s="2">
        <v>5.8936946382491344</v>
      </c>
      <c r="I53" s="2">
        <v>5.8871339332363641</v>
      </c>
      <c r="J53" s="1">
        <v>0.92927031500000001</v>
      </c>
      <c r="K53" s="1">
        <v>-1.0452849999999991E-3</v>
      </c>
      <c r="L53" s="1">
        <v>-5.0276849999999996E-3</v>
      </c>
      <c r="M53" s="1">
        <v>1.7871525000000004</v>
      </c>
      <c r="N53" s="1">
        <v>1.0670034320000001E-2</v>
      </c>
      <c r="O53" s="1">
        <v>0.58841727999999993</v>
      </c>
      <c r="P53" s="1">
        <v>1.08</v>
      </c>
      <c r="Q53" s="1">
        <v>0.99</v>
      </c>
      <c r="R53" s="1">
        <v>1.96</v>
      </c>
    </row>
    <row r="54" spans="1:18">
      <c r="A54" s="1">
        <v>10</v>
      </c>
      <c r="B54" s="4">
        <v>19.100000000000001</v>
      </c>
      <c r="C54" s="3">
        <v>30</v>
      </c>
      <c r="D54" s="3">
        <v>0.25</v>
      </c>
      <c r="E54" s="2">
        <v>1</v>
      </c>
      <c r="F54" s="2">
        <v>2</v>
      </c>
      <c r="G54" s="3">
        <v>3</v>
      </c>
      <c r="H54" s="2">
        <v>6.429151413542705</v>
      </c>
      <c r="I54" s="2">
        <v>6.2593064549090913</v>
      </c>
      <c r="J54" s="1">
        <v>0.86667406499999999</v>
      </c>
      <c r="K54" s="1">
        <v>7.0304650000000022E-3</v>
      </c>
      <c r="L54" s="1">
        <v>-3.3803449999999999E-3</v>
      </c>
      <c r="M54" s="1">
        <v>1.3630981</v>
      </c>
      <c r="N54" s="1">
        <v>1.306182528E-2</v>
      </c>
      <c r="O54" s="1">
        <v>0.67048965120000004</v>
      </c>
      <c r="P54" s="1">
        <v>1.1499999999999999</v>
      </c>
      <c r="Q54" s="1">
        <v>0.94</v>
      </c>
      <c r="R54" s="1">
        <v>1.9</v>
      </c>
    </row>
    <row r="55" spans="1:18">
      <c r="A55" s="1">
        <v>10</v>
      </c>
      <c r="B55" s="4">
        <v>19.100000000000001</v>
      </c>
      <c r="C55" s="3">
        <v>30</v>
      </c>
      <c r="D55" s="3">
        <v>0.25</v>
      </c>
      <c r="E55" s="2">
        <v>1</v>
      </c>
      <c r="F55" s="2">
        <v>2</v>
      </c>
      <c r="G55" s="3">
        <v>5</v>
      </c>
      <c r="H55" s="2">
        <v>6.2509350443672931</v>
      </c>
      <c r="I55" s="2">
        <v>7.97031492334545</v>
      </c>
      <c r="J55" s="1">
        <v>0.81321648499999999</v>
      </c>
      <c r="K55" s="1">
        <v>1.7384554999999999E-2</v>
      </c>
      <c r="L55" s="1">
        <v>-1.7647199999999991E-3</v>
      </c>
      <c r="M55" s="1">
        <v>1.1610189</v>
      </c>
      <c r="N55" s="1">
        <v>1.5149048E-2</v>
      </c>
      <c r="O55" s="1">
        <v>0.7499865027</v>
      </c>
      <c r="P55" s="1">
        <v>1.1499999999999999</v>
      </c>
      <c r="Q55" s="1">
        <v>0.94</v>
      </c>
      <c r="R55" s="1">
        <v>1.88</v>
      </c>
    </row>
    <row r="56" spans="1:18">
      <c r="A56" s="1">
        <v>10</v>
      </c>
      <c r="B56" s="4">
        <v>19.600000000000001</v>
      </c>
      <c r="C56" s="3">
        <v>30</v>
      </c>
      <c r="D56" s="3">
        <v>0.25</v>
      </c>
      <c r="E56" s="2">
        <v>1</v>
      </c>
      <c r="F56" s="2">
        <v>2</v>
      </c>
      <c r="G56" s="3">
        <v>7</v>
      </c>
      <c r="H56" s="2">
        <v>4.9402725503513283</v>
      </c>
      <c r="I56" s="2">
        <v>12.652794603781823</v>
      </c>
      <c r="J56" s="1">
        <v>0.77152445500000011</v>
      </c>
      <c r="K56" s="1">
        <v>3.4556820000000002E-2</v>
      </c>
      <c r="L56" s="1">
        <v>-2.0551999999999983E-4</v>
      </c>
      <c r="M56" s="1">
        <v>0.95191000000000003</v>
      </c>
      <c r="N56" s="1">
        <v>1.8118057999999999E-2</v>
      </c>
      <c r="O56" s="1">
        <v>0.81336786429999985</v>
      </c>
      <c r="P56" s="1">
        <v>1.1099999999999999</v>
      </c>
      <c r="Q56" s="1">
        <v>0.91999999999999993</v>
      </c>
      <c r="R56" s="1">
        <v>1.8599999999999999</v>
      </c>
    </row>
    <row r="57" spans="1:18">
      <c r="A57" s="1">
        <v>11</v>
      </c>
      <c r="B57" s="3">
        <v>24.7</v>
      </c>
      <c r="C57" s="3">
        <v>30</v>
      </c>
      <c r="D57" s="3">
        <v>0.25</v>
      </c>
      <c r="E57" s="2">
        <v>3</v>
      </c>
      <c r="F57" s="2">
        <v>6</v>
      </c>
      <c r="G57" s="3">
        <v>0</v>
      </c>
      <c r="H57" s="2"/>
      <c r="I57" s="2"/>
      <c r="J57" s="1">
        <v>2.9075281249999998</v>
      </c>
      <c r="K57" s="1">
        <v>-4.3433550000000001E-3</v>
      </c>
      <c r="L57" s="1">
        <v>-5.1056649999999997E-3</v>
      </c>
      <c r="M57" s="1">
        <v>5.1745322000000007</v>
      </c>
      <c r="N57" s="1">
        <v>1.013485032E-2</v>
      </c>
      <c r="O57" s="1">
        <v>0.58217212029999998</v>
      </c>
      <c r="P57" s="1">
        <v>1</v>
      </c>
      <c r="Q57" s="1">
        <v>1</v>
      </c>
      <c r="R57" s="1">
        <v>2</v>
      </c>
    </row>
    <row r="58" spans="1:18">
      <c r="A58" s="1">
        <v>11</v>
      </c>
      <c r="B58" s="4">
        <v>23.7</v>
      </c>
      <c r="C58" s="3">
        <v>30</v>
      </c>
      <c r="D58" s="3">
        <v>0.25</v>
      </c>
      <c r="E58" s="2">
        <v>3</v>
      </c>
      <c r="F58" s="2">
        <v>6</v>
      </c>
      <c r="G58" s="3">
        <v>1</v>
      </c>
      <c r="H58" s="2">
        <v>2.8203793100295647</v>
      </c>
      <c r="I58" s="2">
        <v>81.495593174690924</v>
      </c>
      <c r="J58" s="1">
        <v>2.6404009399999997</v>
      </c>
      <c r="K58" s="1">
        <v>4.6342120000000007E-2</v>
      </c>
      <c r="L58" s="1">
        <v>-3.2678649999999996E-3</v>
      </c>
      <c r="M58" s="1">
        <v>4.5776250000000003</v>
      </c>
      <c r="N58" s="1">
        <v>1.2261888979999998E-2</v>
      </c>
      <c r="O58" s="1">
        <v>1.3387330149999999</v>
      </c>
      <c r="P58" s="1">
        <v>1.07</v>
      </c>
      <c r="Q58" s="1">
        <v>0.98</v>
      </c>
      <c r="R58" s="1">
        <v>2.1</v>
      </c>
    </row>
    <row r="59" spans="1:18">
      <c r="A59" s="1">
        <v>11</v>
      </c>
      <c r="B59" s="4">
        <v>25.2</v>
      </c>
      <c r="C59" s="3">
        <v>30</v>
      </c>
      <c r="D59" s="3">
        <v>0.25</v>
      </c>
      <c r="E59" s="2">
        <v>3</v>
      </c>
      <c r="F59" s="2">
        <v>6</v>
      </c>
      <c r="G59" s="3">
        <v>3</v>
      </c>
      <c r="H59" s="2">
        <v>1.7764347041771464</v>
      </c>
      <c r="I59" s="2">
        <v>245.40588648247271</v>
      </c>
      <c r="J59" s="1">
        <v>2.3558362499999999</v>
      </c>
      <c r="K59" s="1">
        <v>0.36325203000000006</v>
      </c>
      <c r="L59" s="1">
        <v>5.0286750000000007E-3</v>
      </c>
      <c r="M59" s="1">
        <v>3.0885098000000002</v>
      </c>
      <c r="N59" s="1">
        <v>2.0067961999999998E-2</v>
      </c>
      <c r="O59" s="1">
        <v>1.9522135</v>
      </c>
      <c r="P59" s="1">
        <v>1.05</v>
      </c>
      <c r="Q59" s="1">
        <v>0.95</v>
      </c>
      <c r="R59" s="1">
        <v>1.97</v>
      </c>
    </row>
    <row r="60" spans="1:18">
      <c r="A60" s="1">
        <v>11</v>
      </c>
      <c r="B60" s="4">
        <v>26</v>
      </c>
      <c r="C60" s="3">
        <v>30</v>
      </c>
      <c r="D60" s="3">
        <v>0.25</v>
      </c>
      <c r="E60" s="2">
        <v>3</v>
      </c>
      <c r="F60" s="2">
        <v>6</v>
      </c>
      <c r="G60" s="3">
        <v>4</v>
      </c>
      <c r="H60" s="2">
        <v>1.045547831151808</v>
      </c>
      <c r="I60" s="2">
        <v>871.76667797672746</v>
      </c>
      <c r="J60" s="1">
        <v>2.2346606250000001</v>
      </c>
      <c r="K60" s="1">
        <v>0.8773626000000001</v>
      </c>
      <c r="L60" s="1">
        <v>1.2711805E-2</v>
      </c>
      <c r="M60" s="1">
        <v>2.5566199999999997</v>
      </c>
      <c r="N60" s="1">
        <v>2.2621472E-2</v>
      </c>
      <c r="O60" s="1">
        <v>2.2532898399999999</v>
      </c>
      <c r="P60" s="1">
        <v>1.05</v>
      </c>
      <c r="Q60" s="1">
        <v>1</v>
      </c>
      <c r="R60" s="1">
        <v>2.0700000000000003</v>
      </c>
    </row>
    <row r="61" spans="1:18">
      <c r="A61" s="1">
        <v>11</v>
      </c>
      <c r="B61" s="4">
        <v>26.2</v>
      </c>
      <c r="C61" s="3">
        <v>30</v>
      </c>
      <c r="D61" s="3">
        <v>0.25</v>
      </c>
      <c r="E61" s="2">
        <v>3</v>
      </c>
      <c r="F61" s="2">
        <v>6</v>
      </c>
      <c r="G61" s="3">
        <v>5</v>
      </c>
      <c r="H61" s="2">
        <v>1.1258720649429022</v>
      </c>
      <c r="I61" s="2">
        <v>1258.4333287869088</v>
      </c>
      <c r="J61" s="1">
        <v>2.1050765650000001</v>
      </c>
      <c r="K61" s="1">
        <v>0.59563795000000008</v>
      </c>
      <c r="L61" s="1">
        <v>2.3230085000000004E-2</v>
      </c>
      <c r="M61" s="1">
        <v>2.0284937999999997</v>
      </c>
      <c r="N61" s="1">
        <v>2.4692472E-2</v>
      </c>
      <c r="O61" s="1">
        <v>2.5196160000000001</v>
      </c>
      <c r="P61" s="1">
        <v>0.88</v>
      </c>
      <c r="Q61" s="1">
        <v>1.02</v>
      </c>
      <c r="R61" s="1">
        <v>2.0700000000000003</v>
      </c>
    </row>
    <row r="62" spans="1:18">
      <c r="A62" s="1">
        <v>11</v>
      </c>
      <c r="B62" s="4">
        <v>26.2</v>
      </c>
      <c r="C62" s="3">
        <v>30</v>
      </c>
      <c r="D62" s="3">
        <v>0.25</v>
      </c>
      <c r="E62" s="2">
        <v>3</v>
      </c>
      <c r="F62" s="2">
        <v>6</v>
      </c>
      <c r="G62" s="3">
        <v>6</v>
      </c>
      <c r="H62" s="2">
        <v>0.93850374793083036</v>
      </c>
      <c r="I62" s="2">
        <v>966.64721478545539</v>
      </c>
      <c r="J62" s="1">
        <v>1.9154253100000003</v>
      </c>
      <c r="K62" s="1">
        <v>1.19644375</v>
      </c>
      <c r="L62" s="1">
        <v>3.6425385000000005E-2</v>
      </c>
      <c r="M62" s="1">
        <v>1.5580151999999998</v>
      </c>
      <c r="N62" s="1">
        <v>2.5784792000000001E-2</v>
      </c>
      <c r="O62" s="1">
        <v>2.7541286400000002</v>
      </c>
      <c r="P62" s="1">
        <v>0.75</v>
      </c>
      <c r="Q62" s="1">
        <v>1.1499999999999999</v>
      </c>
      <c r="R62" s="1">
        <v>2.16</v>
      </c>
    </row>
    <row r="63" spans="1:18">
      <c r="A63" s="1">
        <v>12</v>
      </c>
      <c r="B63" s="4">
        <v>26</v>
      </c>
      <c r="C63" s="3">
        <v>30</v>
      </c>
      <c r="D63" s="3">
        <v>0.25</v>
      </c>
      <c r="E63" s="2">
        <v>1</v>
      </c>
      <c r="F63" s="2">
        <v>2</v>
      </c>
      <c r="G63" s="3">
        <v>0</v>
      </c>
      <c r="H63" s="2"/>
      <c r="I63" s="2"/>
      <c r="J63" s="1">
        <v>0.98206601500000001</v>
      </c>
      <c r="K63" s="1">
        <v>-5.80286E-3</v>
      </c>
      <c r="L63" s="1">
        <v>-5.7750149999999997E-3</v>
      </c>
      <c r="M63" s="1">
        <v>1.9369701000000004</v>
      </c>
      <c r="N63" s="1">
        <v>3.7841374592E-3</v>
      </c>
      <c r="O63" s="1">
        <v>1.4951506944E-2</v>
      </c>
      <c r="P63" s="1">
        <v>1</v>
      </c>
      <c r="Q63" s="1">
        <v>1</v>
      </c>
      <c r="R63" s="1">
        <v>2</v>
      </c>
    </row>
    <row r="64" spans="1:18">
      <c r="A64" s="1">
        <v>12</v>
      </c>
      <c r="B64" s="4">
        <v>23.4</v>
      </c>
      <c r="C64" s="3">
        <v>30</v>
      </c>
      <c r="D64" s="3">
        <v>0.25</v>
      </c>
      <c r="E64" s="2">
        <v>1</v>
      </c>
      <c r="F64" s="2">
        <v>2</v>
      </c>
      <c r="G64" s="3">
        <v>1</v>
      </c>
      <c r="H64" s="2">
        <v>4.2495739072659333</v>
      </c>
      <c r="I64" s="2">
        <v>22.747378625745451</v>
      </c>
      <c r="J64" s="1">
        <v>0.9374429700000001</v>
      </c>
      <c r="K64" s="1">
        <v>8.2509899999999997E-3</v>
      </c>
      <c r="L64" s="1">
        <v>-3.7167799999999998E-3</v>
      </c>
      <c r="M64" s="1">
        <v>1.5942662000000001</v>
      </c>
      <c r="N64" s="1">
        <v>6.9055176200000009E-3</v>
      </c>
      <c r="O64" s="1">
        <v>8.2573499999999994E-2</v>
      </c>
      <c r="P64" s="1">
        <v>1.0699999999999998</v>
      </c>
      <c r="Q64" s="1">
        <v>0.98</v>
      </c>
      <c r="R64" s="1">
        <v>1.98</v>
      </c>
    </row>
    <row r="65" spans="1:18">
      <c r="A65" s="1">
        <v>12</v>
      </c>
      <c r="B65" s="4">
        <v>22.8</v>
      </c>
      <c r="C65" s="3">
        <v>30</v>
      </c>
      <c r="D65" s="3">
        <v>0.25</v>
      </c>
      <c r="E65" s="2">
        <v>1</v>
      </c>
      <c r="F65" s="2">
        <v>2</v>
      </c>
      <c r="G65" s="3">
        <v>3</v>
      </c>
      <c r="H65" s="2">
        <v>4.6520354518590459</v>
      </c>
      <c r="I65" s="2">
        <v>53.211920268945455</v>
      </c>
      <c r="J65" s="1">
        <v>0.86845304500000009</v>
      </c>
      <c r="K65" s="1">
        <v>7.4556125000000001E-2</v>
      </c>
      <c r="L65" s="1">
        <v>-2.160394999999999E-3</v>
      </c>
      <c r="M65" s="1">
        <v>1.1287928</v>
      </c>
      <c r="N65" s="1">
        <v>1.0600437779999999E-2</v>
      </c>
      <c r="O65" s="1">
        <v>0.23167544000000001</v>
      </c>
      <c r="P65" s="1">
        <v>1.04</v>
      </c>
      <c r="Q65" s="1">
        <v>0.98</v>
      </c>
      <c r="R65" s="1">
        <v>1.98</v>
      </c>
    </row>
    <row r="66" spans="1:18">
      <c r="A66" s="1">
        <v>12</v>
      </c>
      <c r="B66" s="4">
        <v>23.4</v>
      </c>
      <c r="C66" s="3">
        <v>30</v>
      </c>
      <c r="D66" s="3">
        <v>0.25</v>
      </c>
      <c r="E66" s="2">
        <v>1</v>
      </c>
      <c r="F66" s="2">
        <v>2</v>
      </c>
      <c r="G66" s="3">
        <v>4</v>
      </c>
      <c r="H66" s="2">
        <v>2.5677270154407741</v>
      </c>
      <c r="I66" s="2">
        <v>236.85230249454548</v>
      </c>
      <c r="J66" s="1">
        <v>0.76974484500000007</v>
      </c>
      <c r="K66" s="1">
        <v>0.21767953000000001</v>
      </c>
      <c r="L66" s="1">
        <v>-1.5438499999999907E-4</v>
      </c>
      <c r="M66" s="1">
        <v>0.59068619999999994</v>
      </c>
      <c r="N66" s="1">
        <v>1.4341418E-2</v>
      </c>
      <c r="O66" s="1">
        <v>0.45972454000000001</v>
      </c>
      <c r="P66" s="1">
        <v>0.93899999999999995</v>
      </c>
      <c r="Q66" s="1">
        <v>1</v>
      </c>
      <c r="R66" s="1">
        <v>1.99</v>
      </c>
    </row>
    <row r="67" spans="1:18">
      <c r="A67" s="1">
        <v>12</v>
      </c>
      <c r="B67" s="4">
        <v>23.4</v>
      </c>
      <c r="C67" s="3">
        <v>30</v>
      </c>
      <c r="D67" s="3">
        <v>0.25</v>
      </c>
      <c r="E67" s="2">
        <v>1</v>
      </c>
      <c r="F67" s="2">
        <v>2</v>
      </c>
      <c r="G67" s="3">
        <v>5</v>
      </c>
      <c r="H67" s="2">
        <v>1.2896175445833196</v>
      </c>
      <c r="I67" s="2">
        <v>589.62743672145439</v>
      </c>
      <c r="J67" s="1">
        <v>0.46907898500000006</v>
      </c>
      <c r="K67" s="1">
        <v>0.52043910000000004</v>
      </c>
      <c r="L67" s="1">
        <v>3.5109E-3</v>
      </c>
      <c r="M67" s="1">
        <v>0.20283119999999999</v>
      </c>
      <c r="N67" s="1">
        <v>1.8550922000000001E-2</v>
      </c>
      <c r="O67" s="1">
        <v>0.70909414000000004</v>
      </c>
      <c r="P67" s="1">
        <v>0.83</v>
      </c>
      <c r="Q67" s="1">
        <v>1.1099999999999999</v>
      </c>
      <c r="R67" s="1">
        <v>1.0499999999999998</v>
      </c>
    </row>
    <row r="68" spans="1:18">
      <c r="A68" s="1">
        <v>12</v>
      </c>
      <c r="B68" s="4">
        <v>23.2</v>
      </c>
      <c r="C68" s="3">
        <v>30</v>
      </c>
      <c r="D68" s="3">
        <v>0.25</v>
      </c>
      <c r="E68" s="2">
        <v>1</v>
      </c>
      <c r="F68" s="2">
        <v>2</v>
      </c>
      <c r="G68" s="3">
        <v>6</v>
      </c>
      <c r="H68" s="2">
        <v>0.70720979955242314</v>
      </c>
      <c r="I68" s="2">
        <v>794.29051352727311</v>
      </c>
      <c r="J68" s="1">
        <v>1.0830799999999998E-2</v>
      </c>
      <c r="K68" s="1">
        <v>0.82376440000000006</v>
      </c>
      <c r="L68" s="1">
        <v>9.1155300000000036E-3</v>
      </c>
      <c r="M68" s="1">
        <v>1.4233801999999999E-2</v>
      </c>
      <c r="N68" s="1">
        <v>2.093625E-2</v>
      </c>
      <c r="O68" s="1">
        <v>0.86148853999999997</v>
      </c>
      <c r="P68" s="1">
        <v>0.66999999999999993</v>
      </c>
      <c r="Q68" s="1">
        <v>1.29</v>
      </c>
      <c r="R68" s="1">
        <v>2.15</v>
      </c>
    </row>
    <row r="69" spans="1:18">
      <c r="A69" s="1">
        <v>13</v>
      </c>
      <c r="B69" s="4">
        <v>23.6</v>
      </c>
      <c r="C69" s="3">
        <v>10</v>
      </c>
      <c r="D69" s="3">
        <v>0.25</v>
      </c>
      <c r="E69" s="2">
        <v>1</v>
      </c>
      <c r="F69" s="2">
        <v>2</v>
      </c>
      <c r="G69" s="3">
        <v>0</v>
      </c>
      <c r="H69" s="2"/>
      <c r="I69" s="2"/>
      <c r="J69" s="1">
        <v>0.99474460999999992</v>
      </c>
      <c r="K69" s="1">
        <v>-6.195E-3</v>
      </c>
      <c r="L69" s="1">
        <v>-6.195E-3</v>
      </c>
      <c r="M69" s="1">
        <v>1.9440200000000003</v>
      </c>
      <c r="N69" s="1">
        <v>3.6722711249999999E-3</v>
      </c>
      <c r="O69" s="1">
        <v>1.3364867863999999E-2</v>
      </c>
      <c r="P69" s="1">
        <v>1</v>
      </c>
      <c r="Q69" s="1">
        <v>1</v>
      </c>
      <c r="R69" s="1">
        <v>2</v>
      </c>
    </row>
    <row r="70" spans="1:18">
      <c r="A70" s="1">
        <v>13</v>
      </c>
      <c r="B70" s="7">
        <v>20.3</v>
      </c>
      <c r="C70" s="3">
        <v>10</v>
      </c>
      <c r="D70" s="3">
        <v>0.25</v>
      </c>
      <c r="E70" s="2">
        <v>1</v>
      </c>
      <c r="F70" s="2">
        <v>2</v>
      </c>
      <c r="G70" s="3">
        <v>1</v>
      </c>
      <c r="H70" s="2">
        <v>5.9162837734509033</v>
      </c>
      <c r="I70" s="2">
        <v>0.93902790472727116</v>
      </c>
      <c r="J70" s="1">
        <v>0.94515039000000001</v>
      </c>
      <c r="K70" s="1">
        <v>-5.7955250000000002E-3</v>
      </c>
      <c r="L70" s="1">
        <v>-5.5223499999999997E-3</v>
      </c>
      <c r="M70" s="1">
        <v>1.8053672000000003</v>
      </c>
      <c r="N70" s="1">
        <v>4.0577813408000001E-3</v>
      </c>
      <c r="O70" s="1">
        <v>2.74434486E-2</v>
      </c>
      <c r="P70" s="1">
        <v>1.08</v>
      </c>
      <c r="Q70" s="1">
        <v>0.97000000000000008</v>
      </c>
      <c r="R70" s="1">
        <v>1.92</v>
      </c>
    </row>
    <row r="71" spans="1:18">
      <c r="A71" s="1">
        <v>13</v>
      </c>
      <c r="B71" s="7">
        <v>19.2</v>
      </c>
      <c r="C71" s="3">
        <v>10</v>
      </c>
      <c r="D71" s="3">
        <v>0.25</v>
      </c>
      <c r="E71" s="2">
        <v>1</v>
      </c>
      <c r="F71" s="2">
        <v>2</v>
      </c>
      <c r="G71" s="3">
        <v>2</v>
      </c>
      <c r="H71" s="2">
        <v>3.501741902250088</v>
      </c>
      <c r="I71" s="2">
        <v>2.4214929720727292</v>
      </c>
      <c r="J71" s="1">
        <v>0.90080844000000004</v>
      </c>
      <c r="K71" s="1">
        <v>-4.4076299999999992E-3</v>
      </c>
      <c r="L71" s="1">
        <v>-4.7416349999999993E-3</v>
      </c>
      <c r="M71" s="1">
        <v>1.6482312000000003</v>
      </c>
      <c r="N71" s="1">
        <v>6.21352242E-3</v>
      </c>
      <c r="O71" s="1">
        <v>4.7392597600000003E-2</v>
      </c>
      <c r="P71" s="1">
        <v>1.1399999999999999</v>
      </c>
      <c r="Q71" s="1">
        <v>0.94000000000000006</v>
      </c>
      <c r="R71" s="1">
        <v>1.8800000000000001</v>
      </c>
    </row>
    <row r="72" spans="1:18">
      <c r="A72" s="1">
        <v>13</v>
      </c>
      <c r="B72" s="7">
        <v>19.100000000000001</v>
      </c>
      <c r="C72" s="3">
        <v>10</v>
      </c>
      <c r="D72" s="3">
        <v>0.25</v>
      </c>
      <c r="E72" s="2">
        <v>1</v>
      </c>
      <c r="F72" s="2">
        <v>2</v>
      </c>
      <c r="G72" s="3">
        <v>3</v>
      </c>
      <c r="H72" s="2">
        <v>2.9833294675167936</v>
      </c>
      <c r="I72" s="2">
        <v>4.646938288872728</v>
      </c>
      <c r="J72" s="1">
        <v>0.86372484500000002</v>
      </c>
      <c r="K72" s="1">
        <v>-1.4194549999999992E-3</v>
      </c>
      <c r="L72" s="1">
        <v>-3.9060249999999996E-3</v>
      </c>
      <c r="M72" s="1">
        <v>1.4849208</v>
      </c>
      <c r="N72" s="1">
        <v>8.8787424200000003E-3</v>
      </c>
      <c r="O72" s="1">
        <v>7.5578485399999992E-2</v>
      </c>
      <c r="P72" s="1">
        <v>1.19</v>
      </c>
      <c r="Q72" s="1">
        <v>0.92</v>
      </c>
      <c r="R72" s="1">
        <v>1.8699999999999999</v>
      </c>
    </row>
    <row r="73" spans="1:18">
      <c r="A73" s="1">
        <v>13</v>
      </c>
      <c r="B73" s="7">
        <v>19.3</v>
      </c>
      <c r="C73" s="3">
        <v>10</v>
      </c>
      <c r="D73" s="3">
        <v>0.25</v>
      </c>
      <c r="E73" s="2">
        <v>1</v>
      </c>
      <c r="F73" s="2">
        <v>2</v>
      </c>
      <c r="G73" s="3">
        <v>4</v>
      </c>
      <c r="H73" s="2">
        <v>2.6866716311685934</v>
      </c>
      <c r="I73" s="2">
        <v>5.3957794706909104</v>
      </c>
      <c r="J73" s="1">
        <v>0.870966405</v>
      </c>
      <c r="K73" s="1">
        <v>2.2343750000000011E-3</v>
      </c>
      <c r="L73" s="1">
        <v>-3.0343749999999997E-3</v>
      </c>
      <c r="M73" s="1">
        <v>1.3181742000000001</v>
      </c>
      <c r="N73" s="1">
        <v>1.0450560500000001E-2</v>
      </c>
      <c r="O73" s="1">
        <v>0.108846</v>
      </c>
      <c r="P73" s="1">
        <v>1.1499999999999999</v>
      </c>
      <c r="Q73" s="1">
        <v>0.89</v>
      </c>
      <c r="R73" s="1">
        <v>1.92</v>
      </c>
    </row>
    <row r="74" spans="1:18">
      <c r="A74" s="1">
        <v>14</v>
      </c>
      <c r="B74" s="8">
        <v>26.4</v>
      </c>
      <c r="C74" s="3">
        <v>30</v>
      </c>
      <c r="D74" s="3">
        <v>0.25</v>
      </c>
      <c r="E74" s="2">
        <v>3</v>
      </c>
      <c r="F74" s="2">
        <v>6</v>
      </c>
      <c r="G74" s="3">
        <v>0</v>
      </c>
      <c r="H74" s="2"/>
      <c r="I74" s="2"/>
      <c r="J74" s="1">
        <v>2.8289365000000002</v>
      </c>
      <c r="K74" s="1">
        <v>2.7095700000000006E-3</v>
      </c>
      <c r="L74" s="1">
        <v>-4.6638949999999995E-3</v>
      </c>
      <c r="M74" s="1">
        <v>5.0587900000000001</v>
      </c>
      <c r="N74" s="1">
        <v>6.9694281800000007E-3</v>
      </c>
      <c r="O74" s="1">
        <v>5.6369954400000005E-2</v>
      </c>
      <c r="P74" s="1">
        <v>1</v>
      </c>
      <c r="Q74" s="1">
        <v>1</v>
      </c>
      <c r="R74" s="1">
        <v>2</v>
      </c>
    </row>
    <row r="75" spans="1:18">
      <c r="A75" s="1">
        <v>14</v>
      </c>
      <c r="B75" s="4">
        <v>24.6</v>
      </c>
      <c r="C75" s="3">
        <v>30</v>
      </c>
      <c r="D75" s="3">
        <v>0.25</v>
      </c>
      <c r="E75" s="2">
        <v>3</v>
      </c>
      <c r="F75" s="2">
        <v>6</v>
      </c>
      <c r="G75" s="3">
        <v>1</v>
      </c>
      <c r="H75" s="2">
        <v>2.2550185964266785</v>
      </c>
      <c r="I75" s="2">
        <v>107.8402717242182</v>
      </c>
      <c r="J75" s="1">
        <v>2.6866297000000001</v>
      </c>
      <c r="K75" s="1">
        <v>6.9952480000000011E-2</v>
      </c>
      <c r="L75" s="1">
        <v>-2.4177499999999998E-3</v>
      </c>
      <c r="M75" s="1">
        <v>4.1513776</v>
      </c>
      <c r="N75" s="1">
        <v>1.3470188479999999E-2</v>
      </c>
      <c r="O75" s="1">
        <v>0.29793144000000005</v>
      </c>
      <c r="P75" s="1">
        <v>1.06</v>
      </c>
      <c r="Q75" s="1">
        <v>0.98</v>
      </c>
      <c r="R75" s="1">
        <v>1.95</v>
      </c>
    </row>
    <row r="76" spans="1:18">
      <c r="A76" s="1">
        <v>14</v>
      </c>
      <c r="B76" s="4">
        <v>25</v>
      </c>
      <c r="C76" s="3">
        <v>30</v>
      </c>
      <c r="D76" s="3">
        <v>0.25</v>
      </c>
      <c r="E76" s="2">
        <v>3</v>
      </c>
      <c r="F76" s="2">
        <v>6</v>
      </c>
      <c r="G76" s="3">
        <v>2</v>
      </c>
      <c r="H76" s="2">
        <v>1.7766870084688404</v>
      </c>
      <c r="I76" s="2">
        <v>237.54209484421816</v>
      </c>
      <c r="J76" s="1">
        <v>2.5360273500000003</v>
      </c>
      <c r="K76" s="1">
        <v>0.21794808499999999</v>
      </c>
      <c r="L76" s="1">
        <v>4.1848500000000056E-4</v>
      </c>
      <c r="M76" s="1">
        <v>3.5221264000000003</v>
      </c>
      <c r="N76" s="1">
        <v>1.7847648000000001E-2</v>
      </c>
      <c r="O76" s="1">
        <v>0.61951013999999993</v>
      </c>
      <c r="P76" s="1">
        <v>1.0900000000000001</v>
      </c>
      <c r="Q76" s="1">
        <v>0.98</v>
      </c>
      <c r="R76" s="1">
        <v>1.92</v>
      </c>
    </row>
    <row r="77" spans="1:18">
      <c r="A77" s="1">
        <v>14</v>
      </c>
      <c r="B77" s="4">
        <v>25.6</v>
      </c>
      <c r="C77" s="3">
        <v>30</v>
      </c>
      <c r="D77" s="3">
        <v>0.25</v>
      </c>
      <c r="E77" s="2">
        <v>3</v>
      </c>
      <c r="F77" s="2">
        <v>6</v>
      </c>
      <c r="G77" s="3">
        <v>3</v>
      </c>
      <c r="H77" s="2">
        <v>1.5715989352040693</v>
      </c>
      <c r="I77" s="2">
        <v>333.91038023985459</v>
      </c>
      <c r="J77" s="1">
        <v>2.4083578000000001</v>
      </c>
      <c r="K77" s="1">
        <v>0.42168105500000003</v>
      </c>
      <c r="L77" s="1">
        <v>6.0628300000000008E-3</v>
      </c>
      <c r="M77" s="1">
        <v>2.7969525000000006</v>
      </c>
      <c r="N77" s="1">
        <v>2.1370778E-2</v>
      </c>
      <c r="O77" s="1">
        <v>1.4113226700000001</v>
      </c>
      <c r="P77" s="1">
        <v>1.05</v>
      </c>
      <c r="Q77" s="1">
        <v>0.99</v>
      </c>
      <c r="R77" s="1">
        <v>1.92</v>
      </c>
    </row>
    <row r="78" spans="1:18">
      <c r="A78" s="1">
        <v>14</v>
      </c>
      <c r="B78" s="4">
        <v>26.3</v>
      </c>
      <c r="C78" s="3">
        <v>30</v>
      </c>
      <c r="D78" s="3">
        <v>0.25</v>
      </c>
      <c r="E78" s="2">
        <v>3</v>
      </c>
      <c r="F78" s="2">
        <v>6</v>
      </c>
      <c r="G78" s="3">
        <v>4</v>
      </c>
      <c r="H78" s="2">
        <v>1.4155055388694278</v>
      </c>
      <c r="I78" s="2">
        <v>434.66840595243627</v>
      </c>
      <c r="J78" s="1">
        <v>2.1634495999999999</v>
      </c>
      <c r="K78" s="1">
        <v>0.67609805000000001</v>
      </c>
      <c r="L78" s="1">
        <v>1.4655660000000001E-2</v>
      </c>
      <c r="M78" s="1">
        <v>2.1655861000000001</v>
      </c>
      <c r="N78" s="1">
        <v>2.4146912E-2</v>
      </c>
      <c r="O78" s="1">
        <v>1.7438508800000001</v>
      </c>
      <c r="P78" s="1">
        <v>0.96000000000000008</v>
      </c>
      <c r="Q78" s="1">
        <v>1.01</v>
      </c>
      <c r="R78" s="1">
        <v>1.97</v>
      </c>
    </row>
    <row r="79" spans="1:18">
      <c r="A79" s="1">
        <v>14</v>
      </c>
      <c r="B79" s="4">
        <v>26.6</v>
      </c>
      <c r="C79" s="3">
        <v>30</v>
      </c>
      <c r="D79" s="3">
        <v>0.25</v>
      </c>
      <c r="E79" s="2">
        <v>3</v>
      </c>
      <c r="F79" s="2">
        <v>6</v>
      </c>
      <c r="G79" s="3">
        <v>5</v>
      </c>
      <c r="H79" s="2">
        <v>1.2517694709340614</v>
      </c>
      <c r="I79" s="2">
        <v>563.4219584683641</v>
      </c>
      <c r="J79" s="1">
        <v>2.1651541000000001</v>
      </c>
      <c r="K79" s="1">
        <v>0.93351515000000007</v>
      </c>
      <c r="L79" s="1">
        <v>2.4000655000000003E-2</v>
      </c>
      <c r="M79" s="1">
        <v>1.6268869000000001</v>
      </c>
      <c r="N79" s="1">
        <v>2.583945E-2</v>
      </c>
      <c r="O79" s="1">
        <v>1.9614027200000002</v>
      </c>
      <c r="P79" s="1">
        <v>0.86</v>
      </c>
      <c r="Q79" s="1">
        <v>1.1000000000000001</v>
      </c>
      <c r="R79" s="1">
        <v>2.17</v>
      </c>
    </row>
    <row r="80" spans="1:18" ht="17.25">
      <c r="A80" s="1">
        <v>16</v>
      </c>
      <c r="B80" s="9">
        <v>22.7</v>
      </c>
      <c r="C80" s="3">
        <v>30</v>
      </c>
      <c r="D80" s="3">
        <v>0.25</v>
      </c>
      <c r="E80" s="2">
        <v>3</v>
      </c>
      <c r="F80" s="2">
        <v>6</v>
      </c>
      <c r="G80" s="9">
        <v>0</v>
      </c>
      <c r="H80" s="2"/>
      <c r="I80" s="2"/>
      <c r="J80" s="1">
        <v>3.1465758000000004</v>
      </c>
      <c r="K80" s="1">
        <v>-5.4630349999999998E-3</v>
      </c>
      <c r="L80" s="1">
        <v>-4.9276049999999998E-3</v>
      </c>
      <c r="M80" s="1">
        <v>5.318568</v>
      </c>
      <c r="N80" s="1">
        <v>4.8315600200000003E-3</v>
      </c>
      <c r="O80" s="1">
        <v>2.3376473599999999E-2</v>
      </c>
      <c r="P80" s="1">
        <v>1</v>
      </c>
      <c r="Q80" s="1">
        <v>1</v>
      </c>
      <c r="R80" s="1">
        <v>3</v>
      </c>
    </row>
    <row r="81" spans="1:18" ht="17.25">
      <c r="A81" s="1">
        <v>16</v>
      </c>
      <c r="B81" s="9">
        <v>23.7</v>
      </c>
      <c r="C81" s="3">
        <v>30</v>
      </c>
      <c r="D81" s="3">
        <v>0.25</v>
      </c>
      <c r="E81" s="2">
        <v>3</v>
      </c>
      <c r="F81" s="2">
        <v>6</v>
      </c>
      <c r="G81" s="9">
        <v>1</v>
      </c>
      <c r="H81" s="2">
        <v>3.239008466022808</v>
      </c>
      <c r="I81" s="2">
        <v>59.36160071505455</v>
      </c>
      <c r="J81" s="1">
        <v>2.8267263499999999</v>
      </c>
      <c r="K81" s="1">
        <v>3.173328000000001E-2</v>
      </c>
      <c r="L81" s="1">
        <v>-3.5052899999999999E-3</v>
      </c>
      <c r="M81" s="1">
        <v>4.4917819999999988</v>
      </c>
      <c r="N81" s="1">
        <v>1.172015528E-2</v>
      </c>
      <c r="O81" s="1">
        <v>0.15044150000000001</v>
      </c>
      <c r="P81" s="1">
        <v>1.1000000000000001</v>
      </c>
      <c r="Q81" s="1">
        <v>0.97</v>
      </c>
      <c r="R81" s="1">
        <v>2.99</v>
      </c>
    </row>
    <row r="82" spans="1:18" ht="17.25">
      <c r="A82" s="1">
        <v>16</v>
      </c>
      <c r="B82" s="9">
        <v>26.7</v>
      </c>
      <c r="C82" s="3">
        <v>30</v>
      </c>
      <c r="D82" s="3">
        <v>0.25</v>
      </c>
      <c r="E82" s="2">
        <v>3</v>
      </c>
      <c r="F82" s="2">
        <v>6</v>
      </c>
      <c r="G82" s="9">
        <v>3</v>
      </c>
      <c r="H82" s="2">
        <v>1.6522602792683643</v>
      </c>
      <c r="I82" s="2">
        <v>265.50711818472729</v>
      </c>
      <c r="J82" s="1">
        <v>2.4659539000000001</v>
      </c>
      <c r="K82" s="1">
        <v>0.36224672000000002</v>
      </c>
      <c r="L82" s="1">
        <v>1.4961550000000007E-3</v>
      </c>
      <c r="M82" s="1">
        <v>2.9176380000000002</v>
      </c>
      <c r="N82" s="1">
        <v>2.093625E-2</v>
      </c>
      <c r="O82" s="1">
        <v>0.59129399999999999</v>
      </c>
      <c r="P82" s="1">
        <v>1.1000000000000001</v>
      </c>
      <c r="Q82" s="1">
        <v>0.98</v>
      </c>
      <c r="R82" s="1">
        <v>3.0700000000000003</v>
      </c>
    </row>
    <row r="83" spans="1:18" ht="17.25">
      <c r="A83" s="1">
        <v>16</v>
      </c>
      <c r="B83" s="9">
        <v>27.7</v>
      </c>
      <c r="C83" s="3">
        <v>30</v>
      </c>
      <c r="D83" s="3">
        <v>0.25</v>
      </c>
      <c r="E83" s="2">
        <v>3</v>
      </c>
      <c r="F83" s="2">
        <v>6</v>
      </c>
      <c r="G83" s="9">
        <v>4</v>
      </c>
      <c r="H83" s="2">
        <v>1.339004258536179</v>
      </c>
      <c r="I83" s="2">
        <v>509.83113297570878</v>
      </c>
      <c r="J83" s="1">
        <v>2.3397953</v>
      </c>
      <c r="K83" s="1">
        <v>0.65969164000000002</v>
      </c>
      <c r="L83" s="1">
        <v>6.7716499999999997E-3</v>
      </c>
      <c r="M83" s="1">
        <v>2.2021999999999999</v>
      </c>
      <c r="N83" s="1">
        <v>2.3056991999999998E-2</v>
      </c>
      <c r="O83" s="1">
        <v>0.85872183999999996</v>
      </c>
      <c r="P83" s="1">
        <v>1.01</v>
      </c>
      <c r="Q83" s="1">
        <v>1.0099999999999998</v>
      </c>
      <c r="R83" s="1">
        <v>3.0900000000000003</v>
      </c>
    </row>
    <row r="84" spans="1:18" ht="17.25">
      <c r="A84" s="1">
        <v>16</v>
      </c>
      <c r="B84" s="9">
        <v>28.4</v>
      </c>
      <c r="C84" s="3">
        <v>30</v>
      </c>
      <c r="D84" s="3">
        <v>0.25</v>
      </c>
      <c r="E84" s="2">
        <v>3</v>
      </c>
      <c r="F84" s="2">
        <v>6</v>
      </c>
      <c r="G84" s="9">
        <v>5</v>
      </c>
      <c r="H84" s="2">
        <v>1.1577184276514376</v>
      </c>
      <c r="I84" s="2">
        <v>619.47636861469164</v>
      </c>
      <c r="J84" s="1">
        <v>2.1254423999999998</v>
      </c>
      <c r="K84" s="1">
        <v>0.94956476500000009</v>
      </c>
      <c r="L84" s="1">
        <v>1.4869210000000001E-2</v>
      </c>
      <c r="M84" s="1">
        <v>1.5735919999999997</v>
      </c>
      <c r="N84" s="1">
        <v>2.4310538E-2</v>
      </c>
      <c r="O84" s="1">
        <v>1.136784</v>
      </c>
      <c r="P84" s="1">
        <v>0.89999999999999991</v>
      </c>
      <c r="Q84" s="1">
        <v>1.1000000000000001</v>
      </c>
      <c r="R84" s="1">
        <v>3.0100000000000002</v>
      </c>
    </row>
    <row r="85" spans="1:18" ht="17.25">
      <c r="A85" s="1">
        <v>16</v>
      </c>
      <c r="B85" s="9">
        <v>28.4</v>
      </c>
      <c r="C85" s="3">
        <v>30</v>
      </c>
      <c r="D85" s="3">
        <v>0.25</v>
      </c>
      <c r="E85" s="2">
        <v>3</v>
      </c>
      <c r="F85" s="2">
        <v>6</v>
      </c>
      <c r="G85" s="9">
        <v>6</v>
      </c>
      <c r="H85" s="2">
        <v>1.0219631316643201</v>
      </c>
      <c r="I85" s="2">
        <v>728.21971101003589</v>
      </c>
      <c r="J85" s="1">
        <v>2.09925995</v>
      </c>
      <c r="K85" s="1">
        <v>1.2513858600000001</v>
      </c>
      <c r="L85" s="1">
        <v>2.4912304999999999E-2</v>
      </c>
      <c r="M85" s="1">
        <v>1.0972476799999999</v>
      </c>
      <c r="N85" s="1">
        <v>2.4965402000000001E-2</v>
      </c>
      <c r="O85" s="1">
        <v>1.2818015999999999</v>
      </c>
      <c r="P85" s="1">
        <v>0.77999999999999992</v>
      </c>
      <c r="Q85" s="1">
        <v>1.19</v>
      </c>
      <c r="R85" s="1">
        <v>3.0100000000000002</v>
      </c>
    </row>
    <row r="86" spans="1:18" ht="17.25">
      <c r="A86" s="1">
        <v>16</v>
      </c>
      <c r="B86" s="9">
        <v>28.2</v>
      </c>
      <c r="C86" s="3">
        <v>30</v>
      </c>
      <c r="D86" s="3">
        <v>0.25</v>
      </c>
      <c r="E86" s="2">
        <v>3</v>
      </c>
      <c r="F86" s="2">
        <v>6</v>
      </c>
      <c r="G86" s="9">
        <v>7</v>
      </c>
      <c r="H86" s="2">
        <v>0.97556856781522827</v>
      </c>
      <c r="I86" s="2">
        <v>608.2790064797091</v>
      </c>
      <c r="J86" s="1">
        <v>1.4578088</v>
      </c>
      <c r="K86" s="1">
        <v>1.56348328</v>
      </c>
      <c r="L86" s="1">
        <v>3.5674895000000005E-2</v>
      </c>
      <c r="M86" s="1">
        <v>0.74442457999999989</v>
      </c>
      <c r="N86" s="1">
        <v>2.5293049999999997E-2</v>
      </c>
      <c r="O86" s="1">
        <v>1.4236134</v>
      </c>
      <c r="P86" s="1">
        <v>0.56999999999999995</v>
      </c>
      <c r="Q86" s="1">
        <v>1.19</v>
      </c>
      <c r="R86" s="1">
        <v>3.1</v>
      </c>
    </row>
    <row r="87" spans="1:18" ht="17.25">
      <c r="A87" s="1">
        <v>17</v>
      </c>
      <c r="B87" s="9">
        <v>24.7</v>
      </c>
      <c r="C87" s="3">
        <v>10</v>
      </c>
      <c r="D87" s="3">
        <v>0.25</v>
      </c>
      <c r="E87" s="2">
        <v>1</v>
      </c>
      <c r="F87" s="2">
        <v>2</v>
      </c>
      <c r="G87" s="9">
        <v>0</v>
      </c>
      <c r="H87" s="2"/>
      <c r="I87" s="2"/>
      <c r="J87" s="1">
        <v>1.0090430450000001</v>
      </c>
      <c r="K87" s="1">
        <v>9.5197900000000002E-3</v>
      </c>
      <c r="L87" s="1">
        <v>-6.1999999999999998E-3</v>
      </c>
      <c r="M87" s="1">
        <v>1.9305000000000001</v>
      </c>
      <c r="N87" s="1">
        <v>3.6319824002000001E-3</v>
      </c>
      <c r="O87" s="1">
        <v>1.2319418464E-2</v>
      </c>
      <c r="P87" s="1">
        <v>1</v>
      </c>
      <c r="Q87" s="1">
        <v>1</v>
      </c>
      <c r="R87" s="1">
        <v>2</v>
      </c>
    </row>
    <row r="88" spans="1:18" ht="17.25">
      <c r="A88" s="1">
        <v>17</v>
      </c>
      <c r="B88" s="4">
        <v>19.600000000000001</v>
      </c>
      <c r="C88" s="3">
        <v>10</v>
      </c>
      <c r="D88" s="3">
        <v>0.25</v>
      </c>
      <c r="E88" s="2">
        <v>1</v>
      </c>
      <c r="F88" s="2">
        <v>2</v>
      </c>
      <c r="G88" s="9">
        <v>1</v>
      </c>
      <c r="H88" s="2">
        <v>-0.2607403552209962</v>
      </c>
      <c r="I88" s="2">
        <v>-20.919452418181816</v>
      </c>
      <c r="J88" s="1">
        <v>0.97613953000000009</v>
      </c>
      <c r="K88" s="1">
        <v>-3.4241749999999998E-3</v>
      </c>
      <c r="L88" s="1">
        <v>-6.1999999999999998E-3</v>
      </c>
      <c r="M88" s="1">
        <v>1.6356152000000002</v>
      </c>
      <c r="N88" s="1">
        <v>7.2624252800000001E-3</v>
      </c>
      <c r="O88" s="1">
        <v>4.8126297600000006E-2</v>
      </c>
      <c r="P88" s="1">
        <v>1.1299999999999999</v>
      </c>
      <c r="Q88" s="1">
        <v>0.95</v>
      </c>
      <c r="R88" s="1">
        <v>2</v>
      </c>
    </row>
    <row r="89" spans="1:18" ht="17.25">
      <c r="A89" s="1">
        <v>17</v>
      </c>
      <c r="B89" s="4">
        <v>19.3</v>
      </c>
      <c r="C89" s="3">
        <v>10</v>
      </c>
      <c r="D89" s="3">
        <v>0.25</v>
      </c>
      <c r="E89" s="2">
        <v>1</v>
      </c>
      <c r="F89" s="2">
        <v>2</v>
      </c>
      <c r="G89" s="9">
        <v>3</v>
      </c>
      <c r="H89" s="2">
        <v>-3.9572360886269204</v>
      </c>
      <c r="I89" s="2">
        <v>7.3073372195636361</v>
      </c>
      <c r="J89" s="1">
        <v>0.87259718500000005</v>
      </c>
      <c r="K89" s="1">
        <v>6.2310900000000008E-3</v>
      </c>
      <c r="L89" s="1">
        <v>-6.1999999999999998E-3</v>
      </c>
      <c r="M89" s="1">
        <v>1.3009032</v>
      </c>
      <c r="N89" s="1">
        <v>1.2074113280000002E-2</v>
      </c>
      <c r="O89" s="1">
        <v>0.11311224</v>
      </c>
      <c r="P89" s="1">
        <v>1.2149999999999999</v>
      </c>
      <c r="Q89" s="1">
        <v>0.90999999999999992</v>
      </c>
      <c r="R89" s="1">
        <v>1.9</v>
      </c>
    </row>
    <row r="90" spans="1:18">
      <c r="A90" s="1">
        <v>17</v>
      </c>
      <c r="B90" s="2">
        <v>20.5</v>
      </c>
      <c r="C90" s="3">
        <v>10</v>
      </c>
      <c r="D90" s="3">
        <v>0.25</v>
      </c>
      <c r="E90" s="2">
        <v>1</v>
      </c>
      <c r="F90" s="2">
        <v>2</v>
      </c>
      <c r="G90" s="3">
        <v>4</v>
      </c>
      <c r="H90" s="2">
        <v>5.5482056811644892E-2</v>
      </c>
      <c r="I90" s="2">
        <v>674.46146143723627</v>
      </c>
      <c r="J90" s="1">
        <v>0.42169840000000008</v>
      </c>
      <c r="K90" s="1">
        <v>0.55663351500000002</v>
      </c>
      <c r="L90" s="1">
        <v>2.6980694999999996E-2</v>
      </c>
      <c r="M90" s="1">
        <v>0.21551179999999998</v>
      </c>
      <c r="N90" s="1">
        <v>3.8850602000000005E-2</v>
      </c>
      <c r="O90" s="1">
        <v>0.50005600000000006</v>
      </c>
      <c r="P90" s="1">
        <v>1.3199999999999998</v>
      </c>
      <c r="Q90" s="1">
        <v>0.75</v>
      </c>
      <c r="R90" s="1">
        <v>1.9</v>
      </c>
    </row>
    <row r="91" spans="1:18">
      <c r="A91" s="1">
        <v>17</v>
      </c>
      <c r="B91" s="2">
        <v>20.100000000000001</v>
      </c>
      <c r="C91" s="3">
        <v>10</v>
      </c>
      <c r="D91" s="3">
        <v>0.25</v>
      </c>
      <c r="E91" s="2">
        <v>1</v>
      </c>
      <c r="F91" s="2">
        <v>2</v>
      </c>
      <c r="G91" s="3">
        <v>5</v>
      </c>
      <c r="H91" s="2">
        <v>8.2189392662874408E-2</v>
      </c>
      <c r="I91" s="2">
        <v>-70.866601363636207</v>
      </c>
      <c r="J91" s="1">
        <v>0.39190324000000004</v>
      </c>
      <c r="K91" s="1">
        <v>0.49894164000000008</v>
      </c>
      <c r="L91" s="1">
        <v>3.4278080000000002E-2</v>
      </c>
      <c r="M91" s="1">
        <v>0.20283119999999999</v>
      </c>
      <c r="N91" s="1">
        <v>4.0631978000000006E-2</v>
      </c>
      <c r="O91" s="1">
        <v>0.50851383999999999</v>
      </c>
      <c r="P91" s="1">
        <v>1.3199999999999998</v>
      </c>
      <c r="Q91" s="1">
        <v>0.75</v>
      </c>
      <c r="R91" s="1">
        <v>1.9</v>
      </c>
    </row>
    <row r="92" spans="1:18">
      <c r="A92" s="1">
        <v>20</v>
      </c>
      <c r="B92" s="3">
        <v>26.3</v>
      </c>
      <c r="C92" s="3">
        <v>30</v>
      </c>
      <c r="D92" s="3">
        <v>0.25</v>
      </c>
      <c r="E92" s="2">
        <v>3</v>
      </c>
      <c r="F92" s="2">
        <v>6</v>
      </c>
      <c r="G92" s="3">
        <v>0</v>
      </c>
      <c r="H92" s="2"/>
      <c r="I92" s="2"/>
      <c r="J92" s="2">
        <v>2.8930568500000002</v>
      </c>
      <c r="K92" s="1">
        <v>3.1387100000000003E-3</v>
      </c>
      <c r="L92" s="1">
        <v>-5.7149949999999996E-3</v>
      </c>
      <c r="M92" s="1">
        <v>5.2683119999999999</v>
      </c>
      <c r="N92" s="1">
        <v>9.2152695200000013E-3</v>
      </c>
      <c r="O92" s="1">
        <v>3.9988328599999998E-2</v>
      </c>
      <c r="P92" s="1">
        <v>1</v>
      </c>
      <c r="Q92" s="1">
        <v>1</v>
      </c>
      <c r="R92" s="1">
        <v>6</v>
      </c>
    </row>
    <row r="93" spans="1:18">
      <c r="A93" s="1">
        <v>20</v>
      </c>
      <c r="B93" s="2">
        <v>26</v>
      </c>
      <c r="C93" s="3">
        <v>30</v>
      </c>
      <c r="D93" s="3">
        <v>0.25</v>
      </c>
      <c r="E93" s="2">
        <v>3</v>
      </c>
      <c r="F93" s="2">
        <v>6</v>
      </c>
      <c r="G93" s="3">
        <v>1</v>
      </c>
      <c r="H93" s="2">
        <v>1.9131163214999594</v>
      </c>
      <c r="I93" s="2">
        <v>122.12344906094546</v>
      </c>
      <c r="J93" s="2">
        <v>2.7389094000000003</v>
      </c>
      <c r="K93" s="1">
        <v>7.8488310000000006E-2</v>
      </c>
      <c r="L93" s="1">
        <v>-5.1362649999999992E-3</v>
      </c>
      <c r="M93" s="1">
        <v>4.1365520000000009</v>
      </c>
      <c r="N93" s="1">
        <v>1.3755104820000001E-2</v>
      </c>
      <c r="O93" s="1">
        <v>0.11918566</v>
      </c>
      <c r="P93" s="1">
        <v>1.08</v>
      </c>
      <c r="Q93" s="1">
        <v>0.99</v>
      </c>
      <c r="R93" s="1">
        <v>5.85</v>
      </c>
    </row>
    <row r="94" spans="1:18">
      <c r="A94" s="1">
        <v>20</v>
      </c>
      <c r="B94" s="2">
        <v>26.8</v>
      </c>
      <c r="C94" s="3">
        <v>30</v>
      </c>
      <c r="D94" s="3">
        <v>0.25</v>
      </c>
      <c r="E94" s="2">
        <v>3</v>
      </c>
      <c r="F94" s="2">
        <v>6</v>
      </c>
      <c r="G94" s="3">
        <v>3</v>
      </c>
      <c r="H94" s="2">
        <v>1.3480343086975777</v>
      </c>
      <c r="I94" s="2">
        <v>321.87520658581826</v>
      </c>
      <c r="J94" s="2">
        <v>2.3721416</v>
      </c>
      <c r="K94" s="1">
        <v>0.45704570500000002</v>
      </c>
      <c r="L94" s="1">
        <v>-1.4205349999999997E-3</v>
      </c>
      <c r="M94" s="1">
        <v>2.5303279999999999</v>
      </c>
      <c r="N94" s="1">
        <v>2.0610521999999999E-2</v>
      </c>
      <c r="O94" s="1">
        <v>0.3579065600000001</v>
      </c>
      <c r="P94" s="1">
        <v>1.08</v>
      </c>
      <c r="Q94" s="1">
        <v>1.03</v>
      </c>
      <c r="R94" s="1">
        <v>5.8</v>
      </c>
    </row>
    <row r="95" spans="1:18">
      <c r="A95" s="1">
        <v>20</v>
      </c>
      <c r="B95" s="2">
        <v>27.4</v>
      </c>
      <c r="C95" s="3">
        <v>30</v>
      </c>
      <c r="D95" s="3">
        <v>0.25</v>
      </c>
      <c r="E95" s="2">
        <v>3</v>
      </c>
      <c r="F95" s="2">
        <v>6</v>
      </c>
      <c r="G95" s="3">
        <v>4</v>
      </c>
      <c r="H95" s="2">
        <v>1.2194746987973448</v>
      </c>
      <c r="I95" s="2">
        <v>466.89737510094545</v>
      </c>
      <c r="J95" s="2">
        <v>2.3352398499999998</v>
      </c>
      <c r="K95" s="1">
        <v>0.71304703000000003</v>
      </c>
      <c r="L95" s="1">
        <v>1.9351800000000008E-3</v>
      </c>
      <c r="M95" s="1">
        <v>1.9226480000000001</v>
      </c>
      <c r="N95" s="1">
        <v>2.2294999999999999E-2</v>
      </c>
      <c r="O95" s="1">
        <v>0.48372150000000003</v>
      </c>
      <c r="P95" s="1">
        <v>0.98000000000000009</v>
      </c>
      <c r="Q95" s="1">
        <v>1.06</v>
      </c>
      <c r="R95" s="1">
        <v>5.8</v>
      </c>
    </row>
    <row r="96" spans="1:18">
      <c r="A96" s="1">
        <v>20</v>
      </c>
      <c r="B96" s="2">
        <v>27.6</v>
      </c>
      <c r="C96" s="3">
        <v>30</v>
      </c>
      <c r="D96" s="3">
        <v>0.25</v>
      </c>
      <c r="E96" s="2">
        <v>3</v>
      </c>
      <c r="F96" s="2">
        <v>6</v>
      </c>
      <c r="G96" s="3">
        <v>5</v>
      </c>
      <c r="H96" s="2">
        <v>1.0704691761627918</v>
      </c>
      <c r="I96" s="2">
        <v>614.90343833410884</v>
      </c>
      <c r="J96" s="2">
        <v>2.0386995999999997</v>
      </c>
      <c r="K96" s="1">
        <v>0.98371343500000008</v>
      </c>
      <c r="L96" s="1">
        <v>6.0352100000000001E-3</v>
      </c>
      <c r="M96" s="1">
        <v>1.397192</v>
      </c>
      <c r="N96" s="1">
        <v>2.3383800000000003E-2</v>
      </c>
      <c r="O96" s="1">
        <v>0.6075821400000001</v>
      </c>
      <c r="P96" s="1">
        <v>0.88</v>
      </c>
      <c r="Q96" s="1">
        <v>1.1499999999999999</v>
      </c>
      <c r="R96" s="1">
        <v>5.85</v>
      </c>
    </row>
    <row r="97" spans="1:18">
      <c r="A97" s="1">
        <v>20</v>
      </c>
      <c r="B97" s="2">
        <v>27</v>
      </c>
      <c r="C97" s="3">
        <v>30</v>
      </c>
      <c r="D97" s="3">
        <v>0.25</v>
      </c>
      <c r="E97" s="2">
        <v>3</v>
      </c>
      <c r="F97" s="2">
        <v>6</v>
      </c>
      <c r="G97" s="3">
        <v>6</v>
      </c>
      <c r="H97" s="2">
        <v>0.88976147130981809</v>
      </c>
      <c r="I97" s="2">
        <v>886.80010379054602</v>
      </c>
      <c r="J97" s="2">
        <v>1.7014079999999998</v>
      </c>
      <c r="K97" s="1">
        <v>1.3171043750000002</v>
      </c>
      <c r="L97" s="1">
        <v>1.159205E-2</v>
      </c>
      <c r="M97" s="1">
        <v>0.94073642000000002</v>
      </c>
      <c r="N97" s="1">
        <v>2.4037848000000001E-2</v>
      </c>
      <c r="O97" s="1">
        <v>0.71950934000000011</v>
      </c>
      <c r="P97" s="1">
        <v>0.73000000000000009</v>
      </c>
      <c r="Q97" s="1">
        <v>1.27</v>
      </c>
      <c r="R97" s="1">
        <v>5.8</v>
      </c>
    </row>
    <row r="98" spans="1:18">
      <c r="A98" s="1">
        <v>20</v>
      </c>
      <c r="B98" s="2">
        <v>26.4</v>
      </c>
      <c r="C98" s="3">
        <v>30</v>
      </c>
      <c r="D98" s="3">
        <v>0.25</v>
      </c>
      <c r="E98" s="2">
        <v>3</v>
      </c>
      <c r="F98" s="2">
        <v>6</v>
      </c>
      <c r="G98" s="3">
        <v>7</v>
      </c>
      <c r="H98" s="2">
        <v>0.78584647656989959</v>
      </c>
      <c r="I98" s="2">
        <v>874.25692000480012</v>
      </c>
      <c r="J98" s="2">
        <v>1.2180236500000001</v>
      </c>
      <c r="K98" s="1">
        <v>1.58742172</v>
      </c>
      <c r="L98" s="1">
        <v>1.8365935E-2</v>
      </c>
      <c r="M98" s="1">
        <v>0.63359449999999995</v>
      </c>
      <c r="N98" s="1">
        <v>2.4474200000000002E-2</v>
      </c>
      <c r="O98" s="1">
        <v>0.81214693999999998</v>
      </c>
      <c r="P98" s="1">
        <v>0.57000000000000006</v>
      </c>
      <c r="Q98" s="1">
        <v>1.3900000000000001</v>
      </c>
      <c r="R98" s="1">
        <v>5.8999999999999995</v>
      </c>
    </row>
    <row r="99" spans="1:18">
      <c r="A99" s="1">
        <v>20</v>
      </c>
      <c r="B99" s="2">
        <v>25.7</v>
      </c>
      <c r="C99" s="3">
        <v>30</v>
      </c>
      <c r="D99" s="3">
        <v>0.25</v>
      </c>
      <c r="E99" s="2">
        <v>3</v>
      </c>
      <c r="F99" s="2">
        <v>6</v>
      </c>
      <c r="G99" s="3">
        <v>8</v>
      </c>
      <c r="H99" s="2">
        <v>0.61403341744140116</v>
      </c>
      <c r="I99" s="2">
        <v>1572.3603160497439</v>
      </c>
      <c r="J99" s="2">
        <v>0.58313269999999995</v>
      </c>
      <c r="K99" s="1">
        <v>2.1110331249999996</v>
      </c>
      <c r="L99" s="1">
        <v>2.4943754999999998E-2</v>
      </c>
      <c r="M99" s="1">
        <v>0.2641752</v>
      </c>
      <c r="N99" s="1">
        <v>2.4637897999999998E-2</v>
      </c>
      <c r="O99" s="1">
        <v>0.88261350000000005</v>
      </c>
      <c r="P99" s="1">
        <v>0.38000000000000006</v>
      </c>
      <c r="Q99" s="1">
        <v>1.5</v>
      </c>
      <c r="R99" s="1">
        <v>6</v>
      </c>
    </row>
    <row r="100" spans="1:18">
      <c r="A100" s="1">
        <v>23</v>
      </c>
      <c r="B100" s="11">
        <v>23.1</v>
      </c>
      <c r="C100" s="3">
        <v>30</v>
      </c>
      <c r="D100" s="3">
        <v>0.25</v>
      </c>
      <c r="E100" s="2">
        <v>3</v>
      </c>
      <c r="F100" s="2">
        <v>6</v>
      </c>
      <c r="G100" s="10">
        <v>0</v>
      </c>
      <c r="H100" s="2"/>
      <c r="I100" s="2"/>
      <c r="J100" s="2">
        <v>3.0850197500000003</v>
      </c>
      <c r="K100" s="1">
        <v>-4.1049449999999996E-3</v>
      </c>
      <c r="L100" s="1">
        <v>-5.3722849999999992E-3</v>
      </c>
      <c r="M100" s="1">
        <v>5.8981999999999992</v>
      </c>
      <c r="N100" s="1">
        <v>8.2221708800000008E-3</v>
      </c>
      <c r="O100" s="1">
        <v>2.66285536E-2</v>
      </c>
      <c r="P100" s="1">
        <v>1</v>
      </c>
      <c r="Q100" s="1">
        <v>1</v>
      </c>
      <c r="R100" s="1">
        <v>3</v>
      </c>
    </row>
    <row r="101" spans="1:18">
      <c r="A101" s="1">
        <v>23</v>
      </c>
      <c r="B101" s="11">
        <v>22.4</v>
      </c>
      <c r="C101" s="3">
        <v>30</v>
      </c>
      <c r="D101" s="3">
        <v>0.25</v>
      </c>
      <c r="E101" s="2">
        <v>3</v>
      </c>
      <c r="F101" s="2">
        <v>6</v>
      </c>
      <c r="G101" s="10">
        <v>1</v>
      </c>
      <c r="H101" s="2">
        <v>2.7545082630664615</v>
      </c>
      <c r="I101" s="2">
        <v>64.027267127272737</v>
      </c>
      <c r="J101" s="2">
        <v>2.8582635000000001</v>
      </c>
      <c r="K101" s="1">
        <v>3.4988080000000005E-2</v>
      </c>
      <c r="L101" s="1">
        <v>-4.2306499999999999E-3</v>
      </c>
      <c r="M101" s="1">
        <v>4.8306379999999995</v>
      </c>
      <c r="N101" s="1">
        <v>9.926236980000001E-3</v>
      </c>
      <c r="O101" s="1">
        <v>0.14345976000000002</v>
      </c>
      <c r="P101" s="1">
        <v>1.1000000000000001</v>
      </c>
      <c r="Q101" s="1">
        <v>1</v>
      </c>
      <c r="R101" s="1">
        <v>2.9</v>
      </c>
    </row>
    <row r="102" spans="1:18">
      <c r="A102" s="1">
        <v>23</v>
      </c>
      <c r="B102" s="12">
        <v>23</v>
      </c>
      <c r="C102" s="3">
        <v>30</v>
      </c>
      <c r="D102" s="3">
        <v>0.25</v>
      </c>
      <c r="E102" s="2">
        <v>3</v>
      </c>
      <c r="F102" s="2">
        <v>6</v>
      </c>
      <c r="G102" s="10">
        <v>2</v>
      </c>
      <c r="H102" s="2">
        <v>2.3695824589270078</v>
      </c>
      <c r="I102" s="2">
        <v>117.37536067709094</v>
      </c>
      <c r="J102" s="2">
        <v>2.8289176000000005</v>
      </c>
      <c r="K102" s="1">
        <v>0.10773107500000002</v>
      </c>
      <c r="L102" s="1">
        <v>-3.1214699999999999E-3</v>
      </c>
      <c r="M102" s="1">
        <v>4.0122</v>
      </c>
      <c r="N102" s="1">
        <v>1.2530224980000001E-2</v>
      </c>
      <c r="O102" s="1">
        <v>0.27943014000000005</v>
      </c>
      <c r="P102" s="1">
        <v>1.1200000000000001</v>
      </c>
      <c r="Q102" s="1">
        <v>0.99</v>
      </c>
      <c r="R102" s="1">
        <v>2.9</v>
      </c>
    </row>
    <row r="103" spans="1:18">
      <c r="A103" s="1">
        <v>23</v>
      </c>
      <c r="B103" s="12">
        <v>23.6</v>
      </c>
      <c r="C103" s="3">
        <v>30</v>
      </c>
      <c r="D103" s="3">
        <v>0.25</v>
      </c>
      <c r="E103" s="2">
        <v>3</v>
      </c>
      <c r="F103" s="2">
        <v>6</v>
      </c>
      <c r="G103" s="10">
        <v>3</v>
      </c>
      <c r="H103" s="2">
        <v>1.9027733123098156</v>
      </c>
      <c r="I103" s="2">
        <v>205.75156544654547</v>
      </c>
      <c r="J103" s="2">
        <v>2.5346037000000003</v>
      </c>
      <c r="K103" s="1">
        <v>0.23227916500000001</v>
      </c>
      <c r="L103" s="1">
        <v>-1.684799999999995E-4</v>
      </c>
      <c r="M103" s="1">
        <v>3.3761520000000007</v>
      </c>
      <c r="N103" s="1">
        <v>1.5095177999999999E-2</v>
      </c>
      <c r="O103" s="1">
        <v>0.46707366000000006</v>
      </c>
      <c r="P103" s="1">
        <v>1.1499999999999999</v>
      </c>
      <c r="Q103" s="1">
        <v>1</v>
      </c>
      <c r="R103" s="1">
        <v>2.8000000000000003</v>
      </c>
    </row>
    <row r="104" spans="1:18">
      <c r="A104" s="1">
        <v>23</v>
      </c>
      <c r="B104" s="12">
        <v>24.2</v>
      </c>
      <c r="C104" s="3">
        <v>30</v>
      </c>
      <c r="D104" s="3">
        <v>0.25</v>
      </c>
      <c r="E104" s="2">
        <v>3</v>
      </c>
      <c r="F104" s="2">
        <v>6</v>
      </c>
      <c r="G104" s="10">
        <v>4</v>
      </c>
      <c r="H104" s="2">
        <v>1.7040212113250974</v>
      </c>
      <c r="I104" s="2">
        <v>245.75157183999997</v>
      </c>
      <c r="J104" s="2">
        <v>2.4190837999999997</v>
      </c>
      <c r="K104" s="1">
        <v>0.38232730500000001</v>
      </c>
      <c r="L104" s="1">
        <v>3.9159100000000007E-3</v>
      </c>
      <c r="M104" s="1">
        <v>2.8534320000000002</v>
      </c>
      <c r="N104" s="1">
        <v>1.7253098000000001E-2</v>
      </c>
      <c r="O104" s="1">
        <v>0.67404150000000007</v>
      </c>
      <c r="P104" s="1">
        <v>1.1000000000000001</v>
      </c>
      <c r="Q104" s="1">
        <v>1</v>
      </c>
      <c r="R104" s="1">
        <v>2.8000000000000003</v>
      </c>
    </row>
    <row r="105" spans="1:18">
      <c r="A105" s="1">
        <v>23</v>
      </c>
      <c r="B105" s="12">
        <v>24.6</v>
      </c>
      <c r="C105" s="3">
        <v>30</v>
      </c>
      <c r="D105" s="3">
        <v>0.25</v>
      </c>
      <c r="E105" s="2">
        <v>3</v>
      </c>
      <c r="F105" s="2">
        <v>6</v>
      </c>
      <c r="G105" s="10">
        <v>5</v>
      </c>
      <c r="H105" s="2">
        <v>1.5782752201609516</v>
      </c>
      <c r="I105" s="2">
        <v>279.19463169454536</v>
      </c>
      <c r="J105" s="2">
        <v>2.1975894499999997</v>
      </c>
      <c r="K105" s="1">
        <v>0.55279471999999996</v>
      </c>
      <c r="L105" s="1">
        <v>9.1933400000000012E-3</v>
      </c>
      <c r="M105" s="1">
        <v>2.3309820000000001</v>
      </c>
      <c r="N105" s="1">
        <v>1.9038200000000002E-2</v>
      </c>
      <c r="O105" s="1">
        <v>0.88261350000000005</v>
      </c>
      <c r="P105" s="1">
        <v>1.1000000000000001</v>
      </c>
      <c r="Q105" s="1">
        <v>1</v>
      </c>
      <c r="R105" s="1">
        <v>2.8000000000000003</v>
      </c>
    </row>
    <row r="106" spans="1:18">
      <c r="A106" s="1">
        <v>23</v>
      </c>
      <c r="B106" s="12">
        <v>24.7</v>
      </c>
      <c r="C106" s="3">
        <v>30</v>
      </c>
      <c r="D106" s="3">
        <v>0.25</v>
      </c>
      <c r="E106" s="2">
        <v>3</v>
      </c>
      <c r="F106" s="2">
        <v>6</v>
      </c>
      <c r="G106" s="10">
        <v>7</v>
      </c>
      <c r="H106" s="2">
        <v>1.3513425847133385</v>
      </c>
      <c r="I106" s="2">
        <v>356.66568000945472</v>
      </c>
      <c r="J106" s="2">
        <v>2.0031498449999998</v>
      </c>
      <c r="K106" s="1">
        <v>0.89848390500000008</v>
      </c>
      <c r="L106" s="1">
        <v>-3.209625E-2</v>
      </c>
      <c r="M106" s="1">
        <v>1.3204838000000001</v>
      </c>
      <c r="N106" s="1">
        <v>2.1533792E-2</v>
      </c>
      <c r="O106" s="1">
        <v>1.0424373999999998</v>
      </c>
      <c r="P106" s="1">
        <v>0.91999999999999993</v>
      </c>
      <c r="Q106" s="1">
        <v>1.1000000000000001</v>
      </c>
      <c r="R106" s="1">
        <v>2.77</v>
      </c>
    </row>
    <row r="107" spans="1:18">
      <c r="A107" s="1">
        <v>24</v>
      </c>
      <c r="B107" s="12">
        <v>22.6</v>
      </c>
      <c r="C107" s="3">
        <v>20</v>
      </c>
      <c r="D107" s="3">
        <v>0.25</v>
      </c>
      <c r="E107" s="11">
        <v>1</v>
      </c>
      <c r="F107" s="11">
        <v>2</v>
      </c>
      <c r="G107" s="10">
        <v>0</v>
      </c>
      <c r="H107" s="2"/>
      <c r="I107" s="2"/>
      <c r="J107" s="2">
        <v>1.02372039</v>
      </c>
      <c r="K107" s="1">
        <v>-5.8570749999999998E-3</v>
      </c>
      <c r="L107" s="1">
        <v>-6.195E-3</v>
      </c>
      <c r="M107" s="1">
        <v>2.08142</v>
      </c>
      <c r="N107" s="1">
        <v>3.9612513800000001E-3</v>
      </c>
      <c r="O107" s="1">
        <v>1.3573468853999999E-2</v>
      </c>
      <c r="P107" s="1">
        <v>1</v>
      </c>
      <c r="Q107" s="1">
        <v>1</v>
      </c>
      <c r="R107" s="1">
        <v>2</v>
      </c>
    </row>
    <row r="108" spans="1:18">
      <c r="A108" s="1">
        <v>24</v>
      </c>
      <c r="B108" s="12">
        <v>19.5</v>
      </c>
      <c r="C108" s="3">
        <v>20</v>
      </c>
      <c r="D108" s="3">
        <v>0.25</v>
      </c>
      <c r="E108" s="11">
        <v>1</v>
      </c>
      <c r="F108" s="11">
        <v>2</v>
      </c>
      <c r="G108" s="10">
        <v>1</v>
      </c>
      <c r="H108" s="2">
        <v>3.7395872257671399</v>
      </c>
      <c r="I108" s="2">
        <v>8.3734191563636351</v>
      </c>
      <c r="J108" s="2">
        <v>0.96832961000000006</v>
      </c>
      <c r="K108" s="1">
        <v>-7.4453000000000019E-4</v>
      </c>
      <c r="L108" s="1">
        <v>-5.4464149999999996E-3</v>
      </c>
      <c r="M108" s="1">
        <v>1.8635000000000002</v>
      </c>
      <c r="N108" s="1">
        <v>5.68167842E-3</v>
      </c>
      <c r="O108" s="1">
        <v>5.2406617600000011E-2</v>
      </c>
      <c r="P108" s="1">
        <v>1.0499999999999998</v>
      </c>
      <c r="Q108" s="1">
        <v>1</v>
      </c>
      <c r="R108" s="1">
        <v>1.95</v>
      </c>
    </row>
    <row r="109" spans="1:18">
      <c r="A109" s="1">
        <v>24</v>
      </c>
      <c r="B109" s="12">
        <v>17.100000000000001</v>
      </c>
      <c r="C109" s="3">
        <v>20</v>
      </c>
      <c r="D109" s="3">
        <v>0.25</v>
      </c>
      <c r="E109" s="11">
        <v>1</v>
      </c>
      <c r="F109" s="11">
        <v>2</v>
      </c>
      <c r="G109" s="10">
        <v>3</v>
      </c>
      <c r="H109" s="2">
        <v>2.0385546869064579</v>
      </c>
      <c r="I109" s="2">
        <v>31.19189104727273</v>
      </c>
      <c r="J109" s="2">
        <v>0.89274406000000006</v>
      </c>
      <c r="K109" s="1">
        <v>3.7345035000000006E-2</v>
      </c>
      <c r="L109" s="1">
        <v>-3.8321249999999996E-3</v>
      </c>
      <c r="M109" s="1">
        <v>1.3999621999999998</v>
      </c>
      <c r="N109" s="1">
        <v>8.9641945799999994E-3</v>
      </c>
      <c r="O109" s="1">
        <v>0.17390144000000002</v>
      </c>
      <c r="P109" s="1">
        <v>1.1000000000000001</v>
      </c>
      <c r="Q109" s="1">
        <v>1</v>
      </c>
      <c r="R109" s="1">
        <v>1.9</v>
      </c>
    </row>
    <row r="110" spans="1:18">
      <c r="A110" s="1">
        <v>24</v>
      </c>
      <c r="B110" s="12">
        <v>17.100000000000001</v>
      </c>
      <c r="C110" s="3">
        <v>20</v>
      </c>
      <c r="D110" s="3">
        <v>0.25</v>
      </c>
      <c r="E110" s="11">
        <v>1</v>
      </c>
      <c r="F110" s="11">
        <v>2</v>
      </c>
      <c r="G110" s="10">
        <v>4</v>
      </c>
      <c r="H110" s="2">
        <v>1.6401975641196307</v>
      </c>
      <c r="I110" s="2">
        <v>61.525458909090922</v>
      </c>
      <c r="J110" s="2">
        <v>0.85532094000000003</v>
      </c>
      <c r="K110" s="1">
        <v>7.4910535000000014E-2</v>
      </c>
      <c r="L110" s="1">
        <v>-2.7457349999999996E-3</v>
      </c>
      <c r="M110" s="1">
        <v>1.1429550000000002</v>
      </c>
      <c r="N110" s="1">
        <v>1.062185138E-2</v>
      </c>
      <c r="O110" s="1">
        <v>0.26197816000000002</v>
      </c>
      <c r="P110" s="1">
        <v>1.1000000000000001</v>
      </c>
      <c r="Q110" s="1">
        <v>1</v>
      </c>
      <c r="R110" s="1">
        <v>1.9</v>
      </c>
    </row>
    <row r="111" spans="1:18">
      <c r="A111" s="1">
        <v>24</v>
      </c>
      <c r="B111" s="12">
        <v>17.2</v>
      </c>
      <c r="C111" s="3">
        <v>20</v>
      </c>
      <c r="D111" s="3">
        <v>0.25</v>
      </c>
      <c r="E111" s="11">
        <v>1</v>
      </c>
      <c r="F111" s="11">
        <v>2</v>
      </c>
      <c r="G111" s="10">
        <v>5</v>
      </c>
      <c r="H111" s="2">
        <v>1.4519104866491241</v>
      </c>
      <c r="I111" s="2">
        <v>74.480789076363635</v>
      </c>
      <c r="J111" s="2">
        <v>0.81537906000000004</v>
      </c>
      <c r="K111" s="1">
        <v>0.12038615000000001</v>
      </c>
      <c r="L111" s="1">
        <v>-1.4791299999999995E-3</v>
      </c>
      <c r="M111" s="1">
        <v>0.91038779999999997</v>
      </c>
      <c r="N111" s="1">
        <v>1.2149217680000001E-2</v>
      </c>
      <c r="O111" s="1">
        <v>0.35317414000000003</v>
      </c>
      <c r="P111" s="1">
        <v>1.1000000000000001</v>
      </c>
      <c r="Q111" s="1">
        <v>1</v>
      </c>
      <c r="R111" s="1">
        <v>1.9</v>
      </c>
    </row>
    <row r="112" spans="1:18">
      <c r="A112" s="1">
        <v>24</v>
      </c>
      <c r="B112" s="12">
        <v>17.2</v>
      </c>
      <c r="C112" s="3">
        <v>20</v>
      </c>
      <c r="D112" s="3">
        <v>0.25</v>
      </c>
      <c r="E112" s="11">
        <v>1</v>
      </c>
      <c r="F112" s="11">
        <v>2</v>
      </c>
      <c r="G112" s="10">
        <v>6</v>
      </c>
      <c r="H112" s="2">
        <v>1.2444567510869724</v>
      </c>
      <c r="I112" s="2">
        <v>102.64907531636362</v>
      </c>
      <c r="J112" s="2">
        <v>0.77324859500000009</v>
      </c>
      <c r="K112" s="1">
        <v>0.18306043</v>
      </c>
      <c r="L112" s="1">
        <v>3.944300000000003E-4</v>
      </c>
      <c r="M112" s="1">
        <v>0.7011949999999999</v>
      </c>
      <c r="N112" s="1">
        <v>1.36690805E-2</v>
      </c>
      <c r="O112" s="1">
        <v>0.44557304000000003</v>
      </c>
      <c r="P112" s="1">
        <v>1.0699999999999998</v>
      </c>
      <c r="Q112" s="1">
        <v>1</v>
      </c>
      <c r="R112" s="1">
        <v>1.93</v>
      </c>
    </row>
    <row r="113" spans="1:18">
      <c r="A113" s="1">
        <v>24</v>
      </c>
      <c r="B113" s="12">
        <v>17.100000000000001</v>
      </c>
      <c r="C113" s="3">
        <v>20</v>
      </c>
      <c r="D113" s="3">
        <v>0.25</v>
      </c>
      <c r="E113" s="11">
        <v>1</v>
      </c>
      <c r="F113" s="11">
        <v>2</v>
      </c>
      <c r="G113" s="10">
        <v>7</v>
      </c>
      <c r="H113" s="2">
        <v>1.063621428666631</v>
      </c>
      <c r="I113" s="2">
        <v>132.37905394909095</v>
      </c>
      <c r="J113" s="2">
        <v>0.71505851500000006</v>
      </c>
      <c r="K113" s="1">
        <v>0.26388689500000001</v>
      </c>
      <c r="L113" s="1">
        <v>3.5040050000000001E-3</v>
      </c>
      <c r="M113" s="1">
        <v>0.52599499999999988</v>
      </c>
      <c r="N113" s="1">
        <v>1.5202921999999999E-2</v>
      </c>
      <c r="O113" s="1">
        <v>0.53698744000000009</v>
      </c>
      <c r="P113" s="1">
        <v>1.02</v>
      </c>
      <c r="Q113" s="1">
        <v>1</v>
      </c>
      <c r="R113" s="1">
        <v>1.94</v>
      </c>
    </row>
    <row r="114" spans="1:18">
      <c r="A114" s="1">
        <v>25</v>
      </c>
      <c r="B114" s="12">
        <v>18.100000000000001</v>
      </c>
      <c r="C114" s="3">
        <v>30</v>
      </c>
      <c r="D114" s="3">
        <v>0.25</v>
      </c>
      <c r="E114" s="2">
        <v>1</v>
      </c>
      <c r="F114" s="2">
        <v>2</v>
      </c>
      <c r="G114" s="10">
        <v>0</v>
      </c>
      <c r="H114" s="2"/>
      <c r="I114" s="2"/>
      <c r="J114" s="2">
        <v>1.009335235</v>
      </c>
      <c r="K114" s="1">
        <v>-5.8881949999999997E-3</v>
      </c>
      <c r="L114" s="1">
        <v>-6.195E-3</v>
      </c>
      <c r="M114" s="1">
        <v>2.08142</v>
      </c>
      <c r="N114" s="1">
        <v>3.7714124287999999E-3</v>
      </c>
      <c r="O114" s="1">
        <v>1.2944610693999999E-2</v>
      </c>
      <c r="P114" s="1">
        <v>1</v>
      </c>
      <c r="Q114" s="1">
        <v>1</v>
      </c>
      <c r="R114" s="1">
        <v>2</v>
      </c>
    </row>
    <row r="115" spans="1:18">
      <c r="A115" s="1">
        <v>25</v>
      </c>
      <c r="B115" s="12">
        <v>18</v>
      </c>
      <c r="C115" s="3">
        <v>30</v>
      </c>
      <c r="D115" s="3">
        <v>0.25</v>
      </c>
      <c r="E115" s="2">
        <v>1</v>
      </c>
      <c r="F115" s="2">
        <v>2</v>
      </c>
      <c r="G115" s="10">
        <v>2</v>
      </c>
      <c r="H115" s="2">
        <v>4.6749183080351129</v>
      </c>
      <c r="I115" s="2">
        <v>24.226642755000004</v>
      </c>
      <c r="J115" s="1">
        <v>0.93057117</v>
      </c>
      <c r="K115" s="1">
        <v>4.1606560000000008E-2</v>
      </c>
      <c r="L115" s="1">
        <v>-4.2792899999999998E-3</v>
      </c>
      <c r="M115" s="1">
        <v>1.4704200000000001</v>
      </c>
      <c r="N115" s="1">
        <v>8.7132080000000001E-3</v>
      </c>
      <c r="O115" s="1">
        <v>0.16341600000000001</v>
      </c>
      <c r="P115" s="1">
        <v>1.1000000000000001</v>
      </c>
      <c r="Q115" s="1">
        <v>1</v>
      </c>
      <c r="R115" s="1">
        <v>1.95</v>
      </c>
    </row>
    <row r="116" spans="1:18">
      <c r="A116" s="1">
        <v>25</v>
      </c>
      <c r="B116" s="12">
        <v>18.899999999999999</v>
      </c>
      <c r="C116" s="3">
        <v>30</v>
      </c>
      <c r="D116" s="3">
        <v>0.25</v>
      </c>
      <c r="E116" s="2">
        <v>1</v>
      </c>
      <c r="F116" s="2">
        <v>2</v>
      </c>
      <c r="G116" s="10">
        <v>3</v>
      </c>
      <c r="H116" s="2">
        <v>3.503733946493683</v>
      </c>
      <c r="I116" s="2">
        <v>72.06748853316364</v>
      </c>
      <c r="J116" s="1">
        <v>0.87392070500000019</v>
      </c>
      <c r="K116" s="1">
        <v>0.11004742000000002</v>
      </c>
      <c r="L116" s="1">
        <v>-2.9698349999999992E-3</v>
      </c>
      <c r="M116" s="1">
        <v>1.0674950000000001</v>
      </c>
      <c r="N116" s="1">
        <v>1.105561448E-2</v>
      </c>
      <c r="O116" s="1">
        <v>0.29958776000000004</v>
      </c>
      <c r="P116" s="1">
        <v>1.0499999999999998</v>
      </c>
      <c r="Q116" s="1">
        <v>1.02</v>
      </c>
      <c r="R116" s="1">
        <v>1.95</v>
      </c>
    </row>
    <row r="117" spans="1:18">
      <c r="A117" s="1">
        <v>25</v>
      </c>
      <c r="B117" s="12">
        <v>19.5</v>
      </c>
      <c r="C117" s="3">
        <v>30</v>
      </c>
      <c r="D117" s="3">
        <v>0.25</v>
      </c>
      <c r="E117" s="2">
        <v>1</v>
      </c>
      <c r="F117" s="2">
        <v>2</v>
      </c>
      <c r="G117" s="10">
        <v>4</v>
      </c>
      <c r="H117" s="2">
        <v>2.7676659199152214</v>
      </c>
      <c r="I117" s="2">
        <v>113.18452151432723</v>
      </c>
      <c r="J117" s="1">
        <v>0.77751140500000004</v>
      </c>
      <c r="K117" s="1">
        <v>0.21881745999999999</v>
      </c>
      <c r="L117" s="1">
        <v>-9.3826999999999973E-4</v>
      </c>
      <c r="M117" s="1">
        <v>0.66937999999999998</v>
      </c>
      <c r="N117" s="1">
        <v>1.3679832980000001E-2</v>
      </c>
      <c r="O117" s="1">
        <v>0.46799446</v>
      </c>
      <c r="P117" s="1">
        <v>1</v>
      </c>
      <c r="Q117" s="1">
        <v>1.02</v>
      </c>
      <c r="R117" s="1">
        <v>2</v>
      </c>
    </row>
    <row r="118" spans="1:18">
      <c r="A118" s="1">
        <v>25</v>
      </c>
      <c r="B118" s="12">
        <v>19.7</v>
      </c>
      <c r="C118" s="3">
        <v>30</v>
      </c>
      <c r="D118" s="3">
        <v>0.25</v>
      </c>
      <c r="E118" s="2">
        <v>1</v>
      </c>
      <c r="F118" s="2">
        <v>2</v>
      </c>
      <c r="G118" s="10">
        <v>5</v>
      </c>
      <c r="H118" s="2">
        <v>2.1740710772023681</v>
      </c>
      <c r="I118" s="2">
        <v>166.60499761974555</v>
      </c>
      <c r="J118" s="1">
        <v>0.65396695500000002</v>
      </c>
      <c r="K118" s="1">
        <v>0.35787308500000004</v>
      </c>
      <c r="L118" s="1">
        <v>1.7172900000000007E-3</v>
      </c>
      <c r="M118" s="1">
        <v>0.39812720000000001</v>
      </c>
      <c r="N118" s="1">
        <v>1.6119392E-2</v>
      </c>
      <c r="O118" s="1">
        <v>0.61701943999999997</v>
      </c>
      <c r="P118" s="1">
        <v>0.89999999999999991</v>
      </c>
      <c r="Q118" s="1">
        <v>1.08</v>
      </c>
      <c r="R118" s="1">
        <v>2</v>
      </c>
    </row>
    <row r="119" spans="1:18">
      <c r="A119" s="1">
        <v>25</v>
      </c>
      <c r="B119" s="12">
        <v>19.3</v>
      </c>
      <c r="C119" s="3">
        <v>30</v>
      </c>
      <c r="D119" s="3">
        <v>0.25</v>
      </c>
      <c r="E119" s="2">
        <v>1</v>
      </c>
      <c r="F119" s="2">
        <v>2</v>
      </c>
      <c r="G119" s="10">
        <v>6</v>
      </c>
      <c r="H119" s="2">
        <v>1.7778824971293576</v>
      </c>
      <c r="I119" s="2">
        <v>203.83025650767271</v>
      </c>
      <c r="J119" s="1">
        <v>0.50891797000000005</v>
      </c>
      <c r="K119" s="1">
        <v>0.53300082000000004</v>
      </c>
      <c r="L119" s="1">
        <v>5.4499750000000019E-3</v>
      </c>
      <c r="M119" s="1">
        <v>0.22969519999999999</v>
      </c>
      <c r="N119" s="1">
        <v>1.8442682000000002E-2</v>
      </c>
      <c r="O119" s="1">
        <v>0.74839864000000011</v>
      </c>
      <c r="P119" s="1">
        <v>0.79999999999999993</v>
      </c>
      <c r="Q119" s="1">
        <v>1.1000000000000001</v>
      </c>
      <c r="R119" s="1">
        <v>2.0499999999999998</v>
      </c>
    </row>
    <row r="120" spans="1:18">
      <c r="A120" s="1">
        <v>26</v>
      </c>
      <c r="B120" s="12">
        <v>21.6</v>
      </c>
      <c r="C120" s="3">
        <v>30</v>
      </c>
      <c r="D120" s="3">
        <v>0.25</v>
      </c>
      <c r="E120" s="2">
        <v>0.5</v>
      </c>
      <c r="F120" s="2">
        <v>1</v>
      </c>
      <c r="G120" s="10">
        <v>0</v>
      </c>
      <c r="H120" s="2"/>
      <c r="I120" s="2"/>
      <c r="J120" s="1">
        <v>0.50679989999999997</v>
      </c>
      <c r="K120" s="1">
        <v>-5.6304700000000003E-3</v>
      </c>
      <c r="L120" s="1">
        <v>-5.4447499999999999E-3</v>
      </c>
      <c r="M120" s="1">
        <v>1.0022958</v>
      </c>
      <c r="N120" s="1">
        <v>3.7072605762E-3</v>
      </c>
      <c r="O120" s="1">
        <v>1.1848421349999999E-2</v>
      </c>
      <c r="P120" s="1">
        <v>1</v>
      </c>
      <c r="Q120" s="1">
        <v>1</v>
      </c>
      <c r="R120" s="1">
        <v>2</v>
      </c>
    </row>
    <row r="121" spans="1:18">
      <c r="A121" s="1">
        <v>26</v>
      </c>
      <c r="B121" s="12">
        <v>19.5</v>
      </c>
      <c r="C121" s="3">
        <v>30</v>
      </c>
      <c r="D121" s="3">
        <v>0.25</v>
      </c>
      <c r="E121" s="2">
        <v>0.5</v>
      </c>
      <c r="F121" s="2">
        <v>1</v>
      </c>
      <c r="G121" s="10">
        <v>2</v>
      </c>
      <c r="H121" s="2">
        <v>2.3334111197110285</v>
      </c>
      <c r="I121" s="2">
        <v>33.765108138181816</v>
      </c>
      <c r="J121" s="2">
        <v>0.45419496000000004</v>
      </c>
      <c r="K121" s="1">
        <v>3.5601345E-2</v>
      </c>
      <c r="L121" s="1">
        <v>-4.0365999999999996E-3</v>
      </c>
      <c r="M121" s="1">
        <v>0.60547279999999992</v>
      </c>
      <c r="N121" s="1">
        <v>7.8701136799999988E-3</v>
      </c>
      <c r="O121" s="1">
        <v>0.11560885999999999</v>
      </c>
      <c r="P121" s="1">
        <v>1</v>
      </c>
      <c r="Q121" s="1">
        <v>1</v>
      </c>
      <c r="R121" s="1">
        <v>2</v>
      </c>
    </row>
    <row r="122" spans="1:18">
      <c r="A122" s="1">
        <v>26</v>
      </c>
      <c r="B122" s="12">
        <v>19.7</v>
      </c>
      <c r="C122" s="3">
        <v>30</v>
      </c>
      <c r="D122" s="3">
        <v>0.25</v>
      </c>
      <c r="E122" s="2">
        <v>0.5</v>
      </c>
      <c r="F122" s="2">
        <v>1</v>
      </c>
      <c r="G122" s="10">
        <v>3</v>
      </c>
      <c r="H122" s="2">
        <v>1.6412578589910289</v>
      </c>
      <c r="I122" s="2">
        <v>123.19563543272729</v>
      </c>
      <c r="J122" s="2">
        <v>0.38829929500000004</v>
      </c>
      <c r="K122" s="1">
        <v>0.11082070500000001</v>
      </c>
      <c r="L122" s="1">
        <v>-3.2309249999999995E-3</v>
      </c>
      <c r="M122" s="1">
        <v>0.31194620000000001</v>
      </c>
      <c r="N122" s="1">
        <v>1.0777119119999999E-2</v>
      </c>
      <c r="O122" s="1">
        <v>0.22420806000000001</v>
      </c>
      <c r="P122" s="1">
        <v>1</v>
      </c>
      <c r="Q122" s="1">
        <v>1</v>
      </c>
      <c r="R122" s="1">
        <v>2</v>
      </c>
    </row>
    <row r="123" spans="1:18">
      <c r="A123" s="1">
        <v>26</v>
      </c>
      <c r="B123" s="12">
        <v>19.2</v>
      </c>
      <c r="C123" s="3">
        <v>30</v>
      </c>
      <c r="D123" s="3">
        <v>0.25</v>
      </c>
      <c r="E123" s="2">
        <v>0.5</v>
      </c>
      <c r="F123" s="2">
        <v>1</v>
      </c>
      <c r="G123" s="10">
        <v>4</v>
      </c>
      <c r="H123" s="2">
        <v>1.0899400056153119</v>
      </c>
      <c r="I123" s="2">
        <v>243.68782798472714</v>
      </c>
      <c r="J123" s="2">
        <v>0.24234007999999999</v>
      </c>
      <c r="K123" s="1">
        <v>0.247246465</v>
      </c>
      <c r="L123" s="1">
        <v>-1.8720949999999998E-3</v>
      </c>
      <c r="M123" s="1">
        <v>0.126695</v>
      </c>
      <c r="N123" s="1">
        <v>1.4233801999999999E-2</v>
      </c>
      <c r="O123" s="1">
        <v>0.33396544</v>
      </c>
      <c r="P123" s="1">
        <v>0.89999999999999991</v>
      </c>
      <c r="Q123" s="1">
        <v>1.0499999999999998</v>
      </c>
      <c r="R123" s="1">
        <v>2.0499999999999998</v>
      </c>
    </row>
    <row r="124" spans="1:18">
      <c r="A124" s="1">
        <v>26</v>
      </c>
      <c r="B124" s="12">
        <v>18.8</v>
      </c>
      <c r="C124" s="3">
        <v>30</v>
      </c>
      <c r="D124" s="3">
        <v>0.25</v>
      </c>
      <c r="E124" s="2">
        <v>0.5</v>
      </c>
      <c r="F124" s="2">
        <v>1</v>
      </c>
      <c r="G124" s="10">
        <v>5</v>
      </c>
      <c r="H124" s="2">
        <v>0.85666053815261223</v>
      </c>
      <c r="I124" s="2">
        <v>277.83053838036381</v>
      </c>
      <c r="J124" s="2">
        <v>6.6308850000000003E-2</v>
      </c>
      <c r="K124" s="1">
        <v>0.39022121000000004</v>
      </c>
      <c r="L124" s="1">
        <v>9.7205000000001249E-5</v>
      </c>
      <c r="M124" s="1">
        <v>3.829476200000001E-2</v>
      </c>
      <c r="N124" s="1">
        <v>1.6713018000000003E-2</v>
      </c>
      <c r="O124" s="1">
        <v>0.40914086</v>
      </c>
      <c r="P124" s="1">
        <v>0.85</v>
      </c>
      <c r="Q124" s="1">
        <v>1.1000000000000001</v>
      </c>
      <c r="R124" s="1">
        <v>2.0499999999999998</v>
      </c>
    </row>
    <row r="125" spans="1:18">
      <c r="A125" s="1">
        <v>26</v>
      </c>
      <c r="B125" s="12">
        <v>17.600000000000001</v>
      </c>
      <c r="C125" s="3">
        <v>30</v>
      </c>
      <c r="D125" s="3">
        <v>0.25</v>
      </c>
      <c r="E125" s="2">
        <v>0.5</v>
      </c>
      <c r="F125" s="2">
        <v>1</v>
      </c>
      <c r="G125" s="10">
        <v>6</v>
      </c>
      <c r="H125" s="2">
        <v>0.86189933546633957</v>
      </c>
      <c r="I125" s="2">
        <v>90.950190816000045</v>
      </c>
      <c r="J125" s="2">
        <v>-6.0480799999999999E-3</v>
      </c>
      <c r="K125" s="1">
        <v>0.44070422000000004</v>
      </c>
      <c r="L125" s="1">
        <v>2.7937550000000011E-3</v>
      </c>
      <c r="M125" s="1">
        <v>3.7973929442E-3</v>
      </c>
      <c r="N125" s="1">
        <v>1.7523288000000001E-2</v>
      </c>
      <c r="O125" s="1">
        <v>0.43786150000000001</v>
      </c>
      <c r="P125" s="1">
        <v>0.79999999999999993</v>
      </c>
      <c r="Q125" s="1">
        <v>1.1000000000000001</v>
      </c>
      <c r="R125" s="1">
        <v>2.0499999999999998</v>
      </c>
    </row>
    <row r="126" spans="1:18" ht="17.25">
      <c r="A126" s="1">
        <v>27</v>
      </c>
      <c r="B126" s="13">
        <v>22.5</v>
      </c>
      <c r="C126" s="3">
        <v>30</v>
      </c>
      <c r="D126" s="3">
        <v>0.25</v>
      </c>
      <c r="E126" s="2">
        <v>3</v>
      </c>
      <c r="F126" s="2">
        <v>6</v>
      </c>
      <c r="G126" s="14">
        <v>0</v>
      </c>
      <c r="H126" s="2"/>
      <c r="I126" s="2"/>
      <c r="J126" s="2">
        <v>3.1499781499999999</v>
      </c>
      <c r="K126" s="1">
        <v>-5.0725849999999992E-3</v>
      </c>
      <c r="L126" s="1">
        <v>-5.6893350000000002E-3</v>
      </c>
      <c r="M126" s="1">
        <v>5.5125499999999992</v>
      </c>
      <c r="N126" s="1">
        <v>6.4583049800000011E-3</v>
      </c>
      <c r="O126" s="1">
        <v>2.1010032599999999E-2</v>
      </c>
      <c r="P126" s="1">
        <v>1</v>
      </c>
      <c r="Q126" s="1">
        <v>1</v>
      </c>
      <c r="R126" s="1">
        <v>3</v>
      </c>
    </row>
    <row r="127" spans="1:18">
      <c r="A127" s="1">
        <v>27</v>
      </c>
      <c r="B127" s="12">
        <v>22.1</v>
      </c>
      <c r="C127" s="3">
        <v>30</v>
      </c>
      <c r="D127" s="3">
        <v>0.25</v>
      </c>
      <c r="E127" s="2">
        <v>3</v>
      </c>
      <c r="F127" s="2">
        <v>6</v>
      </c>
      <c r="G127" s="4">
        <v>2</v>
      </c>
      <c r="H127" s="2">
        <v>2.4898059698703552</v>
      </c>
      <c r="I127" s="2">
        <v>67.091755970909105</v>
      </c>
      <c r="J127" s="2">
        <v>2.6791531000000002</v>
      </c>
      <c r="K127" s="2">
        <v>7.6855625000000011E-2</v>
      </c>
      <c r="L127" s="1">
        <v>-3.7983049999999997E-3</v>
      </c>
      <c r="M127" s="1">
        <v>3.8505419999999999</v>
      </c>
      <c r="N127" s="1">
        <v>1.04238E-2</v>
      </c>
      <c r="O127" s="1">
        <v>0.22734694000000003</v>
      </c>
      <c r="P127" s="1">
        <v>1.1499999999999999</v>
      </c>
      <c r="Q127" s="1">
        <v>1</v>
      </c>
      <c r="R127" s="1">
        <v>2.9049999999999998</v>
      </c>
    </row>
    <row r="128" spans="1:18">
      <c r="A128" s="1">
        <v>27</v>
      </c>
      <c r="B128" s="12">
        <v>22.6</v>
      </c>
      <c r="C128" s="3">
        <v>30</v>
      </c>
      <c r="D128" s="3">
        <v>0.25</v>
      </c>
      <c r="E128" s="2">
        <v>3</v>
      </c>
      <c r="F128" s="2">
        <v>6</v>
      </c>
      <c r="G128" s="4">
        <v>3</v>
      </c>
      <c r="H128" s="2">
        <v>2.1506640353980684</v>
      </c>
      <c r="I128" s="2">
        <v>132.11901755636359</v>
      </c>
      <c r="J128" s="2">
        <v>2.4499429500000001</v>
      </c>
      <c r="K128" s="2">
        <v>0.15752331999999999</v>
      </c>
      <c r="L128" s="1">
        <v>-2.2105849999999993E-3</v>
      </c>
      <c r="M128" s="1">
        <v>3.3613519999999997</v>
      </c>
      <c r="N128" s="1">
        <v>1.2514121999999999E-2</v>
      </c>
      <c r="O128" s="1">
        <v>0.36395063999999999</v>
      </c>
      <c r="P128" s="1">
        <v>1.19</v>
      </c>
      <c r="Q128" s="1">
        <v>1</v>
      </c>
      <c r="R128" s="1">
        <v>2.7949999999999999</v>
      </c>
    </row>
    <row r="129" spans="1:18">
      <c r="A129" s="1">
        <v>27</v>
      </c>
      <c r="B129" s="12">
        <v>23</v>
      </c>
      <c r="C129" s="3">
        <v>30</v>
      </c>
      <c r="D129" s="3">
        <v>0.25</v>
      </c>
      <c r="E129" s="2">
        <v>3</v>
      </c>
      <c r="F129" s="2">
        <v>6</v>
      </c>
      <c r="G129" s="4">
        <v>4.166666666666667</v>
      </c>
      <c r="H129" s="2">
        <v>1.7788963056162319</v>
      </c>
      <c r="I129" s="2">
        <v>199.62894126545456</v>
      </c>
      <c r="J129" s="2">
        <v>2.2818068499999997</v>
      </c>
      <c r="K129" s="2">
        <v>0.29972496000000004</v>
      </c>
      <c r="L129" s="1">
        <v>1.1123450000000007E-3</v>
      </c>
      <c r="M129" s="1">
        <v>2.8605499999999999</v>
      </c>
      <c r="N129" s="1">
        <v>1.5149048E-2</v>
      </c>
      <c r="O129" s="1">
        <v>0.54849784000000001</v>
      </c>
      <c r="P129" s="1">
        <v>1.2</v>
      </c>
      <c r="Q129" s="1">
        <v>1</v>
      </c>
      <c r="R129" s="1">
        <v>2.7949999999999999</v>
      </c>
    </row>
    <row r="130" spans="1:18">
      <c r="A130" s="1">
        <v>27</v>
      </c>
      <c r="B130" s="12">
        <v>23.3</v>
      </c>
      <c r="C130" s="3">
        <v>30</v>
      </c>
      <c r="D130" s="3">
        <v>0.25</v>
      </c>
      <c r="E130" s="2">
        <v>3</v>
      </c>
      <c r="F130" s="2">
        <v>6</v>
      </c>
      <c r="G130" s="4">
        <v>5</v>
      </c>
      <c r="H130" s="2">
        <v>1.7040363999020536</v>
      </c>
      <c r="I130" s="2">
        <v>195.32701527272732</v>
      </c>
      <c r="J130" s="2">
        <v>2.0581708999999999</v>
      </c>
      <c r="K130" s="2">
        <v>0.39910871000000003</v>
      </c>
      <c r="L130" s="1">
        <v>3.8233800000000004E-3</v>
      </c>
      <c r="M130" s="1">
        <v>2.4612079999999996</v>
      </c>
      <c r="N130" s="1">
        <v>1.6713018000000003E-2</v>
      </c>
      <c r="O130" s="1">
        <v>0.67199686000000003</v>
      </c>
      <c r="P130" s="1">
        <v>1.19</v>
      </c>
      <c r="Q130" s="1">
        <v>1</v>
      </c>
      <c r="R130" s="1">
        <v>2.8249999999999997</v>
      </c>
    </row>
    <row r="131" spans="1:18">
      <c r="A131" s="1">
        <v>27</v>
      </c>
      <c r="B131" s="12">
        <v>23.3</v>
      </c>
      <c r="C131" s="3">
        <v>30</v>
      </c>
      <c r="D131" s="3">
        <v>0.25</v>
      </c>
      <c r="E131" s="2">
        <v>3</v>
      </c>
      <c r="F131" s="2">
        <v>6</v>
      </c>
      <c r="G131" s="4">
        <v>6</v>
      </c>
      <c r="H131" s="2">
        <v>1.5306938999668769</v>
      </c>
      <c r="I131" s="2">
        <v>276.20073912014522</v>
      </c>
      <c r="J131" s="2">
        <v>2.1282091999999997</v>
      </c>
      <c r="K131" s="2">
        <v>0.55121179500000006</v>
      </c>
      <c r="L131" s="1">
        <v>8.5452950000000014E-3</v>
      </c>
      <c r="M131" s="1">
        <v>2.1216079999999997</v>
      </c>
      <c r="N131" s="1">
        <v>1.8821592000000002E-2</v>
      </c>
      <c r="O131" s="1">
        <v>0.84713446000000003</v>
      </c>
      <c r="P131" s="1">
        <v>1.1499999999999999</v>
      </c>
      <c r="Q131" s="1">
        <v>1.0299999999999998</v>
      </c>
      <c r="R131" s="1">
        <v>2.8249999999999997</v>
      </c>
    </row>
    <row r="132" spans="1:18">
      <c r="A132" s="1">
        <v>28</v>
      </c>
      <c r="B132" s="11">
        <v>20.8</v>
      </c>
      <c r="C132" s="3">
        <v>20</v>
      </c>
      <c r="D132" s="3">
        <v>0.25</v>
      </c>
      <c r="E132" s="2">
        <v>0.5</v>
      </c>
      <c r="F132" s="2">
        <v>1</v>
      </c>
      <c r="G132" s="10">
        <v>0</v>
      </c>
      <c r="H132" s="2"/>
      <c r="I132" s="2"/>
      <c r="J132" s="2">
        <v>0.47266820500000006</v>
      </c>
      <c r="K132" s="2">
        <v>-5.8221200000000001E-3</v>
      </c>
      <c r="L132" s="1">
        <v>-5.5791199999999999E-3</v>
      </c>
      <c r="M132" s="1">
        <v>0.95900219999999992</v>
      </c>
      <c r="N132" s="1">
        <v>3.7449026888000001E-3</v>
      </c>
      <c r="O132" s="1">
        <v>1.1733114645999999E-2</v>
      </c>
      <c r="P132" s="1">
        <v>1</v>
      </c>
      <c r="Q132" s="1">
        <v>1</v>
      </c>
      <c r="R132" s="1">
        <v>1</v>
      </c>
    </row>
    <row r="133" spans="1:18">
      <c r="A133" s="1">
        <v>28</v>
      </c>
      <c r="B133" s="11">
        <v>20.399999999999999</v>
      </c>
      <c r="C133" s="3">
        <v>20</v>
      </c>
      <c r="D133" s="3">
        <v>0.25</v>
      </c>
      <c r="E133" s="2">
        <v>0.5</v>
      </c>
      <c r="F133" s="2">
        <v>1</v>
      </c>
      <c r="G133" s="10">
        <v>1</v>
      </c>
      <c r="H133" s="2">
        <v>25.645675004629549</v>
      </c>
      <c r="I133" s="2">
        <v>0.47264157090909104</v>
      </c>
      <c r="J133" s="2">
        <v>0.45993402500000008</v>
      </c>
      <c r="K133" s="2">
        <v>-5.53354E-3</v>
      </c>
      <c r="L133" s="1">
        <v>-4.1423799999999993E-3</v>
      </c>
      <c r="M133" s="1">
        <v>0.90137520000000004</v>
      </c>
      <c r="N133" s="1">
        <v>3.9087488881999997E-3</v>
      </c>
      <c r="O133" s="1">
        <v>2.6400517399999997E-2</v>
      </c>
      <c r="P133" s="1">
        <v>1.03</v>
      </c>
      <c r="Q133" s="1">
        <v>1</v>
      </c>
      <c r="R133" s="1">
        <v>1</v>
      </c>
    </row>
    <row r="134" spans="1:18">
      <c r="A134" s="1">
        <v>28</v>
      </c>
      <c r="B134" s="12">
        <v>21.3</v>
      </c>
      <c r="C134" s="3">
        <v>20</v>
      </c>
      <c r="D134" s="3">
        <v>0.25</v>
      </c>
      <c r="E134" s="2">
        <v>0.5</v>
      </c>
      <c r="F134" s="2">
        <v>1</v>
      </c>
      <c r="G134" s="4">
        <v>3</v>
      </c>
      <c r="H134" s="2">
        <v>5.3306841795712154</v>
      </c>
      <c r="I134" s="2">
        <v>5.8651947854545456</v>
      </c>
      <c r="J134" s="2">
        <v>0.4440775400000001</v>
      </c>
      <c r="K134" s="2">
        <v>1.6286650000000005E-3</v>
      </c>
      <c r="L134" s="1">
        <v>-1.2970399999999993E-3</v>
      </c>
      <c r="M134" s="1">
        <v>0.70302779999999998</v>
      </c>
      <c r="N134" s="1">
        <v>5.83055442E-3</v>
      </c>
      <c r="O134" s="1">
        <v>0.1070735</v>
      </c>
      <c r="P134" s="1">
        <v>1.08</v>
      </c>
      <c r="Q134" s="1">
        <v>1</v>
      </c>
      <c r="R134" s="1">
        <v>0.95</v>
      </c>
    </row>
    <row r="135" spans="1:18">
      <c r="A135" s="1">
        <v>28</v>
      </c>
      <c r="B135" s="12">
        <v>21.7</v>
      </c>
      <c r="C135" s="3">
        <v>20</v>
      </c>
      <c r="D135" s="3">
        <v>0.25</v>
      </c>
      <c r="E135" s="2">
        <v>0.5</v>
      </c>
      <c r="F135" s="2">
        <v>1</v>
      </c>
      <c r="G135" s="4">
        <v>4</v>
      </c>
      <c r="H135" s="2">
        <v>2.2872554539389958</v>
      </c>
      <c r="I135" s="2">
        <v>39.290026870109088</v>
      </c>
      <c r="J135" s="2">
        <v>0.41214250000000008</v>
      </c>
      <c r="K135" s="2">
        <v>2.5876680000000003E-2</v>
      </c>
      <c r="L135" s="1">
        <v>4.0764999999999899E-5</v>
      </c>
      <c r="M135" s="1">
        <v>0.53101819999999988</v>
      </c>
      <c r="N135" s="1">
        <v>8.7185472199999992E-3</v>
      </c>
      <c r="O135" s="1">
        <v>0.21211744000000002</v>
      </c>
      <c r="P135" s="1">
        <v>1.08</v>
      </c>
      <c r="Q135" s="1">
        <v>0.99</v>
      </c>
      <c r="R135" s="1">
        <v>0.95</v>
      </c>
    </row>
    <row r="136" spans="1:18">
      <c r="A136" s="1">
        <v>28</v>
      </c>
      <c r="B136" s="12">
        <v>21.8</v>
      </c>
      <c r="C136" s="3">
        <v>20</v>
      </c>
      <c r="D136" s="3">
        <v>0.25</v>
      </c>
      <c r="E136" s="2">
        <v>0.5</v>
      </c>
      <c r="F136" s="2">
        <v>1</v>
      </c>
      <c r="G136" s="4">
        <v>5</v>
      </c>
      <c r="H136" s="2">
        <v>1.3692682503673459</v>
      </c>
      <c r="I136" s="2">
        <v>93.685126565527298</v>
      </c>
      <c r="J136" s="2">
        <v>0.37476789000000005</v>
      </c>
      <c r="K136" s="2">
        <v>8.4509275000000009E-2</v>
      </c>
      <c r="L136" s="1">
        <v>1.1427650000000004E-3</v>
      </c>
      <c r="M136" s="1">
        <v>0.3243528</v>
      </c>
      <c r="N136" s="1">
        <v>1.372822112E-2</v>
      </c>
      <c r="O136" s="1">
        <v>0.38178646000000005</v>
      </c>
      <c r="P136" s="1">
        <v>1.08</v>
      </c>
      <c r="Q136" s="1">
        <v>0.98</v>
      </c>
      <c r="R136" s="1">
        <v>0.98</v>
      </c>
    </row>
    <row r="137" spans="1:18">
      <c r="A137" s="1">
        <v>28</v>
      </c>
      <c r="B137" s="12">
        <v>21.8</v>
      </c>
      <c r="C137" s="3">
        <v>20</v>
      </c>
      <c r="D137" s="3">
        <v>0.25</v>
      </c>
      <c r="E137" s="2">
        <v>0.5</v>
      </c>
      <c r="F137" s="2">
        <v>1</v>
      </c>
      <c r="G137" s="4">
        <v>6</v>
      </c>
      <c r="H137" s="2">
        <v>0.88512077455077687</v>
      </c>
      <c r="I137" s="2">
        <v>188.96556649163634</v>
      </c>
      <c r="J137" s="2">
        <v>0.26944123000000003</v>
      </c>
      <c r="K137" s="2">
        <v>0.19819549</v>
      </c>
      <c r="L137" s="1">
        <v>3.0587250000000009E-3</v>
      </c>
      <c r="M137" s="1">
        <v>0.14598320000000001</v>
      </c>
      <c r="N137" s="1">
        <v>1.8118057999999999E-2</v>
      </c>
      <c r="O137" s="1">
        <v>0.58442336000000006</v>
      </c>
      <c r="P137" s="1">
        <v>1</v>
      </c>
      <c r="Q137" s="1">
        <v>1</v>
      </c>
      <c r="R137" s="1">
        <v>1</v>
      </c>
    </row>
    <row r="138" spans="1:18">
      <c r="A138" s="1">
        <v>28</v>
      </c>
      <c r="B138" s="11">
        <v>21.6</v>
      </c>
      <c r="C138" s="3">
        <v>20</v>
      </c>
      <c r="D138" s="3">
        <v>0.25</v>
      </c>
      <c r="E138" s="2">
        <v>0.5</v>
      </c>
      <c r="F138" s="2">
        <v>1</v>
      </c>
      <c r="G138" s="10">
        <v>7</v>
      </c>
      <c r="H138" s="2">
        <v>0.6100498524762098</v>
      </c>
      <c r="I138" s="2">
        <v>308.45980080290906</v>
      </c>
      <c r="J138" s="2">
        <v>9.4130920000000007E-2</v>
      </c>
      <c r="K138" s="2">
        <v>0.36812504000000001</v>
      </c>
      <c r="L138" s="1">
        <v>6.3466700000000013E-3</v>
      </c>
      <c r="M138" s="1">
        <v>4.5383647999999999E-2</v>
      </c>
      <c r="N138" s="1">
        <v>2.0990551999999999E-2</v>
      </c>
      <c r="O138" s="1">
        <v>0.75104294000000005</v>
      </c>
      <c r="P138" s="1">
        <v>0.9</v>
      </c>
      <c r="Q138" s="1">
        <v>1.0499999999999998</v>
      </c>
      <c r="R138" s="1">
        <v>1.0499999999999998</v>
      </c>
    </row>
    <row r="139" spans="1:18">
      <c r="A139" s="1">
        <v>29</v>
      </c>
      <c r="B139" s="11">
        <v>21.2</v>
      </c>
      <c r="C139" s="3">
        <v>20</v>
      </c>
      <c r="D139" s="3">
        <v>0.25</v>
      </c>
      <c r="E139" s="2">
        <v>1</v>
      </c>
      <c r="F139" s="2">
        <v>2</v>
      </c>
      <c r="G139" s="10">
        <v>0</v>
      </c>
      <c r="H139" s="2"/>
      <c r="I139" s="2"/>
      <c r="J139" s="2">
        <v>0.95998320500000012</v>
      </c>
      <c r="K139" s="2">
        <v>-5.9241099999999998E-3</v>
      </c>
      <c r="L139" s="1">
        <v>-6.1125499999999996E-3</v>
      </c>
      <c r="M139" s="1">
        <v>1.8901800000000002</v>
      </c>
      <c r="N139" s="1">
        <v>3.6394038338000002E-3</v>
      </c>
      <c r="O139" s="1">
        <v>1.2438009606E-2</v>
      </c>
      <c r="P139" s="1">
        <v>1</v>
      </c>
      <c r="Q139" s="1">
        <v>1</v>
      </c>
      <c r="R139" s="1">
        <v>2</v>
      </c>
    </row>
    <row r="140" spans="1:18">
      <c r="A140" s="1">
        <v>29</v>
      </c>
      <c r="B140" s="11">
        <v>20.3</v>
      </c>
      <c r="C140" s="3">
        <v>20</v>
      </c>
      <c r="D140" s="3">
        <v>0.25</v>
      </c>
      <c r="E140" s="2">
        <v>1</v>
      </c>
      <c r="F140" s="2">
        <v>2</v>
      </c>
      <c r="G140" s="10">
        <v>1</v>
      </c>
      <c r="H140" s="2">
        <v>14.222965343021198</v>
      </c>
      <c r="I140" s="2">
        <v>1.2570365917090902</v>
      </c>
      <c r="J140" s="2">
        <v>0.90725320500000006</v>
      </c>
      <c r="K140" s="2">
        <v>-5.2618399999999994E-3</v>
      </c>
      <c r="L140" s="1">
        <v>-5.5568249999999996E-3</v>
      </c>
      <c r="M140" s="1">
        <v>1.7467142</v>
      </c>
      <c r="N140" s="1">
        <v>4.2683899202000004E-3</v>
      </c>
      <c r="O140" s="1">
        <v>2.8879485399999998E-2</v>
      </c>
      <c r="P140" s="1">
        <v>1.05</v>
      </c>
      <c r="Q140" s="1">
        <v>0.98000000000000009</v>
      </c>
      <c r="R140" s="1">
        <v>2</v>
      </c>
    </row>
    <row r="141" spans="1:18">
      <c r="A141" s="1">
        <v>29</v>
      </c>
      <c r="B141" s="11">
        <v>19.7</v>
      </c>
      <c r="C141" s="3">
        <v>20</v>
      </c>
      <c r="D141" s="3">
        <v>0.25</v>
      </c>
      <c r="E141" s="2">
        <v>1</v>
      </c>
      <c r="F141" s="2">
        <v>2</v>
      </c>
      <c r="G141" s="10">
        <v>2</v>
      </c>
      <c r="H141" s="2">
        <v>9.8342891378746256</v>
      </c>
      <c r="I141" s="2">
        <v>3.7347740417454549</v>
      </c>
      <c r="J141" s="2">
        <v>0.8730675</v>
      </c>
      <c r="K141" s="2">
        <v>-2.9652249999999997E-3</v>
      </c>
      <c r="L141" s="1">
        <v>-4.8932249999999993E-3</v>
      </c>
      <c r="M141" s="1">
        <v>1.5880392000000001</v>
      </c>
      <c r="N141" s="1">
        <v>5.0599287199999997E-3</v>
      </c>
      <c r="O141" s="1">
        <v>5.5427989599999991E-2</v>
      </c>
      <c r="P141" s="1">
        <v>1.07</v>
      </c>
      <c r="Q141" s="1">
        <v>0.97000000000000008</v>
      </c>
      <c r="R141" s="1">
        <v>1.97</v>
      </c>
    </row>
    <row r="142" spans="1:18">
      <c r="A142" s="1">
        <v>29</v>
      </c>
      <c r="B142" s="12">
        <v>20</v>
      </c>
      <c r="C142" s="3">
        <v>20</v>
      </c>
      <c r="D142" s="3">
        <v>0.25</v>
      </c>
      <c r="E142" s="2">
        <v>1</v>
      </c>
      <c r="F142" s="2">
        <v>2</v>
      </c>
      <c r="G142" s="4">
        <v>4</v>
      </c>
      <c r="H142" s="2">
        <v>2.5662405779854227</v>
      </c>
      <c r="I142" s="2">
        <v>28.461614849527276</v>
      </c>
      <c r="J142" s="2">
        <v>0.79754398500000001</v>
      </c>
      <c r="K142" s="2">
        <v>3.427877E-2</v>
      </c>
      <c r="L142" s="1">
        <v>-3.4653999999999996E-3</v>
      </c>
      <c r="M142" s="1">
        <v>1.1440471999999999</v>
      </c>
      <c r="N142" s="1">
        <v>9.0069244999999992E-3</v>
      </c>
      <c r="O142" s="1">
        <v>0.17390144000000002</v>
      </c>
      <c r="P142" s="1">
        <v>1.1299999999999999</v>
      </c>
      <c r="Q142" s="1">
        <v>0.93</v>
      </c>
      <c r="R142" s="1">
        <v>1.93</v>
      </c>
    </row>
    <row r="143" spans="1:18">
      <c r="A143" s="1">
        <v>29</v>
      </c>
      <c r="B143" s="12">
        <v>20.3</v>
      </c>
      <c r="C143" s="3">
        <v>20</v>
      </c>
      <c r="D143" s="3">
        <v>0.25</v>
      </c>
      <c r="E143" s="2">
        <v>1</v>
      </c>
      <c r="F143" s="2">
        <v>2</v>
      </c>
      <c r="G143" s="4">
        <v>5</v>
      </c>
      <c r="H143" s="2">
        <v>1.7816174847380699</v>
      </c>
      <c r="I143" s="2">
        <v>73.757837705454548</v>
      </c>
      <c r="J143" s="2">
        <v>0.76782469000000009</v>
      </c>
      <c r="K143" s="2">
        <v>8.2702645000000005E-2</v>
      </c>
      <c r="L143" s="1">
        <v>-2.6554049999999991E-3</v>
      </c>
      <c r="M143" s="1">
        <v>0.90637820000000002</v>
      </c>
      <c r="N143" s="1">
        <v>1.1232408020000001E-2</v>
      </c>
      <c r="O143" s="1">
        <v>0.26359224000000003</v>
      </c>
      <c r="P143" s="1">
        <v>1.1299999999999999</v>
      </c>
      <c r="Q143" s="1">
        <v>0.93</v>
      </c>
      <c r="R143" s="1">
        <v>1.93</v>
      </c>
    </row>
    <row r="144" spans="1:18">
      <c r="A144" s="1">
        <v>29</v>
      </c>
      <c r="B144" s="12">
        <v>20.6</v>
      </c>
      <c r="C144" s="3">
        <v>20</v>
      </c>
      <c r="D144" s="3">
        <v>0.25</v>
      </c>
      <c r="E144" s="2">
        <v>1</v>
      </c>
      <c r="F144" s="2">
        <v>2</v>
      </c>
      <c r="G144" s="4">
        <v>6</v>
      </c>
      <c r="H144" s="2">
        <v>1.2943463485627129</v>
      </c>
      <c r="I144" s="2">
        <v>128.56876207636361</v>
      </c>
      <c r="J144" s="2">
        <v>0.70981578000000001</v>
      </c>
      <c r="K144" s="2">
        <v>0.16711126999999998</v>
      </c>
      <c r="L144" s="1">
        <v>-1.2479349999999995E-3</v>
      </c>
      <c r="M144" s="1">
        <v>0.64784719999999996</v>
      </c>
      <c r="N144" s="1">
        <v>1.3749727999999999E-2</v>
      </c>
      <c r="O144" s="1">
        <v>0.38266165999999996</v>
      </c>
      <c r="P144" s="1">
        <v>1.1000000000000001</v>
      </c>
      <c r="Q144" s="1">
        <v>0.93</v>
      </c>
      <c r="R144" s="1">
        <v>1.93</v>
      </c>
    </row>
    <row r="145" spans="1:18">
      <c r="A145" s="1">
        <v>29</v>
      </c>
      <c r="B145" s="11">
        <v>20.6</v>
      </c>
      <c r="C145" s="3">
        <v>20</v>
      </c>
      <c r="D145" s="3">
        <v>0.25</v>
      </c>
      <c r="E145" s="2">
        <v>1</v>
      </c>
      <c r="F145" s="2">
        <v>2</v>
      </c>
      <c r="G145" s="10">
        <v>7</v>
      </c>
      <c r="H145" s="2">
        <v>0.98105344942780748</v>
      </c>
      <c r="I145" s="2">
        <v>195.58153401978186</v>
      </c>
      <c r="J145" s="2">
        <v>0.62436008000000009</v>
      </c>
      <c r="K145" s="2">
        <v>0.28332926000000003</v>
      </c>
      <c r="L145" s="1">
        <v>8.2851000000000018E-4</v>
      </c>
      <c r="M145" s="1">
        <v>0.43645500000000004</v>
      </c>
      <c r="N145" s="1">
        <v>1.6227287999999999E-2</v>
      </c>
      <c r="O145" s="1">
        <v>0.50804294000000005</v>
      </c>
      <c r="P145" s="1">
        <v>1.05</v>
      </c>
      <c r="Q145" s="1">
        <v>0.97000000000000008</v>
      </c>
      <c r="R145" s="1">
        <v>1.95</v>
      </c>
    </row>
    <row r="146" spans="1:18">
      <c r="A146" s="1">
        <v>32</v>
      </c>
      <c r="B146" s="12">
        <v>27.4</v>
      </c>
      <c r="C146" s="3">
        <v>35</v>
      </c>
      <c r="D146" s="3">
        <v>0.25</v>
      </c>
      <c r="E146" s="2">
        <v>3</v>
      </c>
      <c r="F146" s="2">
        <v>6</v>
      </c>
      <c r="G146" s="4">
        <v>0</v>
      </c>
      <c r="H146" s="2"/>
      <c r="I146" s="2"/>
      <c r="J146" s="2">
        <v>3.3622940649999995</v>
      </c>
      <c r="K146" s="2">
        <v>-6.0359899999999998E-3</v>
      </c>
      <c r="L146" s="1">
        <v>-6.1999999999999998E-3</v>
      </c>
      <c r="M146" s="1">
        <v>2.6555</v>
      </c>
      <c r="N146" s="1">
        <v>6.5594355200000003E-3</v>
      </c>
      <c r="O146" s="1">
        <v>2.0589282399999999E-2</v>
      </c>
      <c r="P146" s="1">
        <v>1</v>
      </c>
      <c r="Q146" s="1">
        <v>1</v>
      </c>
      <c r="R146" s="1">
        <v>2</v>
      </c>
    </row>
    <row r="147" spans="1:18">
      <c r="A147" s="1">
        <v>32</v>
      </c>
      <c r="B147" s="12">
        <v>34.9</v>
      </c>
      <c r="C147" s="3">
        <v>35</v>
      </c>
      <c r="D147" s="3">
        <v>0.25</v>
      </c>
      <c r="E147" s="2">
        <v>3</v>
      </c>
      <c r="F147" s="2">
        <v>6</v>
      </c>
      <c r="G147" s="4">
        <v>2</v>
      </c>
      <c r="H147" s="2">
        <v>2.3291878363457883</v>
      </c>
      <c r="I147" s="2">
        <v>222.06601934981819</v>
      </c>
      <c r="J147" s="2">
        <v>2.6534331249999998</v>
      </c>
      <c r="K147" s="2">
        <v>0.27054795000000004</v>
      </c>
      <c r="L147" s="1">
        <v>-5.2481499999999966E-4</v>
      </c>
      <c r="M147" s="1">
        <v>2.2228199999999996</v>
      </c>
      <c r="N147" s="1">
        <v>1.6875000000000001E-2</v>
      </c>
      <c r="O147" s="1">
        <v>0.66587446000000006</v>
      </c>
      <c r="P147" s="1">
        <v>1.1000000000000001</v>
      </c>
      <c r="Q147" s="1">
        <v>0.98</v>
      </c>
      <c r="R147" s="1">
        <v>1.9</v>
      </c>
    </row>
    <row r="148" spans="1:18">
      <c r="A148" s="1">
        <v>32</v>
      </c>
      <c r="B148" s="12">
        <v>35.4</v>
      </c>
      <c r="C148" s="3">
        <v>35</v>
      </c>
      <c r="D148" s="3">
        <v>0.25</v>
      </c>
      <c r="E148" s="2">
        <v>3</v>
      </c>
      <c r="F148" s="2">
        <v>6</v>
      </c>
      <c r="G148" s="4">
        <v>3</v>
      </c>
      <c r="H148" s="2">
        <v>2.7252640037778493</v>
      </c>
      <c r="I148" s="2">
        <v>484.79105194763628</v>
      </c>
      <c r="J148" s="2">
        <v>2.4549898450000001</v>
      </c>
      <c r="K148" s="2">
        <v>0.56113508000000001</v>
      </c>
      <c r="L148" s="1">
        <v>7.9369949999999988E-3</v>
      </c>
      <c r="M148" s="1">
        <v>1.7544877999999999</v>
      </c>
      <c r="N148" s="1">
        <v>1.8659178000000002E-2</v>
      </c>
      <c r="O148" s="1">
        <v>1.136784</v>
      </c>
      <c r="P148" s="1">
        <v>1.03</v>
      </c>
      <c r="Q148" s="1">
        <v>1</v>
      </c>
      <c r="R148" s="1">
        <v>1.9</v>
      </c>
    </row>
    <row r="149" spans="1:18">
      <c r="A149" s="1">
        <v>32</v>
      </c>
      <c r="B149" s="12">
        <v>35.6</v>
      </c>
      <c r="C149" s="3">
        <v>35</v>
      </c>
      <c r="D149" s="3">
        <v>0.25</v>
      </c>
      <c r="E149" s="2">
        <v>3</v>
      </c>
      <c r="F149" s="2">
        <v>6</v>
      </c>
      <c r="G149" s="4">
        <v>4</v>
      </c>
      <c r="H149" s="2">
        <v>2.6233033575392684</v>
      </c>
      <c r="I149" s="2">
        <v>705.6141315706185</v>
      </c>
      <c r="J149" s="2">
        <v>2.23330625</v>
      </c>
      <c r="K149" s="2">
        <v>0.91848218500000012</v>
      </c>
      <c r="L149" s="1">
        <v>2.0204804999999999E-2</v>
      </c>
      <c r="M149" s="1">
        <v>1.299755</v>
      </c>
      <c r="N149" s="1">
        <v>2.0556247999999999E-2</v>
      </c>
      <c r="O149" s="1">
        <v>1.5726859999999998</v>
      </c>
      <c r="P149" s="1">
        <v>0.9</v>
      </c>
      <c r="Q149" s="1">
        <v>1.08</v>
      </c>
      <c r="R149" s="1">
        <v>1.95</v>
      </c>
    </row>
    <row r="150" spans="1:18">
      <c r="A150" s="1">
        <v>32</v>
      </c>
      <c r="B150" s="12">
        <v>35.200000000000003</v>
      </c>
      <c r="C150" s="3">
        <v>35</v>
      </c>
      <c r="D150" s="3">
        <v>0.25</v>
      </c>
      <c r="E150" s="2">
        <v>3</v>
      </c>
      <c r="F150" s="2">
        <v>6</v>
      </c>
      <c r="G150" s="4">
        <v>5</v>
      </c>
      <c r="H150" s="2">
        <v>2.4524066217788927</v>
      </c>
      <c r="I150" s="2">
        <v>936.82171957905393</v>
      </c>
      <c r="J150" s="2">
        <v>1.9122498450000001</v>
      </c>
      <c r="K150" s="2">
        <v>1.325385155</v>
      </c>
      <c r="L150" s="1">
        <v>3.4889840000000005E-2</v>
      </c>
      <c r="M150" s="1">
        <v>0.92447179999999995</v>
      </c>
      <c r="N150" s="1">
        <v>2.2349401999999997E-2</v>
      </c>
      <c r="O150" s="1">
        <v>1.948126</v>
      </c>
      <c r="P150" s="1">
        <v>0.73000000000000009</v>
      </c>
      <c r="Q150" s="1">
        <v>1.18</v>
      </c>
      <c r="R150" s="1">
        <v>2</v>
      </c>
    </row>
    <row r="151" spans="1:18">
      <c r="A151" s="1">
        <v>32</v>
      </c>
      <c r="B151" s="12">
        <v>34.799999999999997</v>
      </c>
      <c r="C151" s="3">
        <v>35</v>
      </c>
      <c r="D151" s="3">
        <v>0.25</v>
      </c>
      <c r="E151" s="2">
        <v>3</v>
      </c>
      <c r="F151" s="2">
        <v>6</v>
      </c>
      <c r="G151" s="4">
        <v>6</v>
      </c>
      <c r="H151" s="2">
        <v>2.2740203757698723</v>
      </c>
      <c r="I151" s="2">
        <v>1087.3847563499637</v>
      </c>
      <c r="J151" s="2">
        <v>1.3640059400000002</v>
      </c>
      <c r="K151" s="2">
        <v>1.7137517199999999</v>
      </c>
      <c r="L151" s="1">
        <v>5.3543810000000004E-2</v>
      </c>
      <c r="M151" s="1">
        <v>0.63450619999999991</v>
      </c>
      <c r="N151" s="1">
        <v>2.3329322E-2</v>
      </c>
      <c r="O151" s="1">
        <v>2.2190960000000004</v>
      </c>
      <c r="P151" s="1">
        <v>0.5</v>
      </c>
      <c r="Q151" s="1">
        <v>1.3</v>
      </c>
      <c r="R151" s="1">
        <v>2.13</v>
      </c>
    </row>
    <row r="152" spans="1:18">
      <c r="A152" s="1">
        <v>34</v>
      </c>
      <c r="B152" s="2">
        <v>26.9</v>
      </c>
      <c r="C152" s="3">
        <v>35</v>
      </c>
      <c r="D152" s="3">
        <v>0.5</v>
      </c>
      <c r="E152" s="2">
        <v>3</v>
      </c>
      <c r="F152" s="2">
        <v>6</v>
      </c>
      <c r="G152" s="2">
        <v>0</v>
      </c>
      <c r="H152" s="2"/>
      <c r="I152" s="2"/>
      <c r="J152" s="2">
        <v>3.2477506249999997</v>
      </c>
      <c r="K152" s="2">
        <v>-5.9196049999999997E-3</v>
      </c>
      <c r="L152" s="1">
        <v>-6.1999999999999998E-3</v>
      </c>
      <c r="M152" s="1">
        <v>2.6710199999999999</v>
      </c>
      <c r="N152" s="1">
        <v>5.7135777799999996E-3</v>
      </c>
      <c r="O152" s="1">
        <v>1.9683740000000002E-2</v>
      </c>
      <c r="P152" s="1">
        <v>1</v>
      </c>
      <c r="Q152" s="1">
        <v>1</v>
      </c>
      <c r="R152" s="1">
        <v>2</v>
      </c>
    </row>
    <row r="153" spans="1:18">
      <c r="A153" s="1">
        <v>34</v>
      </c>
      <c r="B153" s="2">
        <v>35.4</v>
      </c>
      <c r="C153" s="3">
        <v>35</v>
      </c>
      <c r="D153" s="3">
        <v>0.5</v>
      </c>
      <c r="E153" s="2">
        <v>3</v>
      </c>
      <c r="F153" s="2">
        <v>6</v>
      </c>
      <c r="G153" s="2">
        <v>2</v>
      </c>
      <c r="H153" s="2">
        <v>9.9606081509890085</v>
      </c>
      <c r="I153" s="2">
        <v>223.60810640378187</v>
      </c>
      <c r="J153" s="2">
        <v>2.6665981250000002</v>
      </c>
      <c r="K153" s="2">
        <v>0.27258824000000004</v>
      </c>
      <c r="L153" s="1">
        <v>-7.2909999999999815E-5</v>
      </c>
      <c r="M153" s="1">
        <v>2.17998</v>
      </c>
      <c r="N153" s="1">
        <v>1.7253098000000001E-2</v>
      </c>
      <c r="O153" s="1">
        <v>0.68686400000000003</v>
      </c>
      <c r="P153" s="1">
        <v>1.08</v>
      </c>
      <c r="Q153" s="1">
        <v>0.98</v>
      </c>
      <c r="R153" s="1">
        <v>1.9</v>
      </c>
    </row>
    <row r="154" spans="1:18">
      <c r="A154" s="1">
        <v>34</v>
      </c>
      <c r="B154" s="12">
        <v>31.8</v>
      </c>
      <c r="C154" s="3">
        <v>35</v>
      </c>
      <c r="D154" s="3">
        <v>0.5</v>
      </c>
      <c r="E154" s="2">
        <v>3</v>
      </c>
      <c r="F154" s="2">
        <v>6</v>
      </c>
      <c r="G154" s="4">
        <v>2.9333333333333331</v>
      </c>
      <c r="H154" s="2">
        <v>7.339164174298392</v>
      </c>
      <c r="I154" s="2">
        <v>543.99318984124682</v>
      </c>
      <c r="J154" s="2">
        <v>2.4709140650000001</v>
      </c>
      <c r="K154" s="2">
        <v>0.57713851500000002</v>
      </c>
      <c r="L154" s="1">
        <v>1.0599144999999997E-2</v>
      </c>
      <c r="M154" s="1">
        <v>1.6608872000000001</v>
      </c>
      <c r="N154" s="1">
        <v>2.7207200000000001E-2</v>
      </c>
      <c r="O154" s="1">
        <v>1.1798059999999999</v>
      </c>
      <c r="P154" s="1">
        <v>1.03</v>
      </c>
      <c r="Q154" s="1">
        <v>1</v>
      </c>
      <c r="R154" s="1">
        <v>1.93</v>
      </c>
    </row>
    <row r="155" spans="1:18">
      <c r="A155" s="1">
        <v>34</v>
      </c>
      <c r="B155" s="12">
        <v>34.299999999999997</v>
      </c>
      <c r="C155" s="3">
        <v>35</v>
      </c>
      <c r="D155" s="3">
        <v>0.5</v>
      </c>
      <c r="E155" s="2">
        <v>3</v>
      </c>
      <c r="F155" s="2">
        <v>6</v>
      </c>
      <c r="G155" s="4">
        <v>3.9333333333333331</v>
      </c>
      <c r="H155" s="2">
        <v>4.8752684667004065</v>
      </c>
      <c r="I155" s="2">
        <v>1056.9429072509088</v>
      </c>
      <c r="J155" s="2">
        <v>2.19324203</v>
      </c>
      <c r="K155" s="2">
        <v>1.06302125</v>
      </c>
      <c r="L155" s="1">
        <v>2.3074630000000002E-2</v>
      </c>
      <c r="M155" s="1">
        <v>1.1092952</v>
      </c>
      <c r="N155" s="1">
        <v>4.1412618000000005E-2</v>
      </c>
      <c r="O155" s="1">
        <v>1.7347439999999998</v>
      </c>
      <c r="P155" s="1">
        <v>0.78</v>
      </c>
      <c r="Q155" s="1">
        <v>1.1499999999999999</v>
      </c>
      <c r="R155" s="1">
        <v>2</v>
      </c>
    </row>
    <row r="156" spans="1:18">
      <c r="A156" s="1">
        <v>34</v>
      </c>
      <c r="B156" s="12">
        <v>35.9</v>
      </c>
      <c r="C156" s="3">
        <v>35</v>
      </c>
      <c r="D156" s="3">
        <v>0.5</v>
      </c>
      <c r="E156" s="2">
        <v>3</v>
      </c>
      <c r="F156" s="2">
        <v>6</v>
      </c>
      <c r="G156" s="4">
        <v>4.9333333333333336</v>
      </c>
      <c r="H156" s="2">
        <v>3.7644992282119647</v>
      </c>
      <c r="I156" s="2">
        <v>1337.4265428000001</v>
      </c>
      <c r="J156" s="2">
        <v>1.57051797</v>
      </c>
      <c r="K156" s="2">
        <v>1.5930193750000001</v>
      </c>
      <c r="L156" s="1">
        <v>3.9529440000000006E-2</v>
      </c>
      <c r="M156" s="1">
        <v>0.6496327999999999</v>
      </c>
      <c r="N156" s="1">
        <v>3.4028191999999999E-2</v>
      </c>
      <c r="O156" s="1">
        <v>2.124536</v>
      </c>
      <c r="P156" s="1">
        <v>0.58000000000000007</v>
      </c>
      <c r="Q156" s="1">
        <v>1.28</v>
      </c>
      <c r="R156" s="1">
        <v>2.0999999999999996</v>
      </c>
    </row>
    <row r="157" spans="1:18">
      <c r="A157" s="1">
        <v>34</v>
      </c>
      <c r="B157" s="12">
        <v>35</v>
      </c>
      <c r="C157" s="3">
        <v>35</v>
      </c>
      <c r="D157" s="3">
        <v>0.5</v>
      </c>
      <c r="E157" s="2">
        <v>3</v>
      </c>
      <c r="F157" s="2">
        <v>6</v>
      </c>
      <c r="G157" s="4">
        <v>5.9333333333333336</v>
      </c>
      <c r="H157" s="2">
        <v>3.1025960471945879</v>
      </c>
      <c r="I157" s="2">
        <v>1432.4112292858176</v>
      </c>
      <c r="J157" s="2">
        <v>0.25829226500000002</v>
      </c>
      <c r="K157" s="2">
        <v>2.081178435</v>
      </c>
      <c r="L157" s="1">
        <v>5.5639374999999998E-2</v>
      </c>
      <c r="M157" s="1">
        <v>9.6275808000000004E-2</v>
      </c>
      <c r="N157" s="1">
        <v>3.0335017999999998E-2</v>
      </c>
      <c r="O157" s="1">
        <v>2.37235</v>
      </c>
      <c r="P157" s="1">
        <v>0.28000000000000003</v>
      </c>
      <c r="Q157" s="1">
        <v>1.4</v>
      </c>
      <c r="R157" s="1">
        <v>2.1999999999999997</v>
      </c>
    </row>
    <row r="158" spans="1:18">
      <c r="A158" s="1">
        <v>34</v>
      </c>
      <c r="B158" s="11">
        <v>29.8</v>
      </c>
      <c r="C158" s="3">
        <v>35</v>
      </c>
      <c r="D158" s="3">
        <v>0.5</v>
      </c>
      <c r="E158" s="2">
        <v>3</v>
      </c>
      <c r="F158" s="2">
        <v>6</v>
      </c>
      <c r="G158" s="4">
        <v>6.9333333333333336</v>
      </c>
      <c r="H158" s="2">
        <v>3.0986370076287786</v>
      </c>
      <c r="I158" s="2">
        <v>211.47835927272683</v>
      </c>
      <c r="J158" s="2">
        <v>4.8300900000000008E-2</v>
      </c>
      <c r="K158" s="2">
        <v>2.1734084349999998</v>
      </c>
      <c r="L158" s="1">
        <v>7.0616230000000002E-2</v>
      </c>
      <c r="M158" s="1">
        <v>1.2965141519999999E-2</v>
      </c>
      <c r="N158" s="1">
        <v>3.1490648000000003E-2</v>
      </c>
      <c r="O158" s="1">
        <v>2.3641760000000001</v>
      </c>
      <c r="P158" s="1">
        <v>0.23000000000000004</v>
      </c>
      <c r="Q158" s="1">
        <v>1.4</v>
      </c>
      <c r="R158" s="1">
        <v>2.25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BC4E-A877-4244-A08E-3EF968EFDE3D}">
  <dimension ref="A1:AK132"/>
  <sheetViews>
    <sheetView tabSelected="1" topLeftCell="Y1" workbookViewId="0">
      <pane ySplit="1" topLeftCell="A2" activePane="bottomLeft" state="frozen"/>
      <selection activeCell="G1" sqref="G1"/>
      <selection pane="bottomLeft" activeCell="AJ15" sqref="AJ15"/>
    </sheetView>
  </sheetViews>
  <sheetFormatPr defaultRowHeight="16.5"/>
  <cols>
    <col min="26" max="26" width="9" style="20"/>
  </cols>
  <sheetData>
    <row r="1" spans="1:37" s="28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15" t="s">
        <v>25</v>
      </c>
      <c r="T1" s="26" t="s">
        <v>26</v>
      </c>
      <c r="U1" s="26" t="s">
        <v>22</v>
      </c>
      <c r="V1" s="26" t="s">
        <v>27</v>
      </c>
      <c r="W1" s="26" t="s">
        <v>37</v>
      </c>
      <c r="X1" s="26" t="s">
        <v>28</v>
      </c>
      <c r="Y1" s="26" t="s">
        <v>29</v>
      </c>
      <c r="Z1" s="27" t="s">
        <v>32</v>
      </c>
      <c r="AA1" s="26" t="s">
        <v>18</v>
      </c>
      <c r="AB1" s="26" t="s">
        <v>19</v>
      </c>
      <c r="AC1" s="26" t="s">
        <v>20</v>
      </c>
      <c r="AD1" s="26" t="s">
        <v>21</v>
      </c>
      <c r="AE1" s="26" t="s">
        <v>33</v>
      </c>
      <c r="AF1" s="26" t="s">
        <v>34</v>
      </c>
      <c r="AG1" s="26" t="s">
        <v>36</v>
      </c>
      <c r="AH1" s="26" t="s">
        <v>38</v>
      </c>
      <c r="AI1" s="26" t="s">
        <v>39</v>
      </c>
      <c r="AJ1" s="26" t="s">
        <v>41</v>
      </c>
      <c r="AK1" s="26" t="s">
        <v>43</v>
      </c>
    </row>
    <row r="2" spans="1:37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6">
        <v>1.0875600000000001</v>
      </c>
      <c r="N2" s="1">
        <v>4.4222748242000003E-3</v>
      </c>
      <c r="O2" s="16">
        <v>1.5311638015999999E-2</v>
      </c>
      <c r="P2" s="1">
        <v>1</v>
      </c>
      <c r="Q2" s="1">
        <v>1</v>
      </c>
      <c r="R2" s="1">
        <v>1</v>
      </c>
      <c r="S2">
        <f>B2*(G3-G2)/2</f>
        <v>11.3</v>
      </c>
      <c r="T2">
        <f>SUM(S2:S7)/G7</f>
        <v>25.058823529411764</v>
      </c>
      <c r="U2">
        <f>E2*P2</f>
        <v>0.5</v>
      </c>
      <c r="V2">
        <f>F2*P2</f>
        <v>1</v>
      </c>
      <c r="W2">
        <f>SUM(P2:R2)</f>
        <v>3</v>
      </c>
      <c r="X2">
        <f>U2/J2</f>
        <v>1.0226051992316145</v>
      </c>
      <c r="Y2">
        <f>V2/M2</f>
        <v>0.91948949942991642</v>
      </c>
      <c r="Z2" s="20">
        <f>W2/SUM(P2:R2)</f>
        <v>1</v>
      </c>
      <c r="AA2" s="21">
        <f>X2*J2*AE2</f>
        <v>0.5</v>
      </c>
      <c r="AB2" s="21">
        <f>U2-AA2</f>
        <v>0</v>
      </c>
      <c r="AC2" s="21">
        <f>M2*Y2*AE2</f>
        <v>1</v>
      </c>
      <c r="AD2" s="21">
        <f>V2-AC2</f>
        <v>0</v>
      </c>
      <c r="AE2" s="21">
        <f>P2*Z2</f>
        <v>1</v>
      </c>
      <c r="AF2" s="21">
        <f>Q2*Z2</f>
        <v>1</v>
      </c>
      <c r="AG2" s="21">
        <f>R2*Z2</f>
        <v>1</v>
      </c>
      <c r="AH2" s="21">
        <f>AA2/AE2</f>
        <v>0.5</v>
      </c>
      <c r="AI2" s="21">
        <f>AB2/AF2</f>
        <v>0</v>
      </c>
      <c r="AJ2" s="21">
        <f>AC2/AE2</f>
        <v>1</v>
      </c>
      <c r="AK2" s="21">
        <f>AD2/AG2</f>
        <v>0</v>
      </c>
    </row>
    <row r="3" spans="1:37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6">
        <v>1.0794069000000002</v>
      </c>
      <c r="N3" s="1">
        <v>6.9108432800000005E-3</v>
      </c>
      <c r="O3" s="16">
        <v>0.62414431069999998</v>
      </c>
      <c r="P3" s="1">
        <v>1.02</v>
      </c>
      <c r="Q3" s="1">
        <v>0.99</v>
      </c>
      <c r="R3" s="1">
        <v>0.98</v>
      </c>
      <c r="S3">
        <f>((G3-G2)*0.5+(G4-G3)*0.5)*B3</f>
        <v>24</v>
      </c>
      <c r="T3">
        <f t="shared" ref="T3:Y3" si="0">T2</f>
        <v>25.058823529411764</v>
      </c>
      <c r="U3">
        <f t="shared" si="0"/>
        <v>0.5</v>
      </c>
      <c r="V3">
        <f t="shared" si="0"/>
        <v>1</v>
      </c>
      <c r="W3">
        <f t="shared" si="0"/>
        <v>3</v>
      </c>
      <c r="X3">
        <f t="shared" si="0"/>
        <v>1.0226051992316145</v>
      </c>
      <c r="Y3">
        <f t="shared" si="0"/>
        <v>0.91948949942991642</v>
      </c>
      <c r="Z3" s="20">
        <f t="shared" ref="Z3:Z61" si="1">W3/SUM(P3:R3)</f>
        <v>1.0033444816053512</v>
      </c>
      <c r="AA3" s="21">
        <f t="shared" ref="AA3:AA61" si="2">X3*J3*AE3</f>
        <v>0.4933008697337592</v>
      </c>
      <c r="AB3" s="21">
        <f t="shared" ref="AB3:AB61" si="3">U3-AA3</f>
        <v>6.6991302662408048E-3</v>
      </c>
      <c r="AC3" s="21">
        <f t="shared" ref="AC3:AC61" si="4">M3*Y3*AE3</f>
        <v>1.0157391736108115</v>
      </c>
      <c r="AD3" s="21">
        <f t="shared" ref="AD3:AD61" si="5">V3-AC3</f>
        <v>-1.5739173610811452E-2</v>
      </c>
      <c r="AE3" s="21">
        <f t="shared" ref="AE3:AE61" si="6">P3*Z3</f>
        <v>1.0234113712374582</v>
      </c>
      <c r="AF3" s="21">
        <f t="shared" ref="AF3:AF61" si="7">Q3*Z3</f>
        <v>0.99331103678929766</v>
      </c>
      <c r="AG3" s="21">
        <f t="shared" ref="AG3:AG61" si="8">R3*Z3</f>
        <v>0.98327759197324416</v>
      </c>
      <c r="AH3" s="21">
        <f t="shared" ref="AH3:AH61" si="9">AA3/AE3</f>
        <v>0.4820162093150131</v>
      </c>
      <c r="AI3" s="21">
        <f t="shared" ref="AI3:AI61" si="10">AB3/AF3</f>
        <v>6.7442422545656586E-3</v>
      </c>
      <c r="AJ3" s="21">
        <f t="shared" ref="AJ3:AJ61" si="11">AC3/AE3</f>
        <v>0.99250331016219817</v>
      </c>
      <c r="AK3" s="21">
        <f t="shared" ref="AK3:AK61" si="12">AD3/AG3</f>
        <v>-1.6006846631403483E-2</v>
      </c>
    </row>
    <row r="4" spans="1:37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  <c r="S4">
        <f t="shared" ref="S4:S5" si="13">((G4-G3)*0.5+(G5-G4)*0.5)*B4</f>
        <v>25.2</v>
      </c>
      <c r="T4">
        <f t="shared" ref="T4:T7" si="14">T3</f>
        <v>25.058823529411764</v>
      </c>
      <c r="U4">
        <f t="shared" ref="U4:U7" si="15">U3</f>
        <v>0.5</v>
      </c>
      <c r="V4">
        <f t="shared" ref="V4:W7" si="16">V3</f>
        <v>1</v>
      </c>
      <c r="W4">
        <f t="shared" si="16"/>
        <v>3</v>
      </c>
      <c r="X4">
        <f t="shared" ref="X4:X7" si="17">X3</f>
        <v>1.0226051992316145</v>
      </c>
      <c r="Y4">
        <f t="shared" ref="Y4:Y7" si="18">Y3</f>
        <v>0.91948949942991642</v>
      </c>
      <c r="Z4" s="20">
        <f t="shared" si="1"/>
        <v>1.0033444816053512</v>
      </c>
      <c r="AA4" s="21">
        <f t="shared" si="2"/>
        <v>0.46491415243887824</v>
      </c>
      <c r="AB4" s="21">
        <f t="shared" si="3"/>
        <v>3.5085847561121764E-2</v>
      </c>
      <c r="AC4" s="21">
        <f t="shared" si="4"/>
        <v>0.82957110704444592</v>
      </c>
      <c r="AD4" s="21">
        <f t="shared" si="5"/>
        <v>0.17042889295555408</v>
      </c>
      <c r="AE4" s="21">
        <f t="shared" si="6"/>
        <v>1.0234113712374582</v>
      </c>
      <c r="AF4" s="21">
        <f t="shared" si="7"/>
        <v>0.99331103678929766</v>
      </c>
      <c r="AG4" s="21">
        <f t="shared" si="8"/>
        <v>0.98327759197324416</v>
      </c>
      <c r="AH4" s="21">
        <f t="shared" si="9"/>
        <v>0.454278861370015</v>
      </c>
      <c r="AI4" s="21">
        <f t="shared" si="10"/>
        <v>3.5322115894866689E-2</v>
      </c>
      <c r="AJ4" s="21">
        <f t="shared" si="11"/>
        <v>0.81059399021663181</v>
      </c>
      <c r="AK4" s="21">
        <f t="shared" si="12"/>
        <v>0.17332734351602269</v>
      </c>
    </row>
    <row r="5" spans="1:37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  <c r="S5">
        <f t="shared" si="13"/>
        <v>26.1</v>
      </c>
      <c r="T5">
        <f t="shared" si="14"/>
        <v>25.058823529411764</v>
      </c>
      <c r="U5">
        <f t="shared" si="15"/>
        <v>0.5</v>
      </c>
      <c r="V5">
        <f t="shared" si="16"/>
        <v>1</v>
      </c>
      <c r="W5">
        <f t="shared" si="16"/>
        <v>3</v>
      </c>
      <c r="X5">
        <f t="shared" si="17"/>
        <v>1.0226051992316145</v>
      </c>
      <c r="Y5">
        <f t="shared" si="18"/>
        <v>0.91948949942991642</v>
      </c>
      <c r="Z5" s="20">
        <f t="shared" si="1"/>
        <v>1.0033444816053512</v>
      </c>
      <c r="AA5" s="21">
        <f t="shared" si="2"/>
        <v>0.39710430356369825</v>
      </c>
      <c r="AB5" s="21">
        <f t="shared" si="3"/>
        <v>0.10289569643630175</v>
      </c>
      <c r="AC5" s="21">
        <f>M5*Y5*AE5</f>
        <v>0.58245615823018138</v>
      </c>
      <c r="AD5" s="21">
        <f>V5-AC5</f>
        <v>0.41754384176981862</v>
      </c>
      <c r="AE5" s="21">
        <f t="shared" si="6"/>
        <v>0.98327759197324416</v>
      </c>
      <c r="AF5" s="21">
        <f t="shared" si="7"/>
        <v>1.0033444816053512</v>
      </c>
      <c r="AG5" s="21">
        <f t="shared" si="8"/>
        <v>1.0133779264214047</v>
      </c>
      <c r="AH5" s="21">
        <f t="shared" si="9"/>
        <v>0.40385777811410128</v>
      </c>
      <c r="AI5" s="21">
        <f t="shared" si="10"/>
        <v>0.10255271078151408</v>
      </c>
      <c r="AJ5" s="21">
        <f t="shared" si="11"/>
        <v>0.5923618752068851</v>
      </c>
      <c r="AK5" s="21">
        <f t="shared" si="12"/>
        <v>0.41203171184546461</v>
      </c>
    </row>
    <row r="6" spans="1:37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  <c r="S6">
        <f>((G6-G5)*0.5+(G7-G6)*0.5)*B6</f>
        <v>27.614999999999995</v>
      </c>
      <c r="T6">
        <f t="shared" si="14"/>
        <v>25.058823529411764</v>
      </c>
      <c r="U6">
        <f t="shared" si="15"/>
        <v>0.5</v>
      </c>
      <c r="V6">
        <f t="shared" si="16"/>
        <v>1</v>
      </c>
      <c r="W6">
        <f t="shared" si="16"/>
        <v>3</v>
      </c>
      <c r="X6">
        <f t="shared" si="17"/>
        <v>1.0226051992316145</v>
      </c>
      <c r="Y6">
        <f t="shared" si="18"/>
        <v>0.91948949942991642</v>
      </c>
      <c r="Z6" s="20">
        <f t="shared" si="1"/>
        <v>1.0135135135135136</v>
      </c>
      <c r="AA6" s="21">
        <f t="shared" si="2"/>
        <v>0.28082632818830716</v>
      </c>
      <c r="AB6" s="21">
        <f t="shared" si="3"/>
        <v>0.21917367181169284</v>
      </c>
      <c r="AC6" s="21">
        <f t="shared" si="4"/>
        <v>0.3539879459772583</v>
      </c>
      <c r="AD6" s="21">
        <f t="shared" si="5"/>
        <v>0.64601205402274164</v>
      </c>
      <c r="AE6" s="21">
        <f t="shared" si="6"/>
        <v>0.94256756756756754</v>
      </c>
      <c r="AF6" s="21">
        <f t="shared" si="7"/>
        <v>1.0236486486486487</v>
      </c>
      <c r="AG6" s="21">
        <f t="shared" si="8"/>
        <v>1.033783783783784</v>
      </c>
      <c r="AH6" s="21">
        <f t="shared" si="9"/>
        <v>0.29793760983418971</v>
      </c>
      <c r="AI6" s="21">
        <f t="shared" si="10"/>
        <v>0.21411025365102665</v>
      </c>
      <c r="AJ6" s="21">
        <f t="shared" si="11"/>
        <v>0.37555710397587261</v>
      </c>
      <c r="AK6" s="21">
        <f t="shared" si="12"/>
        <v>0.62490054898931857</v>
      </c>
    </row>
    <row r="7" spans="1:37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  <c r="S7">
        <f>B7*(G7-G6)*0.5</f>
        <v>13.584999999999996</v>
      </c>
      <c r="T7">
        <f t="shared" si="14"/>
        <v>25.058823529411764</v>
      </c>
      <c r="U7">
        <f t="shared" si="15"/>
        <v>0.5</v>
      </c>
      <c r="V7">
        <f t="shared" si="16"/>
        <v>1</v>
      </c>
      <c r="W7">
        <f t="shared" si="16"/>
        <v>3</v>
      </c>
      <c r="X7">
        <f t="shared" si="17"/>
        <v>1.0226051992316145</v>
      </c>
      <c r="Y7">
        <f t="shared" si="18"/>
        <v>0.91948949942991642</v>
      </c>
      <c r="Z7" s="20">
        <f t="shared" si="1"/>
        <v>0.99667774086378746</v>
      </c>
      <c r="AA7" s="21">
        <f t="shared" si="2"/>
        <v>0.1014404797340637</v>
      </c>
      <c r="AB7" s="21">
        <f t="shared" si="3"/>
        <v>0.39855952026593633</v>
      </c>
      <c r="AC7" s="21">
        <f t="shared" si="4"/>
        <v>0.20080108183285478</v>
      </c>
      <c r="AD7" s="21">
        <f t="shared" si="5"/>
        <v>0.79919891816714528</v>
      </c>
      <c r="AE7" s="21">
        <f t="shared" si="6"/>
        <v>0.90697674418604657</v>
      </c>
      <c r="AF7" s="21">
        <f t="shared" si="7"/>
        <v>0.9767441860465117</v>
      </c>
      <c r="AG7" s="21">
        <f t="shared" si="8"/>
        <v>1.1162790697674421</v>
      </c>
      <c r="AH7" s="21">
        <f t="shared" si="9"/>
        <v>0.11184463150165996</v>
      </c>
      <c r="AI7" s="21">
        <f t="shared" si="10"/>
        <v>0.40804903265322051</v>
      </c>
      <c r="AJ7" s="21">
        <f t="shared" si="11"/>
        <v>0.22139606458494243</v>
      </c>
      <c r="AK7" s="21">
        <f t="shared" si="12"/>
        <v>0.71594903085806749</v>
      </c>
    </row>
    <row r="8" spans="1:37">
      <c r="A8" s="1">
        <v>2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  <c r="S8">
        <f>B8*(G9-G8)/2</f>
        <v>11.9</v>
      </c>
      <c r="T8">
        <f>SUM(S8:S13)/G13</f>
        <v>23.541666666666671</v>
      </c>
      <c r="U8">
        <f>E8*P8</f>
        <v>0.5</v>
      </c>
      <c r="V8">
        <f>F8*P8</f>
        <v>1</v>
      </c>
      <c r="W8">
        <f>SUM(P8:R8)</f>
        <v>3</v>
      </c>
      <c r="X8">
        <f>U8/J8</f>
        <v>1.1945872772632291</v>
      </c>
      <c r="Y8">
        <f>V8/M8</f>
        <v>0.93348403499594312</v>
      </c>
      <c r="Z8" s="20">
        <f t="shared" si="1"/>
        <v>1</v>
      </c>
      <c r="AA8" s="21">
        <f t="shared" si="2"/>
        <v>0.5</v>
      </c>
      <c r="AB8" s="21">
        <f t="shared" si="3"/>
        <v>0</v>
      </c>
      <c r="AC8" s="21">
        <f t="shared" si="4"/>
        <v>1</v>
      </c>
      <c r="AD8" s="21">
        <f t="shared" si="5"/>
        <v>0</v>
      </c>
      <c r="AE8" s="21">
        <f t="shared" si="6"/>
        <v>1</v>
      </c>
      <c r="AF8" s="21">
        <f t="shared" si="7"/>
        <v>1</v>
      </c>
      <c r="AG8" s="21">
        <f t="shared" si="8"/>
        <v>1</v>
      </c>
      <c r="AH8" s="21">
        <f t="shared" si="9"/>
        <v>0.5</v>
      </c>
      <c r="AI8" s="21">
        <f t="shared" si="10"/>
        <v>0</v>
      </c>
      <c r="AJ8" s="21">
        <f t="shared" si="11"/>
        <v>1</v>
      </c>
      <c r="AK8" s="21">
        <f t="shared" si="12"/>
        <v>0</v>
      </c>
    </row>
    <row r="9" spans="1:37">
      <c r="A9" s="1">
        <v>2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  <c r="S9">
        <f>((G9-G8)*0.5+(G10-G9)*0.5)*B9</f>
        <v>34.5</v>
      </c>
      <c r="T9">
        <f>T8</f>
        <v>23.541666666666671</v>
      </c>
      <c r="U9">
        <f t="shared" ref="U9:U60" si="19">U8</f>
        <v>0.5</v>
      </c>
      <c r="V9">
        <f>V8</f>
        <v>1</v>
      </c>
      <c r="W9">
        <f>W8</f>
        <v>3</v>
      </c>
      <c r="X9">
        <f>X8</f>
        <v>1.1945872772632291</v>
      </c>
      <c r="Y9">
        <f>Y8</f>
        <v>0.93348403499594312</v>
      </c>
      <c r="Z9" s="20">
        <f t="shared" si="1"/>
        <v>1.0067114093959733</v>
      </c>
      <c r="AA9" s="21">
        <f t="shared" si="2"/>
        <v>0.49363690699937945</v>
      </c>
      <c r="AB9" s="21">
        <f t="shared" si="3"/>
        <v>6.3630930006205455E-3</v>
      </c>
      <c r="AC9" s="21">
        <f t="shared" si="4"/>
        <v>1.0060183933543898</v>
      </c>
      <c r="AD9" s="21">
        <f t="shared" si="5"/>
        <v>-6.018393354389806E-3</v>
      </c>
      <c r="AE9" s="21">
        <f t="shared" si="6"/>
        <v>1.0268456375838928</v>
      </c>
      <c r="AF9" s="21">
        <f t="shared" si="7"/>
        <v>1.0067114093959733</v>
      </c>
      <c r="AG9" s="21">
        <f t="shared" si="8"/>
        <v>0.96644295302013428</v>
      </c>
      <c r="AH9" s="21">
        <f t="shared" si="9"/>
        <v>0.480731366947108</v>
      </c>
      <c r="AI9" s="21">
        <f t="shared" si="10"/>
        <v>6.3206723806164076E-3</v>
      </c>
      <c r="AJ9" s="21">
        <f t="shared" si="11"/>
        <v>0.97971725888760819</v>
      </c>
      <c r="AK9" s="21">
        <f t="shared" si="12"/>
        <v>-6.2273653458616738E-3</v>
      </c>
    </row>
    <row r="10" spans="1:37">
      <c r="A10" s="1">
        <v>2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  <c r="S10">
        <f t="shared" ref="S10:S11" si="20">((G10-G9)*0.5+(G11-G10)*0.5)*B10</f>
        <v>35.400000000000006</v>
      </c>
      <c r="T10">
        <f t="shared" ref="T10:T13" si="21">T9</f>
        <v>23.541666666666671</v>
      </c>
      <c r="U10">
        <f t="shared" si="19"/>
        <v>0.5</v>
      </c>
      <c r="V10">
        <f t="shared" ref="V10:W13" si="22">V9</f>
        <v>1</v>
      </c>
      <c r="W10">
        <f t="shared" si="22"/>
        <v>3</v>
      </c>
      <c r="X10">
        <f t="shared" ref="X10:X13" si="23">X9</f>
        <v>1.1945872772632291</v>
      </c>
      <c r="Y10">
        <f t="shared" ref="Y10:Y13" si="24">Y9</f>
        <v>0.93348403499594312</v>
      </c>
      <c r="Z10" s="20">
        <f t="shared" si="1"/>
        <v>1.0101010101010102</v>
      </c>
      <c r="AA10" s="21">
        <f t="shared" si="2"/>
        <v>0.37383381554357098</v>
      </c>
      <c r="AB10" s="21">
        <f t="shared" si="3"/>
        <v>0.12616618445642902</v>
      </c>
      <c r="AC10" s="21">
        <f t="shared" si="4"/>
        <v>0.58234281030275648</v>
      </c>
      <c r="AD10" s="21">
        <f t="shared" si="5"/>
        <v>0.41765718969724352</v>
      </c>
      <c r="AE10" s="21">
        <f t="shared" si="6"/>
        <v>1.0202020202020201</v>
      </c>
      <c r="AF10" s="21">
        <f t="shared" si="7"/>
        <v>1</v>
      </c>
      <c r="AG10" s="21">
        <f t="shared" si="8"/>
        <v>0.97979797979797978</v>
      </c>
      <c r="AH10" s="21">
        <f t="shared" si="9"/>
        <v>0.36643116573082701</v>
      </c>
      <c r="AI10" s="21">
        <f t="shared" si="10"/>
        <v>0.12616618445642902</v>
      </c>
      <c r="AJ10" s="21">
        <f t="shared" si="11"/>
        <v>0.57081126950468219</v>
      </c>
      <c r="AK10" s="21">
        <f t="shared" si="12"/>
        <v>0.42626867814460939</v>
      </c>
    </row>
    <row r="11" spans="1:37">
      <c r="A11" s="1">
        <v>2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  <c r="S11">
        <f t="shared" si="20"/>
        <v>24</v>
      </c>
      <c r="T11">
        <f t="shared" si="21"/>
        <v>23.541666666666671</v>
      </c>
      <c r="U11">
        <f t="shared" si="19"/>
        <v>0.5</v>
      </c>
      <c r="V11">
        <f t="shared" si="22"/>
        <v>1</v>
      </c>
      <c r="W11">
        <f t="shared" si="22"/>
        <v>3</v>
      </c>
      <c r="X11">
        <f t="shared" si="23"/>
        <v>1.1945872772632291</v>
      </c>
      <c r="Y11">
        <f t="shared" si="24"/>
        <v>0.93348403499594312</v>
      </c>
      <c r="Z11" s="20">
        <f t="shared" si="1"/>
        <v>1.0169491525423728</v>
      </c>
      <c r="AA11" s="21">
        <f t="shared" si="2"/>
        <v>0.34938195779766923</v>
      </c>
      <c r="AB11" s="21">
        <f t="shared" si="3"/>
        <v>0.15061804220233077</v>
      </c>
      <c r="AC11" s="21">
        <f t="shared" si="4"/>
        <v>0.33782200299840132</v>
      </c>
      <c r="AD11" s="21">
        <f t="shared" si="5"/>
        <v>0.66217799700159863</v>
      </c>
      <c r="AE11" s="21">
        <f t="shared" si="6"/>
        <v>0.95593220338983043</v>
      </c>
      <c r="AF11" s="21">
        <f t="shared" si="7"/>
        <v>1.0271186440677966</v>
      </c>
      <c r="AG11" s="21">
        <f t="shared" si="8"/>
        <v>1.0169491525423728</v>
      </c>
      <c r="AH11" s="21">
        <f t="shared" si="9"/>
        <v>0.36548821826351924</v>
      </c>
      <c r="AI11" s="21">
        <f t="shared" si="10"/>
        <v>0.14664132821679068</v>
      </c>
      <c r="AJ11" s="21">
        <f t="shared" si="11"/>
        <v>0.35339535774655462</v>
      </c>
      <c r="AK11" s="21">
        <f t="shared" si="12"/>
        <v>0.65114169705157199</v>
      </c>
    </row>
    <row r="12" spans="1:37">
      <c r="A12" s="1">
        <v>2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  <c r="S12">
        <f>((G12-G11)*0.5+(G13-G12)*0.5)*B12</f>
        <v>23.8</v>
      </c>
      <c r="T12">
        <f t="shared" si="21"/>
        <v>23.541666666666671</v>
      </c>
      <c r="U12">
        <f t="shared" si="19"/>
        <v>0.5</v>
      </c>
      <c r="V12">
        <f t="shared" si="22"/>
        <v>1</v>
      </c>
      <c r="W12">
        <f t="shared" si="22"/>
        <v>3</v>
      </c>
      <c r="X12">
        <f t="shared" si="23"/>
        <v>1.1945872772632291</v>
      </c>
      <c r="Y12">
        <f t="shared" si="24"/>
        <v>0.93348403499594312</v>
      </c>
      <c r="Z12" s="20">
        <f t="shared" si="1"/>
        <v>1.0033444816053512</v>
      </c>
      <c r="AA12" s="21">
        <f t="shared" si="2"/>
        <v>0.1025061161390344</v>
      </c>
      <c r="AB12" s="21">
        <f t="shared" si="3"/>
        <v>0.39749388386096562</v>
      </c>
      <c r="AC12" s="21">
        <f t="shared" si="4"/>
        <v>0.18668282589347246</v>
      </c>
      <c r="AD12" s="21">
        <f t="shared" si="5"/>
        <v>0.81331717410652749</v>
      </c>
      <c r="AE12" s="21">
        <f t="shared" si="6"/>
        <v>0.87290969899665549</v>
      </c>
      <c r="AF12" s="21">
        <f t="shared" si="7"/>
        <v>1.0635451505016722</v>
      </c>
      <c r="AG12" s="21">
        <f t="shared" si="8"/>
        <v>1.0635451505016722</v>
      </c>
      <c r="AH12" s="21">
        <f t="shared" si="9"/>
        <v>0.11743037825889382</v>
      </c>
      <c r="AI12" s="21">
        <f t="shared" si="10"/>
        <v>0.37374424929065636</v>
      </c>
      <c r="AJ12" s="21">
        <f t="shared" si="11"/>
        <v>0.21386270092777113</v>
      </c>
      <c r="AK12" s="21">
        <f t="shared" si="12"/>
        <v>0.76472275175425075</v>
      </c>
    </row>
    <row r="13" spans="1:37">
      <c r="A13" s="1">
        <v>2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  <c r="S13">
        <f>B13*(G13-G12)*0.5</f>
        <v>11.65</v>
      </c>
      <c r="T13">
        <f t="shared" si="21"/>
        <v>23.541666666666671</v>
      </c>
      <c r="U13">
        <f t="shared" si="19"/>
        <v>0.5</v>
      </c>
      <c r="V13">
        <f t="shared" si="22"/>
        <v>1</v>
      </c>
      <c r="W13">
        <f t="shared" si="22"/>
        <v>3</v>
      </c>
      <c r="X13">
        <f t="shared" si="23"/>
        <v>1.1945872772632291</v>
      </c>
      <c r="Y13">
        <f t="shared" si="24"/>
        <v>0.93348403499594312</v>
      </c>
      <c r="Z13" s="20">
        <f t="shared" si="1"/>
        <v>0.99667774086378746</v>
      </c>
      <c r="AA13" s="21">
        <v>0</v>
      </c>
      <c r="AB13" s="21">
        <f t="shared" si="3"/>
        <v>0.5</v>
      </c>
      <c r="AC13" s="21">
        <f t="shared" si="4"/>
        <v>3.3195723545516166E-3</v>
      </c>
      <c r="AD13" s="21">
        <f t="shared" si="5"/>
        <v>0.9966804276454484</v>
      </c>
      <c r="AE13" s="21">
        <f t="shared" si="6"/>
        <v>0.79734219269102991</v>
      </c>
      <c r="AF13" s="21">
        <f t="shared" si="7"/>
        <v>1.0963455149501662</v>
      </c>
      <c r="AG13" s="21">
        <f t="shared" si="8"/>
        <v>1.106312292358804</v>
      </c>
      <c r="AH13" s="21">
        <f t="shared" si="9"/>
        <v>0</v>
      </c>
      <c r="AI13" s="21">
        <f t="shared" si="10"/>
        <v>0.45606060606060606</v>
      </c>
      <c r="AJ13" s="21">
        <f t="shared" si="11"/>
        <v>4.1632969946668189E-3</v>
      </c>
      <c r="AK13" s="21">
        <f t="shared" si="12"/>
        <v>0.90090332949333318</v>
      </c>
    </row>
    <row r="14" spans="1:37">
      <c r="A14" s="1">
        <v>3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  <c r="S14">
        <f>B14*(G15-G14)/2</f>
        <v>11.35</v>
      </c>
      <c r="T14">
        <f>SUM(S14:S18)/G18</f>
        <v>22.216000000000001</v>
      </c>
      <c r="U14">
        <f>E14*P14</f>
        <v>1</v>
      </c>
      <c r="V14">
        <f>F14*P14</f>
        <v>2</v>
      </c>
      <c r="W14">
        <f>SUM(P14:R14)</f>
        <v>3</v>
      </c>
      <c r="X14">
        <f>U14/J14</f>
        <v>1.0136010050867565</v>
      </c>
      <c r="Y14">
        <f>V14/M14</f>
        <v>1.0310607036989303</v>
      </c>
      <c r="Z14" s="20">
        <f t="shared" si="1"/>
        <v>1</v>
      </c>
      <c r="AA14" s="21">
        <f t="shared" si="2"/>
        <v>1</v>
      </c>
      <c r="AB14" s="21">
        <f t="shared" si="3"/>
        <v>0</v>
      </c>
      <c r="AC14" s="21">
        <f t="shared" si="4"/>
        <v>2</v>
      </c>
      <c r="AD14" s="21">
        <f t="shared" si="5"/>
        <v>0</v>
      </c>
      <c r="AE14" s="21">
        <f t="shared" si="6"/>
        <v>1</v>
      </c>
      <c r="AF14" s="21">
        <f t="shared" si="7"/>
        <v>1</v>
      </c>
      <c r="AG14" s="21">
        <f t="shared" si="8"/>
        <v>1</v>
      </c>
      <c r="AH14" s="21">
        <f t="shared" si="9"/>
        <v>1</v>
      </c>
      <c r="AI14" s="21">
        <f t="shared" si="10"/>
        <v>0</v>
      </c>
      <c r="AJ14" s="21">
        <f t="shared" si="11"/>
        <v>2</v>
      </c>
      <c r="AK14" s="21">
        <f t="shared" si="12"/>
        <v>0</v>
      </c>
    </row>
    <row r="15" spans="1:37">
      <c r="A15" s="1">
        <v>3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  <c r="S15">
        <f>((G15-G14)*0.5+(G16-G15)*0.5)*B15</f>
        <v>17.935000000000002</v>
      </c>
      <c r="T15">
        <f>T14</f>
        <v>22.216000000000001</v>
      </c>
      <c r="U15">
        <f t="shared" si="19"/>
        <v>1</v>
      </c>
      <c r="V15">
        <f>V14</f>
        <v>2</v>
      </c>
      <c r="W15">
        <f>W14</f>
        <v>3</v>
      </c>
      <c r="X15">
        <f>X14</f>
        <v>1.0136010050867565</v>
      </c>
      <c r="Y15">
        <f>Y14</f>
        <v>1.0310607036989303</v>
      </c>
      <c r="Z15" s="20">
        <f t="shared" si="1"/>
        <v>1.0135135135135136</v>
      </c>
      <c r="AA15" s="21">
        <f t="shared" si="2"/>
        <v>0.96255848974326885</v>
      </c>
      <c r="AB15" s="21">
        <f t="shared" si="3"/>
        <v>3.7441510256731148E-2</v>
      </c>
      <c r="AC15" s="21">
        <f t="shared" si="4"/>
        <v>1.6828019422954339</v>
      </c>
      <c r="AD15" s="21">
        <f t="shared" si="5"/>
        <v>0.31719805770456611</v>
      </c>
      <c r="AE15" s="21">
        <f t="shared" si="6"/>
        <v>1.0135135135135136</v>
      </c>
      <c r="AF15" s="21">
        <f t="shared" si="7"/>
        <v>1.0033783783783785</v>
      </c>
      <c r="AG15" s="21">
        <f t="shared" si="8"/>
        <v>0.98310810810810823</v>
      </c>
      <c r="AH15" s="21">
        <f t="shared" si="9"/>
        <v>0.94972437654669184</v>
      </c>
      <c r="AI15" s="21">
        <f t="shared" si="10"/>
        <v>3.7315444565631038E-2</v>
      </c>
      <c r="AJ15" s="21">
        <f t="shared" si="11"/>
        <v>1.6603645830648279</v>
      </c>
      <c r="AK15" s="21">
        <f t="shared" si="12"/>
        <v>0.32264819615309814</v>
      </c>
    </row>
    <row r="16" spans="1:37">
      <c r="A16" s="1">
        <v>3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  <c r="S16">
        <f t="shared" ref="S16" si="25">((G16-G15)*0.5+(G17-G16)*0.5)*B16</f>
        <v>32.400000000000006</v>
      </c>
      <c r="T16">
        <f t="shared" ref="T16:T18" si="26">T15</f>
        <v>22.216000000000001</v>
      </c>
      <c r="U16">
        <f t="shared" si="19"/>
        <v>1</v>
      </c>
      <c r="V16">
        <f t="shared" ref="V16:W18" si="27">V15</f>
        <v>2</v>
      </c>
      <c r="W16">
        <f t="shared" si="27"/>
        <v>3</v>
      </c>
      <c r="X16">
        <f t="shared" ref="X16:X18" si="28">X15</f>
        <v>1.0136010050867565</v>
      </c>
      <c r="Y16">
        <f t="shared" ref="Y16:Y18" si="29">Y15</f>
        <v>1.0310607036989303</v>
      </c>
      <c r="Z16" s="20">
        <f t="shared" si="1"/>
        <v>1.0135135135135136</v>
      </c>
      <c r="AA16" s="21">
        <f t="shared" si="2"/>
        <v>0.92664568156456062</v>
      </c>
      <c r="AB16" s="21">
        <f t="shared" si="3"/>
        <v>7.3354318435439381E-2</v>
      </c>
      <c r="AC16" s="21">
        <f t="shared" si="4"/>
        <v>1.4101248767777963</v>
      </c>
      <c r="AD16" s="21">
        <f t="shared" si="5"/>
        <v>0.5898751232222037</v>
      </c>
      <c r="AE16" s="21">
        <f t="shared" si="6"/>
        <v>1.0135135135135136</v>
      </c>
      <c r="AF16" s="21">
        <f t="shared" si="7"/>
        <v>1.0033783783783785</v>
      </c>
      <c r="AG16" s="21">
        <f t="shared" si="8"/>
        <v>0.98310810810810823</v>
      </c>
      <c r="AH16" s="21">
        <f t="shared" si="9"/>
        <v>0.91429040581036636</v>
      </c>
      <c r="AI16" s="21">
        <f t="shared" si="10"/>
        <v>7.3107334198283011E-2</v>
      </c>
      <c r="AJ16" s="21">
        <f t="shared" si="11"/>
        <v>1.3913232117540921</v>
      </c>
      <c r="AK16" s="21">
        <f t="shared" si="12"/>
        <v>0.60001043461777415</v>
      </c>
    </row>
    <row r="17" spans="1:37">
      <c r="A17" s="1">
        <v>3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  <c r="S17">
        <f>((G17-G16)*0.5+(G18-G17)*0.5)*B17</f>
        <v>38.445</v>
      </c>
      <c r="T17">
        <f t="shared" si="26"/>
        <v>22.216000000000001</v>
      </c>
      <c r="U17">
        <f t="shared" si="19"/>
        <v>1</v>
      </c>
      <c r="V17">
        <f t="shared" si="27"/>
        <v>2</v>
      </c>
      <c r="W17">
        <f t="shared" si="27"/>
        <v>3</v>
      </c>
      <c r="X17">
        <f t="shared" si="28"/>
        <v>1.0136010050867565</v>
      </c>
      <c r="Y17">
        <f t="shared" si="29"/>
        <v>1.0310607036989303</v>
      </c>
      <c r="Z17" s="20">
        <f t="shared" si="1"/>
        <v>0.99999999999999989</v>
      </c>
      <c r="AA17" s="21">
        <f t="shared" si="2"/>
        <v>0.34656696481740223</v>
      </c>
      <c r="AB17" s="21">
        <f t="shared" si="3"/>
        <v>0.65343303518259777</v>
      </c>
      <c r="AC17" s="21">
        <f t="shared" si="4"/>
        <v>6.9495858299265375E-3</v>
      </c>
      <c r="AD17" s="21">
        <f t="shared" si="5"/>
        <v>1.9930504141700736</v>
      </c>
      <c r="AE17" s="21">
        <f t="shared" si="6"/>
        <v>0.74</v>
      </c>
      <c r="AF17" s="21">
        <f t="shared" si="7"/>
        <v>1.1199999999999999</v>
      </c>
      <c r="AG17" s="21">
        <f t="shared" si="8"/>
        <v>1.1399999999999999</v>
      </c>
      <c r="AH17" s="21">
        <f t="shared" si="9"/>
        <v>0.46833373623973273</v>
      </c>
      <c r="AI17" s="21">
        <f t="shared" si="10"/>
        <v>0.58342235284160526</v>
      </c>
      <c r="AJ17" s="21">
        <f t="shared" si="11"/>
        <v>9.3913322026034293E-3</v>
      </c>
      <c r="AK17" s="21">
        <f t="shared" si="12"/>
        <v>1.7482898369912927</v>
      </c>
    </row>
    <row r="18" spans="1:37">
      <c r="A18" s="1">
        <v>3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  <c r="S18">
        <f>B18*(G18-G17)*0.5</f>
        <v>10.95</v>
      </c>
      <c r="T18">
        <f t="shared" si="26"/>
        <v>22.216000000000001</v>
      </c>
      <c r="U18">
        <f t="shared" si="19"/>
        <v>1</v>
      </c>
      <c r="V18">
        <f t="shared" si="27"/>
        <v>2</v>
      </c>
      <c r="W18">
        <f t="shared" si="27"/>
        <v>3</v>
      </c>
      <c r="X18">
        <f t="shared" si="28"/>
        <v>1.0136010050867565</v>
      </c>
      <c r="Y18">
        <f t="shared" si="29"/>
        <v>1.0310607036989303</v>
      </c>
      <c r="Z18" s="20">
        <f t="shared" si="1"/>
        <v>1.0169491525423728</v>
      </c>
      <c r="AA18" s="21">
        <v>0</v>
      </c>
      <c r="AB18" s="21">
        <f t="shared" si="3"/>
        <v>1</v>
      </c>
      <c r="AC18" s="21">
        <f t="shared" si="4"/>
        <v>3.0448987017984586E-3</v>
      </c>
      <c r="AD18" s="21">
        <f t="shared" si="5"/>
        <v>1.9969551012982016</v>
      </c>
      <c r="AE18" s="21">
        <f t="shared" si="6"/>
        <v>0.5898305084745763</v>
      </c>
      <c r="AF18" s="21">
        <f t="shared" si="7"/>
        <v>1.2101694915254235</v>
      </c>
      <c r="AG18" s="21">
        <f t="shared" si="8"/>
        <v>1.2000000000000002</v>
      </c>
      <c r="AH18" s="21">
        <f t="shared" si="9"/>
        <v>0</v>
      </c>
      <c r="AI18" s="21">
        <f t="shared" si="10"/>
        <v>0.82633053221288533</v>
      </c>
      <c r="AJ18" s="21">
        <f t="shared" si="11"/>
        <v>5.1623282587962369E-3</v>
      </c>
      <c r="AK18" s="21">
        <f t="shared" si="12"/>
        <v>1.6641292510818344</v>
      </c>
    </row>
    <row r="19" spans="1:37">
      <c r="A19" s="1">
        <v>4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  <c r="S19">
        <f>B19*(G20-G19)/2</f>
        <v>10.35</v>
      </c>
      <c r="T19">
        <f>SUM(S19:S24)/G24</f>
        <v>21.666666666666668</v>
      </c>
      <c r="U19">
        <f>E19*P19</f>
        <v>1</v>
      </c>
      <c r="V19">
        <f>F19*P19</f>
        <v>2</v>
      </c>
      <c r="W19">
        <f>SUM(P19:R19)</f>
        <v>4</v>
      </c>
      <c r="X19">
        <f>U19/J19</f>
        <v>1.0934829509605699</v>
      </c>
      <c r="Y19">
        <f>V19/M19</f>
        <v>1.0583453067465702</v>
      </c>
      <c r="Z19" s="20">
        <f t="shared" si="1"/>
        <v>1</v>
      </c>
      <c r="AA19" s="21">
        <f t="shared" si="2"/>
        <v>1</v>
      </c>
      <c r="AB19" s="21">
        <f t="shared" si="3"/>
        <v>0</v>
      </c>
      <c r="AC19" s="21">
        <f t="shared" si="4"/>
        <v>2</v>
      </c>
      <c r="AD19" s="21">
        <f t="shared" si="5"/>
        <v>0</v>
      </c>
      <c r="AE19" s="21">
        <f t="shared" si="6"/>
        <v>1</v>
      </c>
      <c r="AF19" s="21">
        <f t="shared" si="7"/>
        <v>1</v>
      </c>
      <c r="AG19" s="21">
        <f t="shared" si="8"/>
        <v>2</v>
      </c>
      <c r="AH19" s="21">
        <f t="shared" si="9"/>
        <v>1</v>
      </c>
      <c r="AI19" s="21">
        <f t="shared" si="10"/>
        <v>0</v>
      </c>
      <c r="AJ19" s="21">
        <f t="shared" si="11"/>
        <v>2</v>
      </c>
      <c r="AK19" s="21">
        <f t="shared" si="12"/>
        <v>0</v>
      </c>
    </row>
    <row r="20" spans="1:37">
      <c r="A20" s="1">
        <v>4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  <c r="S20">
        <f>((G20-G19)*0.5+(G21-G20)*0.5)*B20</f>
        <v>19.8</v>
      </c>
      <c r="T20">
        <f>T19</f>
        <v>21.666666666666668</v>
      </c>
      <c r="U20">
        <f t="shared" si="19"/>
        <v>1</v>
      </c>
      <c r="V20">
        <f>V19</f>
        <v>2</v>
      </c>
      <c r="W20">
        <f>W19</f>
        <v>4</v>
      </c>
      <c r="X20">
        <f>X19</f>
        <v>1.0934829509605699</v>
      </c>
      <c r="Y20">
        <f>Y19</f>
        <v>1.0583453067465702</v>
      </c>
      <c r="Z20" s="20">
        <f t="shared" si="1"/>
        <v>0.99750623441396513</v>
      </c>
      <c r="AA20" s="21">
        <f t="shared" si="2"/>
        <v>1.0578265716351627</v>
      </c>
      <c r="AB20" s="21">
        <f t="shared" si="3"/>
        <v>-5.7826571635162693E-2</v>
      </c>
      <c r="AC20" s="21">
        <f t="shared" si="4"/>
        <v>1.7529263036590335</v>
      </c>
      <c r="AD20" s="21">
        <f t="shared" si="5"/>
        <v>0.24707369634096654</v>
      </c>
      <c r="AE20" s="21">
        <f t="shared" si="6"/>
        <v>1.0374064837905237</v>
      </c>
      <c r="AF20" s="21">
        <f t="shared" si="7"/>
        <v>0.98753117206982544</v>
      </c>
      <c r="AG20" s="21">
        <f t="shared" si="8"/>
        <v>1.9750623441396509</v>
      </c>
      <c r="AH20" s="21">
        <f t="shared" si="9"/>
        <v>1.0196837866002411</v>
      </c>
      <c r="AI20" s="21">
        <f t="shared" si="10"/>
        <v>-5.8556705115404645E-2</v>
      </c>
      <c r="AJ20" s="21">
        <f t="shared" si="11"/>
        <v>1.6897198263636357</v>
      </c>
      <c r="AK20" s="21">
        <f t="shared" si="12"/>
        <v>0.12509665685950452</v>
      </c>
    </row>
    <row r="21" spans="1:37">
      <c r="A21" s="1">
        <v>4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  <c r="S21">
        <f t="shared" ref="S21" si="30">((G21-G20)*0.5+(G22-G21)*0.5)*B21</f>
        <v>20.9</v>
      </c>
      <c r="T21">
        <f t="shared" ref="T21:T22" si="31">T20</f>
        <v>21.666666666666668</v>
      </c>
      <c r="U21">
        <f t="shared" si="19"/>
        <v>1</v>
      </c>
      <c r="V21">
        <f t="shared" ref="V21:W24" si="32">V20</f>
        <v>2</v>
      </c>
      <c r="W21">
        <f t="shared" si="32"/>
        <v>4</v>
      </c>
      <c r="X21">
        <f t="shared" ref="X21:X24" si="33">X20</f>
        <v>1.0934829509605699</v>
      </c>
      <c r="Y21">
        <f t="shared" ref="Y21:Y24" si="34">Y20</f>
        <v>1.0583453067465702</v>
      </c>
      <c r="Z21" s="20">
        <f t="shared" si="1"/>
        <v>0.99750623441396513</v>
      </c>
      <c r="AA21" s="21">
        <f t="shared" si="2"/>
        <v>1.0311807863298073</v>
      </c>
      <c r="AB21" s="21">
        <f t="shared" si="3"/>
        <v>-3.1180786329807253E-2</v>
      </c>
      <c r="AC21" s="21">
        <f t="shared" si="4"/>
        <v>1.6051170380104571</v>
      </c>
      <c r="AD21" s="21">
        <f t="shared" si="5"/>
        <v>0.39488296198954287</v>
      </c>
      <c r="AE21" s="21">
        <f t="shared" si="6"/>
        <v>1.0573566084788031</v>
      </c>
      <c r="AF21" s="21">
        <f t="shared" si="7"/>
        <v>0.97755610972568585</v>
      </c>
      <c r="AG21" s="21">
        <f t="shared" si="8"/>
        <v>1.9650872817955112</v>
      </c>
      <c r="AH21" s="21">
        <f t="shared" si="9"/>
        <v>0.97524409273172796</v>
      </c>
      <c r="AI21" s="21">
        <f t="shared" si="10"/>
        <v>-3.1896671730236498E-2</v>
      </c>
      <c r="AJ21" s="21">
        <f t="shared" si="11"/>
        <v>1.5180470100051728</v>
      </c>
      <c r="AK21" s="21">
        <f t="shared" si="12"/>
        <v>0.20094932456574455</v>
      </c>
    </row>
    <row r="22" spans="1:37">
      <c r="A22" s="1">
        <v>4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  <c r="S22">
        <f>((G22-G21)*0.5+(G23-G22)*0.5)*B22</f>
        <v>22.1</v>
      </c>
      <c r="T22">
        <f t="shared" si="31"/>
        <v>21.666666666666668</v>
      </c>
      <c r="U22">
        <f t="shared" si="19"/>
        <v>1</v>
      </c>
      <c r="V22">
        <f t="shared" si="32"/>
        <v>2</v>
      </c>
      <c r="W22">
        <f t="shared" si="32"/>
        <v>4</v>
      </c>
      <c r="X22">
        <f t="shared" si="33"/>
        <v>1.0934829509605699</v>
      </c>
      <c r="Y22">
        <f t="shared" si="34"/>
        <v>1.0583453067465702</v>
      </c>
      <c r="Z22" s="20">
        <f t="shared" si="1"/>
        <v>1.0050251256281406</v>
      </c>
      <c r="AA22" s="21">
        <f t="shared" si="2"/>
        <v>0.91248994964159325</v>
      </c>
      <c r="AB22" s="21">
        <f t="shared" si="3"/>
        <v>8.7510050358406755E-2</v>
      </c>
      <c r="AC22" s="21">
        <f t="shared" si="4"/>
        <v>1.1479316192864866</v>
      </c>
      <c r="AD22" s="21">
        <f t="shared" si="5"/>
        <v>0.85206838071351343</v>
      </c>
      <c r="AE22" s="21">
        <f t="shared" si="6"/>
        <v>1.0150753768844221</v>
      </c>
      <c r="AF22" s="21">
        <f t="shared" si="7"/>
        <v>0.99497487437185916</v>
      </c>
      <c r="AG22" s="21">
        <f t="shared" si="8"/>
        <v>1.9899497487437183</v>
      </c>
      <c r="AH22" s="21">
        <f t="shared" si="9"/>
        <v>0.89893811870632212</v>
      </c>
      <c r="AI22" s="21">
        <f t="shared" si="10"/>
        <v>8.7952020309711845E-2</v>
      </c>
      <c r="AJ22" s="21">
        <f t="shared" si="11"/>
        <v>1.1308831298911428</v>
      </c>
      <c r="AK22" s="21">
        <f t="shared" si="12"/>
        <v>0.4281858781868414</v>
      </c>
    </row>
    <row r="23" spans="1:37">
      <c r="A23" s="1">
        <v>4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  <c r="S23">
        <f>((G23-G22)*0.5+(G24-G23)*0.5)*B23</f>
        <v>34.950000000000003</v>
      </c>
      <c r="T23">
        <f t="shared" ref="T23" si="35">T22</f>
        <v>21.666666666666668</v>
      </c>
      <c r="U23">
        <f t="shared" si="19"/>
        <v>1</v>
      </c>
      <c r="V23">
        <f t="shared" si="32"/>
        <v>2</v>
      </c>
      <c r="W23">
        <f t="shared" si="32"/>
        <v>4</v>
      </c>
      <c r="X23">
        <f t="shared" si="33"/>
        <v>1.0934829509605699</v>
      </c>
      <c r="Y23">
        <f t="shared" si="34"/>
        <v>1.0583453067465702</v>
      </c>
      <c r="Z23" s="20">
        <f t="shared" si="1"/>
        <v>1.0101010101010102</v>
      </c>
      <c r="AA23" s="21">
        <f t="shared" si="2"/>
        <v>0.67807452143746261</v>
      </c>
      <c r="AB23" s="21">
        <f t="shared" si="3"/>
        <v>0.32192547856253739</v>
      </c>
      <c r="AC23" s="21">
        <f t="shared" si="4"/>
        <v>0.66880220651697653</v>
      </c>
      <c r="AD23" s="21">
        <f t="shared" si="5"/>
        <v>1.3311977934830235</v>
      </c>
      <c r="AE23" s="21">
        <f t="shared" si="6"/>
        <v>0.91919191919191934</v>
      </c>
      <c r="AF23" s="21">
        <f t="shared" si="7"/>
        <v>1.0404040404040402</v>
      </c>
      <c r="AG23" s="21">
        <f t="shared" si="8"/>
        <v>2.0404040404040407</v>
      </c>
      <c r="AH23" s="21">
        <f t="shared" si="9"/>
        <v>0.73768546837701965</v>
      </c>
      <c r="AI23" s="21">
        <f t="shared" si="10"/>
        <v>0.30942351823001174</v>
      </c>
      <c r="AJ23" s="21">
        <f t="shared" si="11"/>
        <v>0.72759800489209525</v>
      </c>
      <c r="AK23" s="21">
        <f t="shared" si="12"/>
        <v>0.65241872056841244</v>
      </c>
    </row>
    <row r="24" spans="1:37">
      <c r="A24" s="1">
        <v>4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  <c r="S24">
        <f>B24*(G24-G23)*0.5</f>
        <v>21.9</v>
      </c>
      <c r="T24">
        <f>T23</f>
        <v>21.666666666666668</v>
      </c>
      <c r="U24">
        <f t="shared" si="19"/>
        <v>1</v>
      </c>
      <c r="V24">
        <f t="shared" si="32"/>
        <v>2</v>
      </c>
      <c r="W24">
        <f t="shared" si="32"/>
        <v>4</v>
      </c>
      <c r="X24">
        <f t="shared" si="33"/>
        <v>1.0934829509605699</v>
      </c>
      <c r="Y24">
        <f t="shared" si="34"/>
        <v>1.0583453067465702</v>
      </c>
      <c r="Z24" s="20">
        <f t="shared" si="1"/>
        <v>0.94562647754137108</v>
      </c>
      <c r="AA24" s="21">
        <v>0</v>
      </c>
      <c r="AB24" s="21">
        <f t="shared" si="3"/>
        <v>1</v>
      </c>
      <c r="AC24" s="21">
        <f t="shared" si="4"/>
        <v>2.7822372815762188E-3</v>
      </c>
      <c r="AD24" s="21">
        <f t="shared" si="5"/>
        <v>1.9972177627184238</v>
      </c>
      <c r="AE24" s="21">
        <f t="shared" si="6"/>
        <v>0.59574468085106391</v>
      </c>
      <c r="AF24" s="21">
        <f t="shared" si="7"/>
        <v>1.2293144208037825</v>
      </c>
      <c r="AG24" s="21">
        <f t="shared" si="8"/>
        <v>2.1749408983451533</v>
      </c>
      <c r="AH24" s="21">
        <f t="shared" si="9"/>
        <v>0</v>
      </c>
      <c r="AI24" s="21">
        <f t="shared" si="10"/>
        <v>0.81346153846153846</v>
      </c>
      <c r="AJ24" s="21">
        <f t="shared" si="11"/>
        <v>4.6701840083600808E-3</v>
      </c>
      <c r="AK24" s="21">
        <f t="shared" si="12"/>
        <v>0.91828599307597114</v>
      </c>
    </row>
    <row r="25" spans="1:37">
      <c r="A25" s="1">
        <v>5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  <c r="S25">
        <f>B25*(G26-G25)/2</f>
        <v>10.95</v>
      </c>
      <c r="T25">
        <f>SUM(S25:S32)/G32</f>
        <v>22.86</v>
      </c>
      <c r="U25">
        <f>E25*P25</f>
        <v>1</v>
      </c>
      <c r="V25">
        <f>F25*P25</f>
        <v>2</v>
      </c>
      <c r="W25">
        <f>SUM(P25:R25)</f>
        <v>4</v>
      </c>
      <c r="X25">
        <f>U25/J25</f>
        <v>1.0362468796015838</v>
      </c>
      <c r="Y25">
        <f>V25/M25</f>
        <v>1.0009137842393212</v>
      </c>
      <c r="Z25" s="20">
        <f t="shared" si="1"/>
        <v>1</v>
      </c>
      <c r="AA25" s="21">
        <f t="shared" si="2"/>
        <v>1</v>
      </c>
      <c r="AB25" s="21">
        <f t="shared" si="3"/>
        <v>0</v>
      </c>
      <c r="AC25" s="21">
        <f t="shared" si="4"/>
        <v>2</v>
      </c>
      <c r="AD25" s="21">
        <f t="shared" si="5"/>
        <v>0</v>
      </c>
      <c r="AE25" s="21">
        <f t="shared" si="6"/>
        <v>1</v>
      </c>
      <c r="AF25" s="21">
        <f t="shared" si="7"/>
        <v>1</v>
      </c>
      <c r="AG25" s="21">
        <f t="shared" si="8"/>
        <v>2</v>
      </c>
      <c r="AH25" s="21">
        <f t="shared" si="9"/>
        <v>1</v>
      </c>
      <c r="AI25" s="21">
        <f t="shared" si="10"/>
        <v>0</v>
      </c>
      <c r="AJ25" s="21">
        <f t="shared" si="11"/>
        <v>2</v>
      </c>
      <c r="AK25" s="21">
        <f t="shared" si="12"/>
        <v>0</v>
      </c>
    </row>
    <row r="26" spans="1:37">
      <c r="A26" s="1">
        <v>5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  <c r="S26">
        <f>((G26-G25)*0.5+(G27-G26)*0.5)*B26</f>
        <v>20.8</v>
      </c>
      <c r="T26">
        <f>T25</f>
        <v>22.86</v>
      </c>
      <c r="U26">
        <f t="shared" si="19"/>
        <v>1</v>
      </c>
      <c r="V26">
        <f>V25</f>
        <v>2</v>
      </c>
      <c r="W26">
        <f>W25</f>
        <v>4</v>
      </c>
      <c r="X26">
        <f>X25</f>
        <v>1.0362468796015838</v>
      </c>
      <c r="Y26">
        <f>Y25</f>
        <v>1.0009137842393212</v>
      </c>
      <c r="Z26" s="20">
        <f t="shared" si="1"/>
        <v>1.0126582278481013</v>
      </c>
      <c r="AA26" s="21">
        <f t="shared" si="2"/>
        <v>0.99874496336467222</v>
      </c>
      <c r="AB26" s="21">
        <f t="shared" si="3"/>
        <v>1.2550366353277775E-3</v>
      </c>
      <c r="AC26" s="21">
        <f t="shared" si="4"/>
        <v>1.8051527189849241</v>
      </c>
      <c r="AD26" s="21">
        <f t="shared" si="5"/>
        <v>0.19484728101507587</v>
      </c>
      <c r="AE26" s="21">
        <f t="shared" si="6"/>
        <v>1.0531645569620254</v>
      </c>
      <c r="AF26" s="21">
        <f t="shared" si="7"/>
        <v>0.98227848101265824</v>
      </c>
      <c r="AG26" s="21">
        <f t="shared" si="8"/>
        <v>1.9645569620253165</v>
      </c>
      <c r="AH26" s="21">
        <f t="shared" si="9"/>
        <v>0.94832754934866703</v>
      </c>
      <c r="AI26" s="21">
        <f t="shared" si="10"/>
        <v>1.2776790488517322E-3</v>
      </c>
      <c r="AJ26" s="21">
        <f t="shared" si="11"/>
        <v>1.7140272211515504</v>
      </c>
      <c r="AK26" s="21">
        <f t="shared" si="12"/>
        <v>9.9181283506385262E-2</v>
      </c>
    </row>
    <row r="27" spans="1:37">
      <c r="A27" s="1">
        <v>5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  <c r="S27">
        <f t="shared" ref="S27" si="36">((G27-G26)*0.5+(G28-G27)*0.5)*B27</f>
        <v>22.6</v>
      </c>
      <c r="T27">
        <f t="shared" ref="T27:T29" si="37">T26</f>
        <v>22.86</v>
      </c>
      <c r="U27">
        <f t="shared" si="19"/>
        <v>1</v>
      </c>
      <c r="V27">
        <f t="shared" ref="V27:W32" si="38">V26</f>
        <v>2</v>
      </c>
      <c r="W27">
        <f t="shared" si="38"/>
        <v>4</v>
      </c>
      <c r="X27">
        <f t="shared" ref="X27:X32" si="39">X26</f>
        <v>1.0362468796015838</v>
      </c>
      <c r="Y27">
        <f t="shared" ref="Y27:Y32" si="40">Y26</f>
        <v>1.0009137842393212</v>
      </c>
      <c r="Z27" s="20">
        <f t="shared" si="1"/>
        <v>1.0204081632653061</v>
      </c>
      <c r="AA27" s="21">
        <f t="shared" si="2"/>
        <v>0.90574585994522838</v>
      </c>
      <c r="AB27" s="21">
        <f t="shared" si="3"/>
        <v>9.4254140054771618E-2</v>
      </c>
      <c r="AC27" s="21">
        <f t="shared" si="4"/>
        <v>1.3642312912839081</v>
      </c>
      <c r="AD27" s="21">
        <f t="shared" si="5"/>
        <v>0.63576870871609192</v>
      </c>
      <c r="AE27" s="21">
        <f t="shared" si="6"/>
        <v>1.0204081632653061</v>
      </c>
      <c r="AF27" s="21">
        <f t="shared" si="7"/>
        <v>0.98979591836734693</v>
      </c>
      <c r="AG27" s="21">
        <f t="shared" si="8"/>
        <v>1.989795918367347</v>
      </c>
      <c r="AH27" s="21">
        <f t="shared" si="9"/>
        <v>0.88763094274632381</v>
      </c>
      <c r="AI27" s="21">
        <f t="shared" si="10"/>
        <v>9.5225832220284731E-2</v>
      </c>
      <c r="AJ27" s="21">
        <f t="shared" si="11"/>
        <v>1.3369466654582298</v>
      </c>
      <c r="AK27" s="21">
        <f t="shared" si="12"/>
        <v>0.31951453053424106</v>
      </c>
    </row>
    <row r="28" spans="1:37">
      <c r="A28" s="1">
        <v>5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  <c r="S28">
        <f>((G28-G27)*0.5+(G29-G28)*0.5)*B28</f>
        <v>17.924999999999997</v>
      </c>
      <c r="T28">
        <f t="shared" si="37"/>
        <v>22.86</v>
      </c>
      <c r="U28">
        <f t="shared" si="19"/>
        <v>1</v>
      </c>
      <c r="V28">
        <f t="shared" si="38"/>
        <v>2</v>
      </c>
      <c r="W28">
        <f t="shared" si="38"/>
        <v>4</v>
      </c>
      <c r="X28">
        <f t="shared" si="39"/>
        <v>1.0362468796015838</v>
      </c>
      <c r="Y28">
        <f t="shared" si="40"/>
        <v>1.0009137842393212</v>
      </c>
      <c r="Z28" s="20">
        <f t="shared" si="1"/>
        <v>1.0309278350515465</v>
      </c>
      <c r="AA28" s="21">
        <f t="shared" si="2"/>
        <v>0.74108684798985791</v>
      </c>
      <c r="AB28" s="21">
        <f t="shared" si="3"/>
        <v>0.25891315201014209</v>
      </c>
      <c r="AC28" s="21">
        <f t="shared" si="4"/>
        <v>0.89595605380096699</v>
      </c>
      <c r="AD28" s="21">
        <f t="shared" si="5"/>
        <v>1.104043946199033</v>
      </c>
      <c r="AE28" s="21">
        <f t="shared" si="6"/>
        <v>0.94845360824742275</v>
      </c>
      <c r="AF28" s="21">
        <f t="shared" si="7"/>
        <v>1</v>
      </c>
      <c r="AG28" s="21">
        <f t="shared" si="8"/>
        <v>2.0515463917525776</v>
      </c>
      <c r="AH28" s="21">
        <f t="shared" si="9"/>
        <v>0.78136330711974145</v>
      </c>
      <c r="AI28" s="21">
        <f t="shared" si="10"/>
        <v>0.25891315201014209</v>
      </c>
      <c r="AJ28" s="21">
        <f t="shared" si="11"/>
        <v>0.94464931759449777</v>
      </c>
      <c r="AK28" s="21">
        <f t="shared" si="12"/>
        <v>0.53815207427792056</v>
      </c>
    </row>
    <row r="29" spans="1:37">
      <c r="A29" s="1">
        <v>5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  <c r="S29">
        <f>((G29-G28)*0.5+(G30-G29)*0.5)*B29</f>
        <v>12.1</v>
      </c>
      <c r="T29">
        <f t="shared" si="37"/>
        <v>22.86</v>
      </c>
      <c r="U29">
        <f t="shared" si="19"/>
        <v>1</v>
      </c>
      <c r="V29">
        <f t="shared" si="38"/>
        <v>2</v>
      </c>
      <c r="W29">
        <f t="shared" si="38"/>
        <v>4</v>
      </c>
      <c r="X29">
        <f t="shared" si="39"/>
        <v>1.0362468796015838</v>
      </c>
      <c r="Y29">
        <f t="shared" si="40"/>
        <v>1.0009137842393212</v>
      </c>
      <c r="Z29" s="20">
        <f t="shared" si="1"/>
        <v>1.0282776349614398</v>
      </c>
      <c r="AA29" s="21">
        <f t="shared" si="2"/>
        <v>0.59391767461810174</v>
      </c>
      <c r="AB29" s="21">
        <f t="shared" si="3"/>
        <v>0.40608232538189826</v>
      </c>
      <c r="AC29" s="21">
        <f t="shared" si="4"/>
        <v>0.58671435552383189</v>
      </c>
      <c r="AD29" s="21">
        <f t="shared" si="5"/>
        <v>1.4132856444761681</v>
      </c>
      <c r="AE29" s="21">
        <f t="shared" si="6"/>
        <v>0.89460154241645262</v>
      </c>
      <c r="AF29" s="21">
        <f t="shared" si="7"/>
        <v>1.0179948586118253</v>
      </c>
      <c r="AG29" s="21">
        <f t="shared" si="8"/>
        <v>2.0874035989717226</v>
      </c>
      <c r="AH29" s="21">
        <f t="shared" si="9"/>
        <v>0.66389073398402743</v>
      </c>
      <c r="AI29" s="21">
        <f t="shared" si="10"/>
        <v>0.39890410245848085</v>
      </c>
      <c r="AJ29" s="21">
        <f t="shared" si="11"/>
        <v>0.65583874798497288</v>
      </c>
      <c r="AK29" s="21">
        <f t="shared" si="12"/>
        <v>0.67705432968131696</v>
      </c>
    </row>
    <row r="30" spans="1:37">
      <c r="A30" s="1">
        <v>5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  <c r="S30">
        <f t="shared" ref="S30:S31" si="41">((G30-G29)*0.5+(G31-G30)*0.5)*B30</f>
        <v>12.15</v>
      </c>
      <c r="T30">
        <f t="shared" ref="T30:T31" si="42">T29</f>
        <v>22.86</v>
      </c>
      <c r="U30">
        <f t="shared" si="19"/>
        <v>1</v>
      </c>
      <c r="V30">
        <f t="shared" si="38"/>
        <v>2</v>
      </c>
      <c r="W30">
        <f t="shared" si="38"/>
        <v>4</v>
      </c>
      <c r="X30">
        <f t="shared" si="39"/>
        <v>1.0362468796015838</v>
      </c>
      <c r="Y30">
        <f t="shared" si="40"/>
        <v>1.0009137842393212</v>
      </c>
      <c r="Z30" s="20">
        <f t="shared" si="1"/>
        <v>1.0309278350515465</v>
      </c>
      <c r="AA30" s="21">
        <f t="shared" si="2"/>
        <v>0.35306091624286762</v>
      </c>
      <c r="AB30" s="21">
        <f t="shared" si="3"/>
        <v>0.64693908375713238</v>
      </c>
      <c r="AC30" s="21">
        <f t="shared" si="4"/>
        <v>0.34893740441366872</v>
      </c>
      <c r="AD30" s="21">
        <f t="shared" si="5"/>
        <v>1.6510625955863314</v>
      </c>
      <c r="AE30" s="21">
        <f t="shared" si="6"/>
        <v>0.77319587628865993</v>
      </c>
      <c r="AF30" s="21">
        <f t="shared" si="7"/>
        <v>1.1134020618556704</v>
      </c>
      <c r="AG30" s="21">
        <f t="shared" si="8"/>
        <v>2.1134020618556701</v>
      </c>
      <c r="AH30" s="21">
        <f t="shared" si="9"/>
        <v>0.45662545167410873</v>
      </c>
      <c r="AI30" s="21">
        <f t="shared" si="10"/>
        <v>0.58104714004112801</v>
      </c>
      <c r="AJ30" s="21">
        <f t="shared" si="11"/>
        <v>0.45129237637501146</v>
      </c>
      <c r="AK30" s="21">
        <f t="shared" si="12"/>
        <v>0.78123449644816656</v>
      </c>
    </row>
    <row r="31" spans="1:37">
      <c r="A31" s="1">
        <v>5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  <c r="S31">
        <f t="shared" si="41"/>
        <v>12.1</v>
      </c>
      <c r="T31">
        <f t="shared" si="42"/>
        <v>22.86</v>
      </c>
      <c r="U31">
        <f t="shared" si="19"/>
        <v>1</v>
      </c>
      <c r="V31">
        <f t="shared" si="38"/>
        <v>2</v>
      </c>
      <c r="W31">
        <f t="shared" si="38"/>
        <v>4</v>
      </c>
      <c r="X31">
        <f t="shared" si="39"/>
        <v>1.0362468796015838</v>
      </c>
      <c r="Y31">
        <f t="shared" si="40"/>
        <v>1.0009137842393212</v>
      </c>
      <c r="Z31" s="20">
        <f t="shared" si="1"/>
        <v>1.0282776349614398</v>
      </c>
      <c r="AA31" s="21">
        <f t="shared" si="2"/>
        <v>0.12705659862446778</v>
      </c>
      <c r="AB31" s="21">
        <f t="shared" si="3"/>
        <v>0.87294340137553217</v>
      </c>
      <c r="AC31" s="21">
        <f t="shared" si="4"/>
        <v>0.2019840569952194</v>
      </c>
      <c r="AD31" s="21">
        <f t="shared" si="5"/>
        <v>1.7980159430047806</v>
      </c>
      <c r="AE31" s="21">
        <f t="shared" si="6"/>
        <v>0.69922879177377895</v>
      </c>
      <c r="AF31" s="21">
        <f t="shared" si="7"/>
        <v>1.1413881748071979</v>
      </c>
      <c r="AG31" s="21">
        <f t="shared" si="8"/>
        <v>2.1593830334190232</v>
      </c>
      <c r="AH31" s="21">
        <f t="shared" si="9"/>
        <v>0.18170962082690428</v>
      </c>
      <c r="AI31" s="21">
        <f t="shared" si="10"/>
        <v>0.7648085205745091</v>
      </c>
      <c r="AJ31" s="21">
        <f t="shared" si="11"/>
        <v>0.28886690504095713</v>
      </c>
      <c r="AK31" s="21">
        <f t="shared" si="12"/>
        <v>0.83265262122483297</v>
      </c>
    </row>
    <row r="32" spans="1:37">
      <c r="A32" s="1">
        <v>5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  <c r="S32">
        <f>B32*(G32-G31)*0.5</f>
        <v>5.6749999999999998</v>
      </c>
      <c r="T32">
        <f>T31</f>
        <v>22.86</v>
      </c>
      <c r="U32">
        <f t="shared" si="19"/>
        <v>1</v>
      </c>
      <c r="V32">
        <f t="shared" si="38"/>
        <v>2</v>
      </c>
      <c r="W32">
        <f t="shared" si="38"/>
        <v>4</v>
      </c>
      <c r="X32">
        <f t="shared" si="39"/>
        <v>1.0362468796015838</v>
      </c>
      <c r="Y32">
        <f t="shared" si="40"/>
        <v>1.0009137842393212</v>
      </c>
      <c r="Z32" s="20">
        <f t="shared" si="1"/>
        <v>1.0362694300518136</v>
      </c>
      <c r="AA32" s="21">
        <v>0</v>
      </c>
      <c r="AB32" s="21">
        <f t="shared" si="3"/>
        <v>1</v>
      </c>
      <c r="AC32" s="21">
        <f t="shared" si="4"/>
        <v>2.7887747165406783E-3</v>
      </c>
      <c r="AD32" s="21">
        <f t="shared" si="5"/>
        <v>1.9972112252834593</v>
      </c>
      <c r="AE32" s="21">
        <f t="shared" si="6"/>
        <v>0.62176165803108807</v>
      </c>
      <c r="AF32" s="21">
        <f t="shared" si="7"/>
        <v>1.1606217616580314</v>
      </c>
      <c r="AG32" s="21">
        <f t="shared" si="8"/>
        <v>2.2176165803108807</v>
      </c>
      <c r="AH32" s="21">
        <f t="shared" si="9"/>
        <v>0</v>
      </c>
      <c r="AI32" s="21">
        <f t="shared" si="10"/>
        <v>0.86160714285714257</v>
      </c>
      <c r="AJ32" s="21">
        <f t="shared" si="11"/>
        <v>4.485279335769591E-3</v>
      </c>
      <c r="AK32" s="21">
        <f t="shared" si="12"/>
        <v>0.90061160392455064</v>
      </c>
    </row>
    <row r="33" spans="1:37">
      <c r="A33" s="1">
        <v>5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  <c r="S33">
        <f>B33*(G34-G33)/2</f>
        <v>10.8</v>
      </c>
      <c r="T33">
        <f>SUM(S33:S37)/G37</f>
        <v>20.587499999999999</v>
      </c>
      <c r="U33">
        <f>E33*P33</f>
        <v>0.5</v>
      </c>
      <c r="V33">
        <f>F33*P33</f>
        <v>1</v>
      </c>
      <c r="W33">
        <f>SUM(P33:R33)</f>
        <v>4</v>
      </c>
      <c r="X33">
        <f>U33/J33</f>
        <v>1.0346103010974628</v>
      </c>
      <c r="Y33">
        <f>V33/M33</f>
        <v>0.91719718115955928</v>
      </c>
      <c r="Z33" s="20">
        <f t="shared" si="1"/>
        <v>1</v>
      </c>
      <c r="AA33" s="21">
        <f t="shared" si="2"/>
        <v>0.5</v>
      </c>
      <c r="AB33" s="21">
        <f t="shared" si="3"/>
        <v>0</v>
      </c>
      <c r="AC33" s="21">
        <f t="shared" si="4"/>
        <v>1</v>
      </c>
      <c r="AD33" s="21">
        <f t="shared" si="5"/>
        <v>0</v>
      </c>
      <c r="AE33" s="21">
        <f t="shared" si="6"/>
        <v>1</v>
      </c>
      <c r="AF33" s="21">
        <f t="shared" si="7"/>
        <v>1</v>
      </c>
      <c r="AG33" s="21">
        <f t="shared" si="8"/>
        <v>2</v>
      </c>
      <c r="AH33" s="21">
        <f t="shared" si="9"/>
        <v>0.5</v>
      </c>
      <c r="AI33" s="21">
        <f t="shared" si="10"/>
        <v>0</v>
      </c>
      <c r="AJ33" s="21">
        <f t="shared" si="11"/>
        <v>1</v>
      </c>
      <c r="AK33" s="21">
        <f t="shared" si="12"/>
        <v>0</v>
      </c>
    </row>
    <row r="34" spans="1:37">
      <c r="A34" s="1">
        <v>6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  <c r="S34">
        <f>((G34-G33)*0.5+(G35-G34)*0.5)*B34</f>
        <v>19.5</v>
      </c>
      <c r="T34">
        <f>T33</f>
        <v>20.587499999999999</v>
      </c>
      <c r="U34">
        <f t="shared" si="19"/>
        <v>0.5</v>
      </c>
      <c r="V34">
        <f>V33</f>
        <v>1</v>
      </c>
      <c r="W34">
        <f>W33</f>
        <v>4</v>
      </c>
      <c r="X34">
        <f>X33</f>
        <v>1.0346103010974628</v>
      </c>
      <c r="Y34">
        <f>Y33</f>
        <v>0.91719718115955928</v>
      </c>
      <c r="Z34" s="20">
        <f t="shared" si="1"/>
        <v>1.0025062656641603</v>
      </c>
      <c r="AA34" s="21">
        <f t="shared" si="2"/>
        <v>0.47866494151233219</v>
      </c>
      <c r="AB34" s="21">
        <f t="shared" si="3"/>
        <v>2.1335058487667813E-2</v>
      </c>
      <c r="AC34" s="21">
        <f t="shared" si="4"/>
        <v>0.9751650029625849</v>
      </c>
      <c r="AD34" s="21">
        <f t="shared" si="5"/>
        <v>2.4834997037415096E-2</v>
      </c>
      <c r="AE34" s="21">
        <f t="shared" si="6"/>
        <v>0.99248120300751874</v>
      </c>
      <c r="AF34" s="21">
        <f t="shared" si="7"/>
        <v>0.98245614035087714</v>
      </c>
      <c r="AG34" s="21">
        <f t="shared" si="8"/>
        <v>2.0250626566416039</v>
      </c>
      <c r="AH34" s="21">
        <f t="shared" si="9"/>
        <v>0.48229119106924384</v>
      </c>
      <c r="AI34" s="21">
        <f t="shared" si="10"/>
        <v>2.1716041674947596E-2</v>
      </c>
      <c r="AJ34" s="21">
        <f t="shared" si="11"/>
        <v>0.98255261662139237</v>
      </c>
      <c r="AK34" s="21">
        <f t="shared" si="12"/>
        <v>1.2263816606347308E-2</v>
      </c>
    </row>
    <row r="35" spans="1:37">
      <c r="A35" s="1">
        <v>6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  <c r="S35">
        <f t="shared" ref="S35" si="43">((G35-G34)*0.5+(G36-G35)*0.5)*B35</f>
        <v>20.2</v>
      </c>
      <c r="T35">
        <f t="shared" ref="T35:T36" si="44">T34</f>
        <v>20.587499999999999</v>
      </c>
      <c r="U35">
        <f t="shared" si="19"/>
        <v>0.5</v>
      </c>
      <c r="V35">
        <f t="shared" ref="V35:W37" si="45">V34</f>
        <v>1</v>
      </c>
      <c r="W35">
        <f t="shared" si="45"/>
        <v>4</v>
      </c>
      <c r="X35">
        <f t="shared" ref="X35:X37" si="46">X34</f>
        <v>1.0346103010974628</v>
      </c>
      <c r="Y35">
        <f t="shared" ref="Y35:Y37" si="47">Y34</f>
        <v>0.91719718115955928</v>
      </c>
      <c r="Z35" s="20">
        <f t="shared" si="1"/>
        <v>1.0101010101010102</v>
      </c>
      <c r="AA35" s="21">
        <f t="shared" si="2"/>
        <v>0.44799466658389786</v>
      </c>
      <c r="AB35" s="21">
        <f t="shared" si="3"/>
        <v>5.200533341610214E-2</v>
      </c>
      <c r="AC35" s="21">
        <f t="shared" si="4"/>
        <v>0.68485242434934723</v>
      </c>
      <c r="AD35" s="21">
        <f t="shared" si="5"/>
        <v>0.31514757565065277</v>
      </c>
      <c r="AE35" s="21">
        <f t="shared" si="6"/>
        <v>1</v>
      </c>
      <c r="AF35" s="21">
        <f t="shared" si="7"/>
        <v>0.98989898989898994</v>
      </c>
      <c r="AG35" s="21">
        <f t="shared" si="8"/>
        <v>2.0101010101010104</v>
      </c>
      <c r="AH35" s="21">
        <f t="shared" si="9"/>
        <v>0.44799466658389786</v>
      </c>
      <c r="AI35" s="21">
        <f t="shared" si="10"/>
        <v>5.2536000083613386E-2</v>
      </c>
      <c r="AJ35" s="21">
        <f t="shared" si="11"/>
        <v>0.68485242434934723</v>
      </c>
      <c r="AK35" s="21">
        <f t="shared" si="12"/>
        <v>0.15678195974580211</v>
      </c>
    </row>
    <row r="36" spans="1:37">
      <c r="A36" s="1">
        <v>6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  <c r="S36">
        <f>((G36-G35)*0.5+(G37-G36)*0.5)*B36</f>
        <v>21.3</v>
      </c>
      <c r="T36">
        <f t="shared" si="44"/>
        <v>20.587499999999999</v>
      </c>
      <c r="U36">
        <f t="shared" si="19"/>
        <v>0.5</v>
      </c>
      <c r="V36">
        <f t="shared" si="45"/>
        <v>1</v>
      </c>
      <c r="W36">
        <f t="shared" si="45"/>
        <v>4</v>
      </c>
      <c r="X36">
        <f t="shared" si="46"/>
        <v>1.0346103010974628</v>
      </c>
      <c r="Y36">
        <f t="shared" si="47"/>
        <v>0.91719718115955928</v>
      </c>
      <c r="Z36" s="20">
        <f t="shared" si="1"/>
        <v>1.0126582278481011</v>
      </c>
      <c r="AA36" s="21">
        <f t="shared" si="2"/>
        <v>0.34919576714733142</v>
      </c>
      <c r="AB36" s="21">
        <f t="shared" si="3"/>
        <v>0.15080423285266858</v>
      </c>
      <c r="AC36" s="21">
        <f t="shared" si="4"/>
        <v>0.37160929093762651</v>
      </c>
      <c r="AD36" s="21">
        <f t="shared" si="5"/>
        <v>0.62839070906237349</v>
      </c>
      <c r="AE36" s="21">
        <f t="shared" si="6"/>
        <v>1.0430379746835439</v>
      </c>
      <c r="AF36" s="21">
        <f t="shared" si="7"/>
        <v>1.0126582278481011</v>
      </c>
      <c r="AG36" s="21">
        <f t="shared" si="8"/>
        <v>1.9443037974683544</v>
      </c>
      <c r="AH36" s="21">
        <f t="shared" si="9"/>
        <v>0.33478720393979605</v>
      </c>
      <c r="AI36" s="21">
        <f t="shared" si="10"/>
        <v>0.14891917994201026</v>
      </c>
      <c r="AJ36" s="21">
        <f t="shared" si="11"/>
        <v>0.35627589786495761</v>
      </c>
      <c r="AK36" s="21">
        <f t="shared" si="12"/>
        <v>0.32319574229119469</v>
      </c>
    </row>
    <row r="37" spans="1:37">
      <c r="A37" s="1">
        <v>6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  <c r="S37">
        <f>B37*(G37-G36)*0.5</f>
        <v>10.55</v>
      </c>
      <c r="T37">
        <f>T36</f>
        <v>20.587499999999999</v>
      </c>
      <c r="U37">
        <f t="shared" si="19"/>
        <v>0.5</v>
      </c>
      <c r="V37">
        <f t="shared" si="45"/>
        <v>1</v>
      </c>
      <c r="W37">
        <f t="shared" si="45"/>
        <v>4</v>
      </c>
      <c r="X37">
        <f t="shared" si="46"/>
        <v>1.0346103010974628</v>
      </c>
      <c r="Y37">
        <f t="shared" si="47"/>
        <v>0.91719718115955928</v>
      </c>
      <c r="Z37" s="20">
        <f t="shared" si="1"/>
        <v>1.0025062656641603</v>
      </c>
      <c r="AA37" s="21">
        <f t="shared" si="2"/>
        <v>8.0798500821150625E-3</v>
      </c>
      <c r="AB37" s="21">
        <f t="shared" si="3"/>
        <v>0.49192014991788496</v>
      </c>
      <c r="AC37" s="21">
        <f t="shared" si="4"/>
        <v>7.6581952240862812E-3</v>
      </c>
      <c r="AD37" s="21">
        <f t="shared" si="5"/>
        <v>0.99234180477591372</v>
      </c>
      <c r="AE37" s="21">
        <f t="shared" si="6"/>
        <v>1.1027568922305764</v>
      </c>
      <c r="AF37" s="21">
        <f t="shared" si="7"/>
        <v>1.0927318295739346</v>
      </c>
      <c r="AG37" s="21">
        <f t="shared" si="8"/>
        <v>1.8045112781954888</v>
      </c>
      <c r="AH37" s="21">
        <f t="shared" si="9"/>
        <v>7.3269549608270682E-3</v>
      </c>
      <c r="AI37" s="21">
        <f t="shared" si="10"/>
        <v>0.45017463260833979</v>
      </c>
      <c r="AJ37" s="21">
        <f t="shared" si="11"/>
        <v>6.9445906691146054E-3</v>
      </c>
      <c r="AK37" s="21">
        <f t="shared" si="12"/>
        <v>0.54992275014665215</v>
      </c>
    </row>
    <row r="38" spans="1:37">
      <c r="A38" s="1">
        <v>7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  <c r="S38">
        <f>B38*(G39-G38)/2</f>
        <v>11.4</v>
      </c>
      <c r="T38">
        <f>SUM(S38:S43)/G43</f>
        <v>22.35</v>
      </c>
      <c r="U38">
        <f>E38*P38</f>
        <v>1</v>
      </c>
      <c r="V38">
        <f>F38*P38</f>
        <v>2</v>
      </c>
      <c r="W38">
        <f>SUM(P38:R38)</f>
        <v>4</v>
      </c>
      <c r="X38">
        <f>U38/J38</f>
        <v>1.0115862025711486</v>
      </c>
      <c r="Y38">
        <f>V38/M38</f>
        <v>1.0400017971231053</v>
      </c>
      <c r="Z38" s="20">
        <f t="shared" si="1"/>
        <v>1</v>
      </c>
      <c r="AA38" s="21">
        <f t="shared" si="2"/>
        <v>1</v>
      </c>
      <c r="AB38" s="21">
        <f t="shared" si="3"/>
        <v>0</v>
      </c>
      <c r="AC38" s="21">
        <f t="shared" si="4"/>
        <v>1.9999999999999998</v>
      </c>
      <c r="AD38" s="21">
        <f t="shared" si="5"/>
        <v>0</v>
      </c>
      <c r="AE38" s="21">
        <f t="shared" si="6"/>
        <v>1</v>
      </c>
      <c r="AF38" s="21">
        <f t="shared" si="7"/>
        <v>1</v>
      </c>
      <c r="AG38" s="21">
        <f t="shared" si="8"/>
        <v>2</v>
      </c>
      <c r="AH38" s="21">
        <f t="shared" si="9"/>
        <v>1</v>
      </c>
      <c r="AI38" s="21">
        <f t="shared" si="10"/>
        <v>0</v>
      </c>
      <c r="AJ38" s="21">
        <f t="shared" si="11"/>
        <v>1.9999999999999998</v>
      </c>
      <c r="AK38" s="21">
        <f t="shared" si="12"/>
        <v>0</v>
      </c>
    </row>
    <row r="39" spans="1:37">
      <c r="A39" s="1">
        <v>7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  <c r="S39">
        <f>((G39-G38)*0.5+(G40-G39)*0.5)*B39</f>
        <v>21</v>
      </c>
      <c r="T39">
        <f>T38</f>
        <v>22.35</v>
      </c>
      <c r="U39">
        <f t="shared" si="19"/>
        <v>1</v>
      </c>
      <c r="V39">
        <f>V38</f>
        <v>2</v>
      </c>
      <c r="W39">
        <f>W38</f>
        <v>4</v>
      </c>
      <c r="X39">
        <f>X38</f>
        <v>1.0115862025711486</v>
      </c>
      <c r="Y39">
        <f>Y38</f>
        <v>1.0400017971231053</v>
      </c>
      <c r="Z39" s="20">
        <f t="shared" si="1"/>
        <v>1.0230179028132993</v>
      </c>
      <c r="AA39" s="21">
        <f t="shared" si="2"/>
        <v>1.0095323152007971</v>
      </c>
      <c r="AB39" s="21">
        <f t="shared" si="3"/>
        <v>-9.5323152007971146E-3</v>
      </c>
      <c r="AC39" s="21">
        <f t="shared" si="4"/>
        <v>1.8581572669162174</v>
      </c>
      <c r="AD39" s="21">
        <f t="shared" si="5"/>
        <v>0.14184273308378259</v>
      </c>
      <c r="AE39" s="21">
        <f t="shared" si="6"/>
        <v>1.0639386189258313</v>
      </c>
      <c r="AF39" s="21">
        <f t="shared" si="7"/>
        <v>1.0127877237851663</v>
      </c>
      <c r="AG39" s="21">
        <f t="shared" si="8"/>
        <v>1.9232736572890028</v>
      </c>
      <c r="AH39" s="21">
        <f t="shared" si="9"/>
        <v>0.94886330587382606</v>
      </c>
      <c r="AI39" s="21">
        <f t="shared" si="10"/>
        <v>-9.411957685635533E-3</v>
      </c>
      <c r="AJ39" s="21">
        <f t="shared" si="11"/>
        <v>1.7464891619332714</v>
      </c>
      <c r="AK39" s="21">
        <f t="shared" si="12"/>
        <v>7.3750676377339078E-2</v>
      </c>
    </row>
    <row r="40" spans="1:37">
      <c r="A40" s="1">
        <v>7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  <c r="S40">
        <f t="shared" ref="S40" si="48">((G40-G39)*0.5+(G41-G40)*0.5)*B40</f>
        <v>22.1</v>
      </c>
      <c r="T40">
        <f t="shared" ref="T40:T41" si="49">T39</f>
        <v>22.35</v>
      </c>
      <c r="U40">
        <f t="shared" si="19"/>
        <v>1</v>
      </c>
      <c r="V40">
        <f t="shared" ref="V40:W43" si="50">V39</f>
        <v>2</v>
      </c>
      <c r="W40">
        <f t="shared" si="50"/>
        <v>4</v>
      </c>
      <c r="X40">
        <f t="shared" ref="X40:X43" si="51">X39</f>
        <v>1.0115862025711486</v>
      </c>
      <c r="Y40">
        <f t="shared" ref="Y40:Y43" si="52">Y39</f>
        <v>1.0400017971231053</v>
      </c>
      <c r="Z40" s="20">
        <f t="shared" si="1"/>
        <v>1.0204081632653061</v>
      </c>
      <c r="AA40" s="21">
        <f t="shared" si="2"/>
        <v>0.92671726847942715</v>
      </c>
      <c r="AB40" s="21">
        <f t="shared" si="3"/>
        <v>7.3282731520572852E-2</v>
      </c>
      <c r="AC40" s="21">
        <f t="shared" si="4"/>
        <v>1.3866651101164937</v>
      </c>
      <c r="AD40" s="21">
        <f t="shared" si="5"/>
        <v>0.61333488988350626</v>
      </c>
      <c r="AE40" s="21">
        <f t="shared" si="6"/>
        <v>1.0408163265306123</v>
      </c>
      <c r="AF40" s="21">
        <f t="shared" si="7"/>
        <v>1.0102040816326532</v>
      </c>
      <c r="AG40" s="21">
        <f t="shared" si="8"/>
        <v>1.948979591836735</v>
      </c>
      <c r="AH40" s="21">
        <f t="shared" si="9"/>
        <v>0.89037541481356719</v>
      </c>
      <c r="AI40" s="21">
        <f t="shared" si="10"/>
        <v>7.2542501909253931E-2</v>
      </c>
      <c r="AJ40" s="21">
        <f t="shared" si="11"/>
        <v>1.3322860861903567</v>
      </c>
      <c r="AK40" s="21">
        <f t="shared" si="12"/>
        <v>0.31469538852661572</v>
      </c>
    </row>
    <row r="41" spans="1:37">
      <c r="A41" s="1">
        <v>7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  <c r="S41">
        <f>((G41-G40)*0.5+(G42-G41)*0.5)*B41</f>
        <v>22.7</v>
      </c>
      <c r="T41">
        <f t="shared" si="49"/>
        <v>22.35</v>
      </c>
      <c r="U41">
        <f t="shared" si="19"/>
        <v>1</v>
      </c>
      <c r="V41">
        <f t="shared" si="50"/>
        <v>2</v>
      </c>
      <c r="W41">
        <f t="shared" si="50"/>
        <v>4</v>
      </c>
      <c r="X41">
        <f t="shared" si="51"/>
        <v>1.0115862025711486</v>
      </c>
      <c r="Y41">
        <f t="shared" si="52"/>
        <v>1.0400017971231053</v>
      </c>
      <c r="Z41" s="20">
        <f t="shared" si="1"/>
        <v>1.0178117048346056</v>
      </c>
      <c r="AA41" s="21">
        <f t="shared" si="2"/>
        <v>0.78439915387686765</v>
      </c>
      <c r="AB41" s="21">
        <f t="shared" si="3"/>
        <v>0.21560084612313235</v>
      </c>
      <c r="AC41" s="21">
        <f t="shared" si="4"/>
        <v>1.0024256028072176</v>
      </c>
      <c r="AD41" s="21">
        <f t="shared" si="5"/>
        <v>0.9975743971927824</v>
      </c>
      <c r="AE41" s="21">
        <f t="shared" si="6"/>
        <v>0.98727735368956737</v>
      </c>
      <c r="AF41" s="21">
        <f t="shared" si="7"/>
        <v>1.0178117048346056</v>
      </c>
      <c r="AG41" s="21">
        <f t="shared" si="8"/>
        <v>1.994910941475827</v>
      </c>
      <c r="AH41" s="21">
        <f t="shared" si="9"/>
        <v>0.79450739039589946</v>
      </c>
      <c r="AI41" s="21">
        <f t="shared" si="10"/>
        <v>0.21182783131597754</v>
      </c>
      <c r="AJ41" s="21">
        <f t="shared" si="11"/>
        <v>1.0153434585134962</v>
      </c>
      <c r="AK41" s="21">
        <f t="shared" si="12"/>
        <v>0.50005961491934114</v>
      </c>
    </row>
    <row r="42" spans="1:37">
      <c r="A42" s="1">
        <v>7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  <c r="S42">
        <f>((G42-G41)*0.5+(G43-G42)*0.5)*B42</f>
        <v>23</v>
      </c>
      <c r="T42">
        <f t="shared" ref="T42" si="53">T41</f>
        <v>22.35</v>
      </c>
      <c r="U42">
        <f t="shared" si="19"/>
        <v>1</v>
      </c>
      <c r="V42">
        <f t="shared" si="50"/>
        <v>2</v>
      </c>
      <c r="W42">
        <f t="shared" si="50"/>
        <v>4</v>
      </c>
      <c r="X42">
        <f t="shared" si="51"/>
        <v>1.0115862025711486</v>
      </c>
      <c r="Y42">
        <f t="shared" si="52"/>
        <v>1.0400017971231053</v>
      </c>
      <c r="Z42" s="20">
        <f t="shared" si="1"/>
        <v>1.0178117048346056</v>
      </c>
      <c r="AA42" s="21">
        <f t="shared" si="2"/>
        <v>0.45901312360510421</v>
      </c>
      <c r="AB42" s="21">
        <f t="shared" si="3"/>
        <v>0.54098687639489573</v>
      </c>
      <c r="AC42" s="21">
        <f t="shared" si="4"/>
        <v>0.45008381944499254</v>
      </c>
      <c r="AD42" s="21">
        <f t="shared" si="5"/>
        <v>1.5499161805550075</v>
      </c>
      <c r="AE42" s="21">
        <f t="shared" si="6"/>
        <v>0.82442748091603046</v>
      </c>
      <c r="AF42" s="21">
        <f t="shared" si="7"/>
        <v>1.1195928753180662</v>
      </c>
      <c r="AG42" s="21">
        <f t="shared" si="8"/>
        <v>2.0559796437659035</v>
      </c>
      <c r="AH42" s="21">
        <f t="shared" si="9"/>
        <v>0.55676591844693202</v>
      </c>
      <c r="AI42" s="21">
        <f t="shared" si="10"/>
        <v>0.48319964187089548</v>
      </c>
      <c r="AJ42" s="21">
        <f t="shared" si="11"/>
        <v>0.54593500321568544</v>
      </c>
      <c r="AK42" s="21">
        <f t="shared" si="12"/>
        <v>0.75385774623529445</v>
      </c>
    </row>
    <row r="43" spans="1:37">
      <c r="A43" s="1">
        <v>7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  <c r="S43">
        <f>B43*(G43-G42)*0.5</f>
        <v>11.55</v>
      </c>
      <c r="T43">
        <f>T42</f>
        <v>22.35</v>
      </c>
      <c r="U43">
        <f t="shared" si="19"/>
        <v>1</v>
      </c>
      <c r="V43">
        <f t="shared" si="50"/>
        <v>2</v>
      </c>
      <c r="W43">
        <f t="shared" si="50"/>
        <v>4</v>
      </c>
      <c r="X43">
        <f t="shared" si="51"/>
        <v>1.0115862025711486</v>
      </c>
      <c r="Y43">
        <f t="shared" si="52"/>
        <v>1.0400017971231053</v>
      </c>
      <c r="Z43" s="20">
        <f t="shared" si="1"/>
        <v>0.99502487562189068</v>
      </c>
      <c r="AA43" s="21">
        <f t="shared" si="2"/>
        <v>2.7099442670607907E-2</v>
      </c>
      <c r="AB43" s="21">
        <f t="shared" si="3"/>
        <v>0.97290055732939207</v>
      </c>
      <c r="AC43" s="21">
        <f t="shared" si="4"/>
        <v>0.15225230643837356</v>
      </c>
      <c r="AD43" s="21">
        <f t="shared" si="5"/>
        <v>1.8477476935616264</v>
      </c>
      <c r="AE43" s="21">
        <f t="shared" si="6"/>
        <v>0.69651741293532343</v>
      </c>
      <c r="AF43" s="21">
        <f t="shared" si="7"/>
        <v>1.2935323383084578</v>
      </c>
      <c r="AG43" s="21">
        <f t="shared" si="8"/>
        <v>2.0099502487562191</v>
      </c>
      <c r="AH43" s="21">
        <f t="shared" si="9"/>
        <v>3.8907056977087066E-2</v>
      </c>
      <c r="AI43" s="21">
        <f t="shared" si="10"/>
        <v>0.75212696932002998</v>
      </c>
      <c r="AJ43" s="21">
        <f t="shared" si="11"/>
        <v>0.21859081138652203</v>
      </c>
      <c r="AK43" s="21">
        <f t="shared" si="12"/>
        <v>0.91930021387595762</v>
      </c>
    </row>
    <row r="44" spans="1:37">
      <c r="A44" s="1">
        <v>8</v>
      </c>
      <c r="B44" s="3">
        <v>21.8</v>
      </c>
      <c r="C44" s="3">
        <v>30</v>
      </c>
      <c r="D44" s="3">
        <v>0.25</v>
      </c>
      <c r="E44" s="2">
        <v>1</v>
      </c>
      <c r="F44" s="2">
        <v>2</v>
      </c>
      <c r="G44" s="3">
        <v>0</v>
      </c>
      <c r="H44" s="2"/>
      <c r="I44" s="2"/>
      <c r="J44" s="1">
        <v>0.97871656000000007</v>
      </c>
      <c r="K44" s="1">
        <v>-4.6293299999999992E-3</v>
      </c>
      <c r="L44" s="1">
        <v>-6.195E-3</v>
      </c>
      <c r="M44" s="1">
        <v>1.8869661000000002</v>
      </c>
      <c r="N44" s="1">
        <v>8.8093200800000004E-3</v>
      </c>
      <c r="O44" s="1">
        <v>1.3011966303999999E-2</v>
      </c>
      <c r="P44" s="1">
        <v>1</v>
      </c>
      <c r="Q44" s="1">
        <v>1</v>
      </c>
      <c r="R44" s="1">
        <v>2</v>
      </c>
      <c r="S44">
        <f>B44*(G45-G44)/2</f>
        <v>10.9</v>
      </c>
      <c r="T44">
        <f>SUM(S44:S48)/G48</f>
        <v>19.514285714285716</v>
      </c>
      <c r="U44">
        <f>E44*P44</f>
        <v>1</v>
      </c>
      <c r="V44">
        <f>F44*P44</f>
        <v>2</v>
      </c>
      <c r="W44">
        <f>SUM(P44:R44)</f>
        <v>4</v>
      </c>
      <c r="X44">
        <f>U44/J44</f>
        <v>1.0217462755509112</v>
      </c>
      <c r="Y44">
        <f>V44/M44</f>
        <v>1.0599024539974511</v>
      </c>
      <c r="Z44" s="20">
        <f t="shared" si="1"/>
        <v>1</v>
      </c>
      <c r="AA44" s="21">
        <f t="shared" si="2"/>
        <v>1</v>
      </c>
      <c r="AB44" s="21">
        <f t="shared" si="3"/>
        <v>0</v>
      </c>
      <c r="AC44" s="21">
        <f t="shared" si="4"/>
        <v>2</v>
      </c>
      <c r="AD44" s="21">
        <f t="shared" si="5"/>
        <v>0</v>
      </c>
      <c r="AE44" s="21">
        <f t="shared" si="6"/>
        <v>1</v>
      </c>
      <c r="AF44" s="21">
        <f t="shared" si="7"/>
        <v>1</v>
      </c>
      <c r="AG44" s="21">
        <f t="shared" si="8"/>
        <v>2</v>
      </c>
      <c r="AH44" s="21">
        <f t="shared" si="9"/>
        <v>1</v>
      </c>
      <c r="AI44" s="21">
        <f t="shared" si="10"/>
        <v>0</v>
      </c>
      <c r="AJ44" s="21">
        <f t="shared" si="11"/>
        <v>2</v>
      </c>
      <c r="AK44" s="21">
        <f t="shared" si="12"/>
        <v>0</v>
      </c>
    </row>
    <row r="45" spans="1:37">
      <c r="A45" s="1">
        <v>8</v>
      </c>
      <c r="B45" s="3">
        <v>19.8</v>
      </c>
      <c r="C45" s="3">
        <v>30</v>
      </c>
      <c r="D45" s="3">
        <v>0.25</v>
      </c>
      <c r="E45" s="2">
        <v>1</v>
      </c>
      <c r="F45" s="2">
        <v>2</v>
      </c>
      <c r="G45" s="3">
        <v>1</v>
      </c>
      <c r="H45" s="2">
        <v>5.8936946382491344</v>
      </c>
      <c r="I45" s="2">
        <v>5.8871339332363641</v>
      </c>
      <c r="J45" s="1">
        <v>0.92927031500000001</v>
      </c>
      <c r="K45" s="1">
        <v>-1.0452849999999991E-3</v>
      </c>
      <c r="L45" s="1">
        <v>-5.0276849999999996E-3</v>
      </c>
      <c r="M45" s="1">
        <v>1.7871525000000004</v>
      </c>
      <c r="N45" s="1">
        <v>1.0670034320000001E-2</v>
      </c>
      <c r="O45" s="1">
        <v>0.58841727999999993</v>
      </c>
      <c r="P45" s="1">
        <v>1.08</v>
      </c>
      <c r="Q45" s="1">
        <v>0.99</v>
      </c>
      <c r="R45" s="1">
        <v>1.96</v>
      </c>
      <c r="S45">
        <f>((G45-G44)*0.5+(G46-G45)*0.5)*B45</f>
        <v>29.700000000000003</v>
      </c>
      <c r="T45">
        <f>T44</f>
        <v>19.514285714285716</v>
      </c>
      <c r="U45">
        <f t="shared" si="19"/>
        <v>1</v>
      </c>
      <c r="V45">
        <f>V44</f>
        <v>2</v>
      </c>
      <c r="W45">
        <f>W44</f>
        <v>4</v>
      </c>
      <c r="X45">
        <f>X44</f>
        <v>1.0217462755509112</v>
      </c>
      <c r="Y45">
        <f>Y44</f>
        <v>1.0599024539974511</v>
      </c>
      <c r="Z45" s="20">
        <f t="shared" si="1"/>
        <v>0.99255583126550861</v>
      </c>
      <c r="AA45" s="21">
        <f t="shared" si="2"/>
        <v>1.017803237714912</v>
      </c>
      <c r="AB45" s="21">
        <f t="shared" si="3"/>
        <v>-1.780323771491199E-2</v>
      </c>
      <c r="AC45" s="21">
        <f t="shared" si="4"/>
        <v>2.0305150432268926</v>
      </c>
      <c r="AD45" s="21">
        <f t="shared" si="5"/>
        <v>-3.051504322689258E-2</v>
      </c>
      <c r="AE45" s="21">
        <f t="shared" si="6"/>
        <v>1.0719602977667493</v>
      </c>
      <c r="AF45" s="21">
        <f t="shared" si="7"/>
        <v>0.98263027295285355</v>
      </c>
      <c r="AG45" s="21">
        <f t="shared" si="8"/>
        <v>1.945409429280397</v>
      </c>
      <c r="AH45" s="21">
        <f t="shared" si="9"/>
        <v>0.94947848333127216</v>
      </c>
      <c r="AI45" s="21">
        <f t="shared" si="10"/>
        <v>-1.8117941411892758E-2</v>
      </c>
      <c r="AJ45" s="21">
        <f t="shared" si="11"/>
        <v>1.8942073204176801</v>
      </c>
      <c r="AK45" s="21">
        <f t="shared" si="12"/>
        <v>-1.5685666352599121E-2</v>
      </c>
    </row>
    <row r="46" spans="1:37">
      <c r="A46" s="1">
        <v>8</v>
      </c>
      <c r="B46" s="4">
        <v>19.100000000000001</v>
      </c>
      <c r="C46" s="3">
        <v>30</v>
      </c>
      <c r="D46" s="3">
        <v>0.25</v>
      </c>
      <c r="E46" s="2">
        <v>1</v>
      </c>
      <c r="F46" s="2">
        <v>2</v>
      </c>
      <c r="G46" s="3">
        <v>3</v>
      </c>
      <c r="H46" s="2">
        <v>6.429151413542705</v>
      </c>
      <c r="I46" s="2">
        <v>6.2593064549090913</v>
      </c>
      <c r="J46" s="1">
        <v>0.86667406499999999</v>
      </c>
      <c r="K46" s="1">
        <v>7.0304650000000022E-3</v>
      </c>
      <c r="L46" s="1">
        <v>-3.3803449999999999E-3</v>
      </c>
      <c r="M46" s="1">
        <v>1.3630981</v>
      </c>
      <c r="N46" s="1">
        <v>1.306182528E-2</v>
      </c>
      <c r="O46" s="1">
        <v>0.67048965120000004</v>
      </c>
      <c r="P46" s="1">
        <v>1.1499999999999999</v>
      </c>
      <c r="Q46" s="1">
        <v>0.94</v>
      </c>
      <c r="R46" s="1">
        <v>1.9</v>
      </c>
      <c r="S46">
        <f t="shared" ref="S46" si="54">((G46-G45)*0.5+(G47-G46)*0.5)*B46</f>
        <v>38.200000000000003</v>
      </c>
      <c r="T46">
        <f t="shared" ref="T46:T47" si="55">T45</f>
        <v>19.514285714285716</v>
      </c>
      <c r="U46">
        <f t="shared" si="19"/>
        <v>1</v>
      </c>
      <c r="V46">
        <f t="shared" ref="V46:W48" si="56">V45</f>
        <v>2</v>
      </c>
      <c r="W46">
        <f t="shared" si="56"/>
        <v>4</v>
      </c>
      <c r="X46">
        <f t="shared" ref="X46:X48" si="57">X45</f>
        <v>1.0217462755509112</v>
      </c>
      <c r="Y46">
        <f t="shared" ref="Y46:Y48" si="58">Y45</f>
        <v>1.0599024539974511</v>
      </c>
      <c r="Z46" s="20">
        <f t="shared" si="1"/>
        <v>1.0025062656641606</v>
      </c>
      <c r="AA46" s="21">
        <f t="shared" si="2"/>
        <v>1.0209014012379611</v>
      </c>
      <c r="AB46" s="21">
        <f t="shared" si="3"/>
        <v>-2.0901401237961137E-2</v>
      </c>
      <c r="AC46" s="21">
        <f t="shared" si="4"/>
        <v>1.6656277437730853</v>
      </c>
      <c r="AD46" s="21">
        <f t="shared" si="5"/>
        <v>0.33437225622691469</v>
      </c>
      <c r="AE46" s="21">
        <f t="shared" si="6"/>
        <v>1.1528822055137846</v>
      </c>
      <c r="AF46" s="21">
        <f t="shared" si="7"/>
        <v>0.94235588972431084</v>
      </c>
      <c r="AG46" s="21">
        <f t="shared" si="8"/>
        <v>1.9047619047619049</v>
      </c>
      <c r="AH46" s="21">
        <f t="shared" si="9"/>
        <v>0.88552099803031836</v>
      </c>
      <c r="AI46" s="21">
        <f t="shared" si="10"/>
        <v>-2.2179944398793866E-2</v>
      </c>
      <c r="AJ46" s="21">
        <f t="shared" si="11"/>
        <v>1.4447510212292629</v>
      </c>
      <c r="AK46" s="21">
        <f t="shared" si="12"/>
        <v>0.17554543451913021</v>
      </c>
    </row>
    <row r="47" spans="1:37">
      <c r="A47" s="1">
        <v>8</v>
      </c>
      <c r="B47" s="4">
        <v>19.100000000000001</v>
      </c>
      <c r="C47" s="3">
        <v>30</v>
      </c>
      <c r="D47" s="3">
        <v>0.25</v>
      </c>
      <c r="E47" s="2">
        <v>1</v>
      </c>
      <c r="F47" s="2">
        <v>2</v>
      </c>
      <c r="G47" s="3">
        <v>5</v>
      </c>
      <c r="H47" s="2">
        <v>6.2509350443672931</v>
      </c>
      <c r="I47" s="2">
        <v>7.97031492334545</v>
      </c>
      <c r="J47" s="1">
        <v>0.81321648499999999</v>
      </c>
      <c r="K47" s="1">
        <v>1.7384554999999999E-2</v>
      </c>
      <c r="L47" s="1">
        <v>-1.7647199999999991E-3</v>
      </c>
      <c r="M47" s="1">
        <v>1.1610189</v>
      </c>
      <c r="N47" s="1">
        <v>1.5149048E-2</v>
      </c>
      <c r="O47" s="1">
        <v>0.7499865027</v>
      </c>
      <c r="P47" s="1">
        <v>1.1499999999999999</v>
      </c>
      <c r="Q47" s="1">
        <v>0.94</v>
      </c>
      <c r="R47" s="1">
        <v>1.88</v>
      </c>
      <c r="S47">
        <f>((G47-G46)*0.5+(G48-G47)*0.5)*B47</f>
        <v>38.200000000000003</v>
      </c>
      <c r="T47">
        <f t="shared" si="55"/>
        <v>19.514285714285716</v>
      </c>
      <c r="U47">
        <f t="shared" si="19"/>
        <v>1</v>
      </c>
      <c r="V47">
        <f t="shared" si="56"/>
        <v>2</v>
      </c>
      <c r="W47">
        <f t="shared" si="56"/>
        <v>4</v>
      </c>
      <c r="X47">
        <f t="shared" si="57"/>
        <v>1.0217462755509112</v>
      </c>
      <c r="Y47">
        <f t="shared" si="58"/>
        <v>1.0599024539974511</v>
      </c>
      <c r="Z47" s="20">
        <f t="shared" si="1"/>
        <v>1.0075566750629723</v>
      </c>
      <c r="AA47" s="21">
        <f t="shared" si="2"/>
        <v>0.96275672743592577</v>
      </c>
      <c r="AB47" s="21">
        <f t="shared" si="3"/>
        <v>3.7243272564074226E-2</v>
      </c>
      <c r="AC47" s="21">
        <f t="shared" si="4"/>
        <v>1.4258456407400848</v>
      </c>
      <c r="AD47" s="21">
        <f t="shared" si="5"/>
        <v>0.5741543592599152</v>
      </c>
      <c r="AE47" s="21">
        <f t="shared" si="6"/>
        <v>1.158690176322418</v>
      </c>
      <c r="AF47" s="21">
        <f t="shared" si="7"/>
        <v>0.94710327455919396</v>
      </c>
      <c r="AG47" s="21">
        <f t="shared" si="8"/>
        <v>1.8942065491183879</v>
      </c>
      <c r="AH47" s="21">
        <f t="shared" si="9"/>
        <v>0.83090091476535344</v>
      </c>
      <c r="AI47" s="21">
        <f t="shared" si="10"/>
        <v>3.9323348957280499E-2</v>
      </c>
      <c r="AJ47" s="21">
        <f t="shared" si="11"/>
        <v>1.2305667812474212</v>
      </c>
      <c r="AK47" s="21">
        <f t="shared" si="12"/>
        <v>0.30311074551354567</v>
      </c>
    </row>
    <row r="48" spans="1:37">
      <c r="A48" s="1">
        <v>8</v>
      </c>
      <c r="B48" s="4">
        <v>19.600000000000001</v>
      </c>
      <c r="C48" s="3">
        <v>30</v>
      </c>
      <c r="D48" s="3">
        <v>0.25</v>
      </c>
      <c r="E48" s="2">
        <v>1</v>
      </c>
      <c r="F48" s="2">
        <v>2</v>
      </c>
      <c r="G48" s="3">
        <v>7</v>
      </c>
      <c r="H48" s="2">
        <v>4.9402725503513283</v>
      </c>
      <c r="I48" s="2">
        <v>12.652794603781823</v>
      </c>
      <c r="J48" s="1">
        <v>0.77152445500000011</v>
      </c>
      <c r="K48" s="1">
        <v>3.4556820000000002E-2</v>
      </c>
      <c r="L48" s="1">
        <v>-2.0551999999999983E-4</v>
      </c>
      <c r="M48" s="1">
        <v>0.95191000000000003</v>
      </c>
      <c r="N48" s="1">
        <v>1.8118057999999999E-2</v>
      </c>
      <c r="O48" s="1">
        <v>0.81336786429999985</v>
      </c>
      <c r="P48" s="1">
        <v>1.1099999999999999</v>
      </c>
      <c r="Q48" s="1">
        <v>0.91999999999999993</v>
      </c>
      <c r="R48" s="1">
        <v>1.8599999999999999</v>
      </c>
      <c r="S48">
        <f>B48*(G48-G47)*0.5</f>
        <v>19.600000000000001</v>
      </c>
      <c r="T48">
        <f>T47</f>
        <v>19.514285714285716</v>
      </c>
      <c r="U48">
        <f t="shared" si="19"/>
        <v>1</v>
      </c>
      <c r="V48">
        <f t="shared" si="56"/>
        <v>2</v>
      </c>
      <c r="W48">
        <f t="shared" si="56"/>
        <v>4</v>
      </c>
      <c r="X48">
        <f t="shared" si="57"/>
        <v>1.0217462755509112</v>
      </c>
      <c r="Y48">
        <f t="shared" si="58"/>
        <v>1.0599024539974511</v>
      </c>
      <c r="Z48" s="20">
        <f t="shared" si="1"/>
        <v>1.0282776349614398</v>
      </c>
      <c r="AA48" s="21">
        <f t="shared" si="2"/>
        <v>0.89975885307546877</v>
      </c>
      <c r="AB48" s="21">
        <f t="shared" si="3"/>
        <v>0.10024114692453123</v>
      </c>
      <c r="AC48" s="21">
        <f t="shared" si="4"/>
        <v>1.1515827629131437</v>
      </c>
      <c r="AD48" s="21">
        <f t="shared" si="5"/>
        <v>0.84841723708685635</v>
      </c>
      <c r="AE48" s="21">
        <f t="shared" si="6"/>
        <v>1.1413881748071979</v>
      </c>
      <c r="AF48" s="21">
        <f t="shared" si="7"/>
        <v>0.94601542416452455</v>
      </c>
      <c r="AG48" s="21">
        <f t="shared" si="8"/>
        <v>1.9125964010282779</v>
      </c>
      <c r="AH48" s="21">
        <f t="shared" si="9"/>
        <v>0.78830223839269675</v>
      </c>
      <c r="AI48" s="21">
        <f t="shared" si="10"/>
        <v>0.10596142976533326</v>
      </c>
      <c r="AJ48" s="21">
        <f t="shared" si="11"/>
        <v>1.0089317449847137</v>
      </c>
      <c r="AK48" s="21">
        <f t="shared" si="12"/>
        <v>0.44359449627256325</v>
      </c>
    </row>
    <row r="49" spans="1:37">
      <c r="A49" s="1">
        <v>9</v>
      </c>
      <c r="B49" s="3">
        <v>24.7</v>
      </c>
      <c r="C49" s="3">
        <v>30</v>
      </c>
      <c r="D49" s="3">
        <v>0.25</v>
      </c>
      <c r="E49" s="2">
        <v>3</v>
      </c>
      <c r="F49" s="2">
        <v>6</v>
      </c>
      <c r="G49" s="3">
        <v>0</v>
      </c>
      <c r="H49" s="2"/>
      <c r="I49" s="2"/>
      <c r="J49" s="1">
        <v>2.9075281249999998</v>
      </c>
      <c r="K49" s="1">
        <v>-4.3433550000000001E-3</v>
      </c>
      <c r="L49" s="1">
        <v>-5.1056649999999997E-3</v>
      </c>
      <c r="M49" s="1">
        <v>5.1745322000000007</v>
      </c>
      <c r="N49" s="1">
        <v>1.013485032E-2</v>
      </c>
      <c r="O49" s="1">
        <v>0.58217212029999998</v>
      </c>
      <c r="P49" s="1">
        <v>1</v>
      </c>
      <c r="Q49" s="1">
        <v>1</v>
      </c>
      <c r="R49" s="1">
        <v>2</v>
      </c>
      <c r="S49">
        <f>B49*(G50-G49)/2</f>
        <v>12.35</v>
      </c>
      <c r="T49">
        <f>SUM(S49:S54)/G54</f>
        <v>25.166666666666661</v>
      </c>
      <c r="U49">
        <f>E49*P49</f>
        <v>3</v>
      </c>
      <c r="V49">
        <f>F49*P49</f>
        <v>6</v>
      </c>
      <c r="W49">
        <f>SUM(P49:R49)</f>
        <v>4</v>
      </c>
      <c r="X49">
        <f>U49/J49</f>
        <v>1.0318042925208162</v>
      </c>
      <c r="Y49">
        <f>V49/M49</f>
        <v>1.1595251064434384</v>
      </c>
      <c r="Z49" s="20">
        <f t="shared" si="1"/>
        <v>1</v>
      </c>
      <c r="AA49" s="21">
        <f t="shared" si="2"/>
        <v>3</v>
      </c>
      <c r="AB49" s="21">
        <f t="shared" si="3"/>
        <v>0</v>
      </c>
      <c r="AC49" s="21">
        <f t="shared" si="4"/>
        <v>6</v>
      </c>
      <c r="AD49" s="21">
        <f t="shared" si="5"/>
        <v>0</v>
      </c>
      <c r="AE49" s="21">
        <f t="shared" si="6"/>
        <v>1</v>
      </c>
      <c r="AF49" s="21">
        <f t="shared" si="7"/>
        <v>1</v>
      </c>
      <c r="AG49" s="21">
        <f t="shared" si="8"/>
        <v>2</v>
      </c>
      <c r="AH49" s="21">
        <f t="shared" si="9"/>
        <v>3</v>
      </c>
      <c r="AI49" s="21">
        <f t="shared" si="10"/>
        <v>0</v>
      </c>
      <c r="AJ49" s="21">
        <f t="shared" si="11"/>
        <v>6</v>
      </c>
      <c r="AK49" s="21">
        <f t="shared" si="12"/>
        <v>0</v>
      </c>
    </row>
    <row r="50" spans="1:37">
      <c r="A50" s="1">
        <v>9</v>
      </c>
      <c r="B50" s="4">
        <v>23.7</v>
      </c>
      <c r="C50" s="3">
        <v>30</v>
      </c>
      <c r="D50" s="3">
        <v>0.25</v>
      </c>
      <c r="E50" s="2">
        <v>3</v>
      </c>
      <c r="F50" s="2">
        <v>6</v>
      </c>
      <c r="G50" s="3">
        <v>1</v>
      </c>
      <c r="H50" s="2">
        <v>2.8203793100295647</v>
      </c>
      <c r="I50" s="2">
        <v>81.495593174690924</v>
      </c>
      <c r="J50" s="1">
        <v>2.6404009399999997</v>
      </c>
      <c r="K50" s="1">
        <v>4.6342120000000007E-2</v>
      </c>
      <c r="L50" s="1">
        <v>-3.2678649999999996E-3</v>
      </c>
      <c r="M50" s="1">
        <v>4.5776250000000003</v>
      </c>
      <c r="N50" s="1">
        <v>1.2261888979999998E-2</v>
      </c>
      <c r="O50" s="1">
        <v>1.3387330149999999</v>
      </c>
      <c r="P50" s="1">
        <v>1.07</v>
      </c>
      <c r="Q50" s="1">
        <v>0.98</v>
      </c>
      <c r="R50" s="1">
        <v>2.1</v>
      </c>
      <c r="S50">
        <f>((G50-G49)*0.5+(G51-G50)*0.5)*B50</f>
        <v>35.549999999999997</v>
      </c>
      <c r="T50">
        <f>T49</f>
        <v>25.166666666666661</v>
      </c>
      <c r="U50">
        <f t="shared" si="19"/>
        <v>3</v>
      </c>
      <c r="V50">
        <f>V49</f>
        <v>6</v>
      </c>
      <c r="W50">
        <f>W49</f>
        <v>4</v>
      </c>
      <c r="X50">
        <f>X49</f>
        <v>1.0318042925208162</v>
      </c>
      <c r="Y50">
        <f>Y49</f>
        <v>1.1595251064434384</v>
      </c>
      <c r="Z50" s="20">
        <f t="shared" si="1"/>
        <v>0.96385542168674687</v>
      </c>
      <c r="AA50" s="21">
        <f t="shared" si="2"/>
        <v>2.8097189547361516</v>
      </c>
      <c r="AB50" s="21">
        <f t="shared" si="3"/>
        <v>0.19028104526384837</v>
      </c>
      <c r="AC50" s="21">
        <f t="shared" si="4"/>
        <v>5.4741417768288816</v>
      </c>
      <c r="AD50" s="21">
        <f t="shared" si="5"/>
        <v>0.52585822317111841</v>
      </c>
      <c r="AE50" s="21">
        <f t="shared" si="6"/>
        <v>1.0313253012048191</v>
      </c>
      <c r="AF50" s="21">
        <f t="shared" si="7"/>
        <v>0.94457831325301189</v>
      </c>
      <c r="AG50" s="21">
        <f t="shared" si="8"/>
        <v>2.0240963855421685</v>
      </c>
      <c r="AH50" s="21">
        <f t="shared" si="9"/>
        <v>2.7243770238679978</v>
      </c>
      <c r="AI50" s="21">
        <f t="shared" si="10"/>
        <v>0.20144549434820685</v>
      </c>
      <c r="AJ50" s="21">
        <f t="shared" si="11"/>
        <v>5.3078711153831453</v>
      </c>
      <c r="AK50" s="21">
        <f t="shared" si="12"/>
        <v>0.25979900311430254</v>
      </c>
    </row>
    <row r="51" spans="1:37">
      <c r="A51" s="1">
        <v>9</v>
      </c>
      <c r="B51" s="4">
        <v>25.2</v>
      </c>
      <c r="C51" s="3">
        <v>30</v>
      </c>
      <c r="D51" s="3">
        <v>0.25</v>
      </c>
      <c r="E51" s="2">
        <v>3</v>
      </c>
      <c r="F51" s="2">
        <v>6</v>
      </c>
      <c r="G51" s="3">
        <v>3</v>
      </c>
      <c r="H51" s="2">
        <v>1.7764347041771464</v>
      </c>
      <c r="I51" s="2">
        <v>245.40588648247271</v>
      </c>
      <c r="J51" s="1">
        <v>2.3558362499999999</v>
      </c>
      <c r="K51" s="1">
        <v>0.36325203000000006</v>
      </c>
      <c r="L51" s="1">
        <v>5.0286750000000007E-3</v>
      </c>
      <c r="M51" s="1">
        <v>3.0885098000000002</v>
      </c>
      <c r="N51" s="1">
        <v>2.0067961999999998E-2</v>
      </c>
      <c r="O51" s="1">
        <v>1.9522135</v>
      </c>
      <c r="P51" s="1">
        <v>1.05</v>
      </c>
      <c r="Q51" s="1">
        <v>0.95</v>
      </c>
      <c r="R51" s="1">
        <v>1.97</v>
      </c>
      <c r="S51">
        <f t="shared" ref="S51" si="59">((G51-G50)*0.5+(G52-G51)*0.5)*B51</f>
        <v>37.799999999999997</v>
      </c>
      <c r="T51">
        <f t="shared" ref="T51:T52" si="60">T50</f>
        <v>25.166666666666661</v>
      </c>
      <c r="U51">
        <f t="shared" si="19"/>
        <v>3</v>
      </c>
      <c r="V51">
        <f t="shared" ref="V51:W54" si="61">V50</f>
        <v>6</v>
      </c>
      <c r="W51">
        <f t="shared" si="61"/>
        <v>4</v>
      </c>
      <c r="X51">
        <f t="shared" ref="X51:X54" si="62">X50</f>
        <v>1.0318042925208162</v>
      </c>
      <c r="Y51">
        <f t="shared" ref="Y51:Y54" si="63">Y50</f>
        <v>1.1595251064434384</v>
      </c>
      <c r="Z51" s="20">
        <f t="shared" si="1"/>
        <v>1.0075566750629723</v>
      </c>
      <c r="AA51" s="21">
        <f t="shared" si="2"/>
        <v>2.571586955151083</v>
      </c>
      <c r="AB51" s="21">
        <f t="shared" si="3"/>
        <v>0.42841304484891696</v>
      </c>
      <c r="AC51" s="21">
        <f t="shared" si="4"/>
        <v>3.7886799872306631</v>
      </c>
      <c r="AD51" s="21">
        <f>V51-AC51</f>
        <v>2.2113200127693369</v>
      </c>
      <c r="AE51" s="21">
        <f t="shared" si="6"/>
        <v>1.0579345088161209</v>
      </c>
      <c r="AF51" s="21">
        <f t="shared" si="7"/>
        <v>0.95717884130982367</v>
      </c>
      <c r="AG51" s="21">
        <f t="shared" si="8"/>
        <v>1.9848866498740554</v>
      </c>
      <c r="AH51" s="21">
        <f t="shared" si="9"/>
        <v>2.4307619552261426</v>
      </c>
      <c r="AI51" s="21">
        <f t="shared" si="10"/>
        <v>0.44757889159215797</v>
      </c>
      <c r="AJ51" s="21">
        <f t="shared" si="11"/>
        <v>3.5812046545966028</v>
      </c>
      <c r="AK51" s="21">
        <f t="shared" si="12"/>
        <v>1.1140787373977497</v>
      </c>
    </row>
    <row r="52" spans="1:37">
      <c r="A52" s="1">
        <v>9</v>
      </c>
      <c r="B52" s="4">
        <v>26</v>
      </c>
      <c r="C52" s="3">
        <v>30</v>
      </c>
      <c r="D52" s="3">
        <v>0.25</v>
      </c>
      <c r="E52" s="2">
        <v>3</v>
      </c>
      <c r="F52" s="2">
        <v>6</v>
      </c>
      <c r="G52" s="3">
        <v>4</v>
      </c>
      <c r="H52" s="2">
        <v>1.045547831151808</v>
      </c>
      <c r="I52" s="2">
        <v>871.76667797672746</v>
      </c>
      <c r="J52" s="1">
        <v>2.2346606250000001</v>
      </c>
      <c r="K52" s="1">
        <v>0.8773626000000001</v>
      </c>
      <c r="L52" s="1">
        <v>1.2711805E-2</v>
      </c>
      <c r="M52" s="1">
        <v>2.5566199999999997</v>
      </c>
      <c r="N52" s="1">
        <v>2.2621472E-2</v>
      </c>
      <c r="O52" s="1">
        <v>2.2532898399999999</v>
      </c>
      <c r="P52" s="1">
        <v>1.05</v>
      </c>
      <c r="Q52" s="1">
        <v>1</v>
      </c>
      <c r="R52" s="1">
        <v>2.0700000000000003</v>
      </c>
      <c r="S52">
        <f>((G52-G51)*0.5+(G53-G52)*0.5)*B52</f>
        <v>26</v>
      </c>
      <c r="T52">
        <f t="shared" si="60"/>
        <v>25.166666666666661</v>
      </c>
      <c r="U52">
        <f t="shared" si="19"/>
        <v>3</v>
      </c>
      <c r="V52">
        <f t="shared" si="61"/>
        <v>6</v>
      </c>
      <c r="W52">
        <f t="shared" si="61"/>
        <v>4</v>
      </c>
      <c r="X52">
        <f t="shared" si="62"/>
        <v>1.0318042925208162</v>
      </c>
      <c r="Y52">
        <f t="shared" si="63"/>
        <v>1.1595251064434384</v>
      </c>
      <c r="Z52" s="20">
        <f t="shared" si="1"/>
        <v>0.970873786407767</v>
      </c>
      <c r="AA52" s="21">
        <f t="shared" si="2"/>
        <v>2.3505039286042355</v>
      </c>
      <c r="AB52" s="21">
        <f t="shared" si="3"/>
        <v>0.64949607139576448</v>
      </c>
      <c r="AC52" s="21">
        <f t="shared" si="4"/>
        <v>3.0220275063273729</v>
      </c>
      <c r="AD52" s="21">
        <f t="shared" si="5"/>
        <v>2.9779724936726271</v>
      </c>
      <c r="AE52" s="21">
        <f t="shared" si="6"/>
        <v>1.0194174757281553</v>
      </c>
      <c r="AF52" s="21">
        <f t="shared" si="7"/>
        <v>0.970873786407767</v>
      </c>
      <c r="AG52" s="21">
        <f t="shared" si="8"/>
        <v>2.0097087378640781</v>
      </c>
      <c r="AH52" s="21">
        <f t="shared" si="9"/>
        <v>2.3057324252022502</v>
      </c>
      <c r="AI52" s="21">
        <f t="shared" si="10"/>
        <v>0.66898095353763742</v>
      </c>
      <c r="AJ52" s="21">
        <f t="shared" si="11"/>
        <v>2.9644650776354231</v>
      </c>
      <c r="AK52" s="21">
        <f t="shared" si="12"/>
        <v>1.4817930765617418</v>
      </c>
    </row>
    <row r="53" spans="1:37">
      <c r="A53" s="1">
        <v>9</v>
      </c>
      <c r="B53" s="4">
        <v>26.2</v>
      </c>
      <c r="C53" s="3">
        <v>30</v>
      </c>
      <c r="D53" s="3">
        <v>0.25</v>
      </c>
      <c r="E53" s="2">
        <v>3</v>
      </c>
      <c r="F53" s="2">
        <v>6</v>
      </c>
      <c r="G53" s="3">
        <v>5</v>
      </c>
      <c r="H53" s="2">
        <v>1.1258720649429022</v>
      </c>
      <c r="I53" s="2">
        <v>1258.4333287869088</v>
      </c>
      <c r="J53" s="1">
        <v>2.1050765650000001</v>
      </c>
      <c r="K53" s="1">
        <v>0.59563795000000008</v>
      </c>
      <c r="L53" s="1">
        <v>2.3230085000000004E-2</v>
      </c>
      <c r="M53" s="1">
        <v>2.0284937999999997</v>
      </c>
      <c r="N53" s="1">
        <v>2.4692472E-2</v>
      </c>
      <c r="O53" s="1">
        <v>2.5196160000000001</v>
      </c>
      <c r="P53" s="1">
        <v>0.88</v>
      </c>
      <c r="Q53" s="1">
        <v>1.02</v>
      </c>
      <c r="R53" s="1">
        <v>2.0700000000000003</v>
      </c>
      <c r="S53">
        <f>((G53-G52)*0.5+(G54-G53)*0.5)*B53</f>
        <v>26.2</v>
      </c>
      <c r="T53">
        <f t="shared" ref="T53" si="64">T52</f>
        <v>25.166666666666661</v>
      </c>
      <c r="U53">
        <f t="shared" si="19"/>
        <v>3</v>
      </c>
      <c r="V53">
        <f t="shared" si="61"/>
        <v>6</v>
      </c>
      <c r="W53">
        <f t="shared" si="61"/>
        <v>4</v>
      </c>
      <c r="X53">
        <f t="shared" si="62"/>
        <v>1.0318042925208162</v>
      </c>
      <c r="Y53">
        <f t="shared" si="63"/>
        <v>1.1595251064434384</v>
      </c>
      <c r="Z53" s="20">
        <f t="shared" si="1"/>
        <v>1.0075566750629723</v>
      </c>
      <c r="AA53" s="21">
        <f t="shared" si="2"/>
        <v>1.9258274977831114</v>
      </c>
      <c r="AB53" s="21">
        <f t="shared" si="3"/>
        <v>1.0741725022168886</v>
      </c>
      <c r="AC53" s="21">
        <f t="shared" si="4"/>
        <v>2.0854798495124154</v>
      </c>
      <c r="AD53" s="21">
        <f t="shared" si="5"/>
        <v>3.9145201504875846</v>
      </c>
      <c r="AE53" s="21">
        <f t="shared" si="6"/>
        <v>0.88664987405541562</v>
      </c>
      <c r="AF53" s="21">
        <f t="shared" si="7"/>
        <v>1.0277078085642317</v>
      </c>
      <c r="AG53" s="21">
        <f t="shared" si="8"/>
        <v>2.0856423173803531</v>
      </c>
      <c r="AH53" s="21">
        <f t="shared" si="9"/>
        <v>2.1720270358519751</v>
      </c>
      <c r="AI53" s="21">
        <f t="shared" si="10"/>
        <v>1.0452119690688844</v>
      </c>
      <c r="AJ53" s="21">
        <f t="shared" si="11"/>
        <v>2.3520894893648547</v>
      </c>
      <c r="AK53" s="21">
        <f t="shared" si="12"/>
        <v>1.8768894924439261</v>
      </c>
    </row>
    <row r="54" spans="1:37">
      <c r="A54" s="1">
        <v>9</v>
      </c>
      <c r="B54" s="4">
        <v>26.2</v>
      </c>
      <c r="C54" s="3">
        <v>30</v>
      </c>
      <c r="D54" s="3">
        <v>0.25</v>
      </c>
      <c r="E54" s="2">
        <v>3</v>
      </c>
      <c r="F54" s="2">
        <v>6</v>
      </c>
      <c r="G54" s="3">
        <v>6</v>
      </c>
      <c r="H54" s="2">
        <v>0.93850374793083036</v>
      </c>
      <c r="I54" s="2">
        <v>966.64721478545539</v>
      </c>
      <c r="J54" s="1">
        <v>1.9154253100000003</v>
      </c>
      <c r="K54" s="1">
        <v>1.19644375</v>
      </c>
      <c r="L54" s="1">
        <v>3.6425385000000005E-2</v>
      </c>
      <c r="M54" s="1">
        <v>1.5580151999999998</v>
      </c>
      <c r="N54" s="1">
        <v>2.5784792000000001E-2</v>
      </c>
      <c r="O54" s="1">
        <v>2.7541286400000002</v>
      </c>
      <c r="P54" s="1">
        <v>0.75</v>
      </c>
      <c r="Q54" s="1">
        <v>1.1499999999999999</v>
      </c>
      <c r="R54" s="1">
        <v>2.16</v>
      </c>
      <c r="S54">
        <f>B54*(G54-G53)*0.5</f>
        <v>13.1</v>
      </c>
      <c r="T54">
        <f>T53</f>
        <v>25.166666666666661</v>
      </c>
      <c r="U54">
        <f t="shared" si="19"/>
        <v>3</v>
      </c>
      <c r="V54">
        <f t="shared" si="61"/>
        <v>6</v>
      </c>
      <c r="W54">
        <f t="shared" si="61"/>
        <v>4</v>
      </c>
      <c r="X54">
        <f t="shared" si="62"/>
        <v>1.0318042925208162</v>
      </c>
      <c r="Y54">
        <f t="shared" si="63"/>
        <v>1.1595251064434384</v>
      </c>
      <c r="Z54" s="20">
        <f t="shared" si="1"/>
        <v>0.9852216748768472</v>
      </c>
      <c r="AA54" s="21">
        <f t="shared" si="2"/>
        <v>1.4603527513751344</v>
      </c>
      <c r="AB54" s="21">
        <f t="shared" si="3"/>
        <v>1.5396472486248656</v>
      </c>
      <c r="AC54" s="21">
        <f t="shared" si="4"/>
        <v>1.3348948822318927</v>
      </c>
      <c r="AD54" s="21">
        <f t="shared" si="5"/>
        <v>4.6651051177681069</v>
      </c>
      <c r="AE54" s="21">
        <f t="shared" si="6"/>
        <v>0.73891625615763545</v>
      </c>
      <c r="AF54" s="21">
        <f t="shared" si="7"/>
        <v>1.1330049261083741</v>
      </c>
      <c r="AG54" s="21">
        <f t="shared" si="8"/>
        <v>2.1280788177339902</v>
      </c>
      <c r="AH54" s="21">
        <f t="shared" si="9"/>
        <v>1.9763440568610153</v>
      </c>
      <c r="AI54" s="21">
        <f t="shared" si="10"/>
        <v>1.3589060498732513</v>
      </c>
      <c r="AJ54" s="21">
        <f t="shared" si="11"/>
        <v>1.8065577406204949</v>
      </c>
      <c r="AK54" s="21">
        <f t="shared" si="12"/>
        <v>2.192167451173439</v>
      </c>
    </row>
    <row r="55" spans="1:37">
      <c r="A55" s="1">
        <v>10</v>
      </c>
      <c r="B55" s="4">
        <v>26</v>
      </c>
      <c r="C55" s="3">
        <v>30</v>
      </c>
      <c r="D55" s="3">
        <v>0.25</v>
      </c>
      <c r="E55" s="2">
        <v>1</v>
      </c>
      <c r="F55" s="2">
        <v>2</v>
      </c>
      <c r="G55" s="3">
        <v>0</v>
      </c>
      <c r="H55" s="2"/>
      <c r="I55" s="2"/>
      <c r="J55" s="1">
        <v>0.98206601500000001</v>
      </c>
      <c r="K55" s="1">
        <v>-5.80286E-3</v>
      </c>
      <c r="L55" s="1">
        <v>-5.7750149999999997E-3</v>
      </c>
      <c r="M55" s="1">
        <v>1.9369701000000004</v>
      </c>
      <c r="N55" s="1">
        <v>3.7841374592E-3</v>
      </c>
      <c r="O55" s="1">
        <v>1.4951506944E-2</v>
      </c>
      <c r="P55" s="1">
        <v>1</v>
      </c>
      <c r="Q55" s="1">
        <v>1</v>
      </c>
      <c r="R55" s="1">
        <v>2</v>
      </c>
      <c r="S55">
        <f>B55*(G56-G55)/2</f>
        <v>13</v>
      </c>
      <c r="T55">
        <f>SUM(S55:S60)/G60</f>
        <v>23.45</v>
      </c>
      <c r="U55">
        <f>E55*P55</f>
        <v>1</v>
      </c>
      <c r="V55">
        <f>F55*P55</f>
        <v>2</v>
      </c>
      <c r="W55">
        <f>SUM(P55:R55)</f>
        <v>4</v>
      </c>
      <c r="X55">
        <f>U55/J55</f>
        <v>1.0182614862199462</v>
      </c>
      <c r="Y55">
        <f>V55/M55</f>
        <v>1.032540461001437</v>
      </c>
      <c r="Z55" s="20">
        <f t="shared" si="1"/>
        <v>1</v>
      </c>
      <c r="AA55" s="21">
        <f t="shared" si="2"/>
        <v>1</v>
      </c>
      <c r="AB55" s="21">
        <f t="shared" si="3"/>
        <v>0</v>
      </c>
      <c r="AC55" s="21">
        <f t="shared" si="4"/>
        <v>2</v>
      </c>
      <c r="AD55" s="21">
        <f t="shared" si="5"/>
        <v>0</v>
      </c>
      <c r="AE55" s="21">
        <f t="shared" si="6"/>
        <v>1</v>
      </c>
      <c r="AF55" s="21">
        <f t="shared" si="7"/>
        <v>1</v>
      </c>
      <c r="AG55" s="21">
        <f t="shared" si="8"/>
        <v>2</v>
      </c>
      <c r="AH55" s="21">
        <f t="shared" si="9"/>
        <v>1</v>
      </c>
      <c r="AI55" s="21">
        <f t="shared" si="10"/>
        <v>0</v>
      </c>
      <c r="AJ55" s="21">
        <f t="shared" si="11"/>
        <v>2</v>
      </c>
      <c r="AK55" s="21">
        <f t="shared" si="12"/>
        <v>0</v>
      </c>
    </row>
    <row r="56" spans="1:37">
      <c r="A56" s="1">
        <v>10</v>
      </c>
      <c r="B56" s="4">
        <v>23.4</v>
      </c>
      <c r="C56" s="3">
        <v>30</v>
      </c>
      <c r="D56" s="3">
        <v>0.25</v>
      </c>
      <c r="E56" s="2">
        <v>1</v>
      </c>
      <c r="F56" s="2">
        <v>2</v>
      </c>
      <c r="G56" s="3">
        <v>1</v>
      </c>
      <c r="H56" s="2">
        <v>4.2495739072659333</v>
      </c>
      <c r="I56" s="2">
        <v>22.747378625745451</v>
      </c>
      <c r="J56" s="1">
        <v>0.9374429700000001</v>
      </c>
      <c r="K56" s="1">
        <v>8.2509899999999997E-3</v>
      </c>
      <c r="L56" s="1">
        <v>-3.7167799999999998E-3</v>
      </c>
      <c r="M56" s="1">
        <v>1.5942662000000001</v>
      </c>
      <c r="N56" s="1">
        <v>6.9055176200000009E-3</v>
      </c>
      <c r="O56" s="1">
        <v>8.2573499999999994E-2</v>
      </c>
      <c r="P56" s="1">
        <v>1.0699999999999998</v>
      </c>
      <c r="Q56" s="1">
        <v>0.98</v>
      </c>
      <c r="R56" s="1">
        <v>1.98</v>
      </c>
      <c r="S56">
        <f>((G56-G55)*0.5+(G57-G56)*0.5)*B56</f>
        <v>35.099999999999994</v>
      </c>
      <c r="T56">
        <f>T55</f>
        <v>23.45</v>
      </c>
      <c r="U56">
        <f t="shared" si="19"/>
        <v>1</v>
      </c>
      <c r="V56">
        <f>V55</f>
        <v>2</v>
      </c>
      <c r="W56">
        <f>W55</f>
        <v>4</v>
      </c>
      <c r="X56">
        <f>X55</f>
        <v>1.0182614862199462</v>
      </c>
      <c r="Y56">
        <f>Y55</f>
        <v>1.032540461001437</v>
      </c>
      <c r="Z56" s="20">
        <f t="shared" si="1"/>
        <v>0.99255583126550884</v>
      </c>
      <c r="AA56" s="21">
        <f t="shared" si="2"/>
        <v>1.0137780813003925</v>
      </c>
      <c r="AB56" s="21">
        <f t="shared" si="3"/>
        <v>-1.3778081300392486E-2</v>
      </c>
      <c r="AC56" s="21">
        <f t="shared" si="4"/>
        <v>1.7482624934039703</v>
      </c>
      <c r="AD56" s="21">
        <f t="shared" si="5"/>
        <v>0.25173750659602967</v>
      </c>
      <c r="AE56" s="21">
        <f t="shared" si="6"/>
        <v>1.0620347394540943</v>
      </c>
      <c r="AF56" s="21">
        <f t="shared" si="7"/>
        <v>0.9727047146401987</v>
      </c>
      <c r="AG56" s="21">
        <f t="shared" si="8"/>
        <v>1.9652605459057075</v>
      </c>
      <c r="AH56" s="21">
        <f t="shared" si="9"/>
        <v>0.95456207187864062</v>
      </c>
      <c r="AI56" s="21">
        <f t="shared" si="10"/>
        <v>-1.4164711132801456E-2</v>
      </c>
      <c r="AJ56" s="21">
        <f t="shared" si="11"/>
        <v>1.6461443571070093</v>
      </c>
      <c r="AK56" s="21">
        <f t="shared" si="12"/>
        <v>0.12809370600782821</v>
      </c>
    </row>
    <row r="57" spans="1:37">
      <c r="A57" s="1">
        <v>10</v>
      </c>
      <c r="B57" s="4">
        <v>22.8</v>
      </c>
      <c r="C57" s="3">
        <v>30</v>
      </c>
      <c r="D57" s="3">
        <v>0.25</v>
      </c>
      <c r="E57" s="2">
        <v>1</v>
      </c>
      <c r="F57" s="2">
        <v>2</v>
      </c>
      <c r="G57" s="3">
        <v>3</v>
      </c>
      <c r="H57" s="2">
        <v>4.6520354518590459</v>
      </c>
      <c r="I57" s="2">
        <v>53.211920268945455</v>
      </c>
      <c r="J57" s="1">
        <v>0.86845304500000009</v>
      </c>
      <c r="K57" s="1">
        <v>7.4556125000000001E-2</v>
      </c>
      <c r="L57" s="1">
        <v>-2.160394999999999E-3</v>
      </c>
      <c r="M57" s="1">
        <v>1.1287928</v>
      </c>
      <c r="N57" s="1">
        <v>1.0600437779999999E-2</v>
      </c>
      <c r="O57" s="1">
        <v>0.23167544000000001</v>
      </c>
      <c r="P57" s="1">
        <v>1.04</v>
      </c>
      <c r="Q57" s="1">
        <v>0.98</v>
      </c>
      <c r="R57" s="1">
        <v>1.98</v>
      </c>
      <c r="S57">
        <f t="shared" ref="S57" si="65">((G57-G56)*0.5+(G58-G57)*0.5)*B57</f>
        <v>34.200000000000003</v>
      </c>
      <c r="T57">
        <f t="shared" ref="T57:T59" si="66">T56</f>
        <v>23.45</v>
      </c>
      <c r="U57">
        <f t="shared" si="19"/>
        <v>1</v>
      </c>
      <c r="V57">
        <f t="shared" ref="V57:W60" si="67">V56</f>
        <v>2</v>
      </c>
      <c r="W57">
        <f t="shared" si="67"/>
        <v>4</v>
      </c>
      <c r="X57">
        <f t="shared" ref="X57:X60" si="68">X56</f>
        <v>1.0182614862199462</v>
      </c>
      <c r="Y57">
        <f t="shared" ref="Y57:Y60" si="69">Y56</f>
        <v>1.032540461001437</v>
      </c>
      <c r="Z57" s="20">
        <f t="shared" si="1"/>
        <v>1</v>
      </c>
      <c r="AA57" s="21">
        <f t="shared" si="2"/>
        <v>0.91968477984649544</v>
      </c>
      <c r="AB57" s="21">
        <f t="shared" si="3"/>
        <v>8.0315220153504563E-2</v>
      </c>
      <c r="AC57" s="21">
        <f t="shared" si="4"/>
        <v>1.2121452076105872</v>
      </c>
      <c r="AD57" s="21">
        <f t="shared" si="5"/>
        <v>0.78785479238941281</v>
      </c>
      <c r="AE57" s="21">
        <f t="shared" si="6"/>
        <v>1.04</v>
      </c>
      <c r="AF57" s="21">
        <f t="shared" si="7"/>
        <v>0.98</v>
      </c>
      <c r="AG57" s="21">
        <f t="shared" si="8"/>
        <v>1.98</v>
      </c>
      <c r="AH57" s="21">
        <f t="shared" si="9"/>
        <v>0.88431228831393793</v>
      </c>
      <c r="AI57" s="21">
        <f t="shared" si="10"/>
        <v>8.1954306279086286E-2</v>
      </c>
      <c r="AJ57" s="21">
        <f t="shared" si="11"/>
        <v>1.1655242380871029</v>
      </c>
      <c r="AK57" s="21">
        <f t="shared" si="12"/>
        <v>0.39790646080273373</v>
      </c>
    </row>
    <row r="58" spans="1:37">
      <c r="A58" s="1">
        <v>10</v>
      </c>
      <c r="B58" s="4">
        <v>23.4</v>
      </c>
      <c r="C58" s="3">
        <v>30</v>
      </c>
      <c r="D58" s="3">
        <v>0.25</v>
      </c>
      <c r="E58" s="2">
        <v>1</v>
      </c>
      <c r="F58" s="2">
        <v>2</v>
      </c>
      <c r="G58" s="3">
        <v>4</v>
      </c>
      <c r="H58" s="2">
        <v>2.5677270154407741</v>
      </c>
      <c r="I58" s="2">
        <v>236.85230249454548</v>
      </c>
      <c r="J58" s="1">
        <v>0.76974484500000007</v>
      </c>
      <c r="K58" s="1">
        <v>0.21767953000000001</v>
      </c>
      <c r="L58" s="1">
        <v>-1.5438499999999907E-4</v>
      </c>
      <c r="M58" s="1">
        <v>0.59068619999999994</v>
      </c>
      <c r="N58" s="1">
        <v>1.4341418E-2</v>
      </c>
      <c r="O58" s="1">
        <v>0.45972454000000001</v>
      </c>
      <c r="P58" s="1">
        <v>0.93899999999999995</v>
      </c>
      <c r="Q58" s="1">
        <v>1</v>
      </c>
      <c r="R58" s="1">
        <v>1.99</v>
      </c>
      <c r="S58">
        <f>((G58-G57)*0.5+(G59-G58)*0.5)*B58</f>
        <v>23.4</v>
      </c>
      <c r="T58">
        <f t="shared" si="66"/>
        <v>23.45</v>
      </c>
      <c r="U58">
        <f t="shared" si="19"/>
        <v>1</v>
      </c>
      <c r="V58">
        <f t="shared" si="67"/>
        <v>2</v>
      </c>
      <c r="W58">
        <f t="shared" si="67"/>
        <v>4</v>
      </c>
      <c r="X58">
        <f t="shared" si="68"/>
        <v>1.0182614862199462</v>
      </c>
      <c r="Y58">
        <f t="shared" si="69"/>
        <v>1.032540461001437</v>
      </c>
      <c r="Z58" s="20">
        <f t="shared" si="1"/>
        <v>1.0180707559175362</v>
      </c>
      <c r="AA58" s="21">
        <f t="shared" si="2"/>
        <v>0.74928952563723261</v>
      </c>
      <c r="AB58" s="21">
        <f t="shared" si="3"/>
        <v>0.25071047436276739</v>
      </c>
      <c r="AC58" s="21">
        <f t="shared" si="4"/>
        <v>0.5830522268043985</v>
      </c>
      <c r="AD58" s="21">
        <f t="shared" si="5"/>
        <v>1.4169477731956015</v>
      </c>
      <c r="AE58" s="21">
        <f t="shared" si="6"/>
        <v>0.95596843980656643</v>
      </c>
      <c r="AF58" s="21">
        <f t="shared" si="7"/>
        <v>1.0180707559175362</v>
      </c>
      <c r="AG58" s="21">
        <f t="shared" si="8"/>
        <v>2.025960804275897</v>
      </c>
      <c r="AH58" s="21">
        <f t="shared" si="9"/>
        <v>0.7838015298798422</v>
      </c>
      <c r="AI58" s="21">
        <f t="shared" si="10"/>
        <v>0.24626036344282828</v>
      </c>
      <c r="AJ58" s="21">
        <f t="shared" si="11"/>
        <v>0.60990740125518694</v>
      </c>
      <c r="AK58" s="21">
        <f t="shared" si="12"/>
        <v>0.69939545237255263</v>
      </c>
    </row>
    <row r="59" spans="1:37">
      <c r="A59" s="1">
        <v>10</v>
      </c>
      <c r="B59" s="4">
        <v>23.4</v>
      </c>
      <c r="C59" s="3">
        <v>30</v>
      </c>
      <c r="D59" s="3">
        <v>0.25</v>
      </c>
      <c r="E59" s="2">
        <v>1</v>
      </c>
      <c r="F59" s="2">
        <v>2</v>
      </c>
      <c r="G59" s="3">
        <v>5</v>
      </c>
      <c r="H59" s="2">
        <v>1.2896175445833196</v>
      </c>
      <c r="I59" s="2">
        <v>589.62743672145439</v>
      </c>
      <c r="J59" s="1">
        <v>0.46907898500000006</v>
      </c>
      <c r="K59" s="1">
        <v>0.52043910000000004</v>
      </c>
      <c r="L59" s="1">
        <v>3.5109E-3</v>
      </c>
      <c r="M59" s="1">
        <v>0.20283119999999999</v>
      </c>
      <c r="N59" s="1">
        <v>1.8550922000000001E-2</v>
      </c>
      <c r="O59" s="1">
        <v>0.70909414000000004</v>
      </c>
      <c r="P59" s="1">
        <v>0.83</v>
      </c>
      <c r="Q59" s="1">
        <v>1.1099999999999999</v>
      </c>
      <c r="R59" s="1">
        <v>1.0499999999999998</v>
      </c>
      <c r="S59">
        <f>((G59-G58)*0.5+(G60-G59)*0.5)*B59</f>
        <v>23.4</v>
      </c>
      <c r="T59">
        <f t="shared" si="66"/>
        <v>23.45</v>
      </c>
      <c r="U59">
        <f t="shared" si="19"/>
        <v>1</v>
      </c>
      <c r="V59">
        <f t="shared" si="67"/>
        <v>2</v>
      </c>
      <c r="W59">
        <f t="shared" si="67"/>
        <v>4</v>
      </c>
      <c r="X59">
        <f t="shared" si="68"/>
        <v>1.0182614862199462</v>
      </c>
      <c r="Y59">
        <f t="shared" si="69"/>
        <v>1.032540461001437</v>
      </c>
      <c r="Z59" s="20">
        <f t="shared" si="1"/>
        <v>1.3377926421404682</v>
      </c>
      <c r="AA59" s="21">
        <f t="shared" si="2"/>
        <v>0.53036174377141732</v>
      </c>
      <c r="AB59" s="21">
        <f t="shared" si="3"/>
        <v>0.46963825622858268</v>
      </c>
      <c r="AC59" s="21">
        <f t="shared" si="4"/>
        <v>0.23254592538512905</v>
      </c>
      <c r="AD59" s="21">
        <f t="shared" si="5"/>
        <v>1.767454074614871</v>
      </c>
      <c r="AE59" s="21">
        <f t="shared" si="6"/>
        <v>1.1103678929765886</v>
      </c>
      <c r="AF59" s="21">
        <f t="shared" si="7"/>
        <v>1.4849498327759196</v>
      </c>
      <c r="AG59" s="21">
        <f t="shared" si="8"/>
        <v>1.4046822742474914</v>
      </c>
      <c r="AH59" s="21">
        <f t="shared" si="9"/>
        <v>0.47764506442064392</v>
      </c>
      <c r="AI59" s="21">
        <f t="shared" si="10"/>
        <v>0.31626540228005906</v>
      </c>
      <c r="AJ59" s="21">
        <f t="shared" si="11"/>
        <v>0.20943142075347468</v>
      </c>
      <c r="AK59" s="21">
        <f t="shared" si="12"/>
        <v>1.2582589721663013</v>
      </c>
    </row>
    <row r="60" spans="1:37">
      <c r="A60" s="1">
        <v>10</v>
      </c>
      <c r="B60" s="4">
        <v>23.2</v>
      </c>
      <c r="C60" s="3">
        <v>30</v>
      </c>
      <c r="D60" s="3">
        <v>0.25</v>
      </c>
      <c r="E60" s="2">
        <v>1</v>
      </c>
      <c r="F60" s="2">
        <v>2</v>
      </c>
      <c r="G60" s="3">
        <v>6</v>
      </c>
      <c r="H60" s="2">
        <v>0.70720979955242314</v>
      </c>
      <c r="I60" s="2">
        <v>794.29051352727311</v>
      </c>
      <c r="J60" s="1">
        <v>1.0830799999999998E-2</v>
      </c>
      <c r="K60" s="1">
        <v>0.82376440000000006</v>
      </c>
      <c r="L60" s="1">
        <v>9.1155300000000036E-3</v>
      </c>
      <c r="M60" s="1">
        <v>1.4233801999999999E-2</v>
      </c>
      <c r="N60" s="1">
        <v>2.093625E-2</v>
      </c>
      <c r="O60" s="1">
        <v>0.86148853999999997</v>
      </c>
      <c r="P60" s="1">
        <v>0.66999999999999993</v>
      </c>
      <c r="Q60" s="1">
        <v>1.29</v>
      </c>
      <c r="R60" s="1">
        <v>2.15</v>
      </c>
      <c r="S60">
        <f>B60*(G60-G59)*0.5</f>
        <v>11.6</v>
      </c>
      <c r="T60">
        <f>T59</f>
        <v>23.45</v>
      </c>
      <c r="U60">
        <f t="shared" si="19"/>
        <v>1</v>
      </c>
      <c r="V60">
        <f t="shared" si="67"/>
        <v>2</v>
      </c>
      <c r="W60">
        <f t="shared" si="67"/>
        <v>4</v>
      </c>
      <c r="X60">
        <f t="shared" si="68"/>
        <v>1.0182614862199462</v>
      </c>
      <c r="Y60">
        <f t="shared" si="69"/>
        <v>1.032540461001437</v>
      </c>
      <c r="Z60" s="20">
        <f t="shared" si="1"/>
        <v>0.97323600973236024</v>
      </c>
      <c r="AA60" s="21">
        <f t="shared" si="2"/>
        <v>7.1913897404546605E-3</v>
      </c>
      <c r="AB60" s="21">
        <f t="shared" si="3"/>
        <v>0.99280861025954537</v>
      </c>
      <c r="AC60" s="21">
        <f t="shared" si="4"/>
        <v>9.5834299181038699E-3</v>
      </c>
      <c r="AD60" s="21">
        <f t="shared" si="5"/>
        <v>1.9904165700818961</v>
      </c>
      <c r="AE60" s="21">
        <f t="shared" si="6"/>
        <v>0.65206812652068125</v>
      </c>
      <c r="AF60" s="21">
        <f t="shared" si="7"/>
        <v>1.2554744525547448</v>
      </c>
      <c r="AG60" s="21">
        <f t="shared" si="8"/>
        <v>2.0924574209245743</v>
      </c>
      <c r="AH60" s="21">
        <f t="shared" si="9"/>
        <v>1.1028586504950991E-2</v>
      </c>
      <c r="AI60" s="21">
        <f t="shared" si="10"/>
        <v>0.79078360235789358</v>
      </c>
      <c r="AJ60" s="21">
        <f t="shared" si="11"/>
        <v>1.4696976478883175E-2</v>
      </c>
      <c r="AK60" s="21">
        <f t="shared" si="12"/>
        <v>0.95123396546937122</v>
      </c>
    </row>
    <row r="61" spans="1:37">
      <c r="A61" s="1">
        <v>11</v>
      </c>
      <c r="B61" s="8">
        <v>26.4</v>
      </c>
      <c r="C61" s="3">
        <v>30</v>
      </c>
      <c r="D61" s="3">
        <v>0.25</v>
      </c>
      <c r="E61" s="2">
        <v>3</v>
      </c>
      <c r="F61" s="2">
        <v>6</v>
      </c>
      <c r="G61" s="3">
        <v>0</v>
      </c>
      <c r="H61" s="2"/>
      <c r="I61" s="2"/>
      <c r="J61" s="1">
        <v>2.8289365000000002</v>
      </c>
      <c r="K61" s="1">
        <v>2.7095700000000006E-3</v>
      </c>
      <c r="L61" s="1">
        <v>-4.6638949999999995E-3</v>
      </c>
      <c r="M61" s="1">
        <v>5.0587900000000001</v>
      </c>
      <c r="N61" s="1">
        <v>6.9694281800000007E-3</v>
      </c>
      <c r="O61" s="1">
        <v>5.6369954400000005E-2</v>
      </c>
      <c r="P61" s="1">
        <v>1</v>
      </c>
      <c r="Q61" s="1">
        <v>1</v>
      </c>
      <c r="R61" s="1">
        <v>2</v>
      </c>
      <c r="S61">
        <f>B61*(G62-G61)/2</f>
        <v>13.2</v>
      </c>
      <c r="T61">
        <f>SUM(S61:S66)/G66</f>
        <v>25.6</v>
      </c>
      <c r="U61">
        <f>E61*P61</f>
        <v>3</v>
      </c>
      <c r="V61">
        <f>F61*P61</f>
        <v>6</v>
      </c>
      <c r="W61">
        <f>SUM(P61:R61)</f>
        <v>4</v>
      </c>
      <c r="X61">
        <f>U61/J61</f>
        <v>1.0604691904537269</v>
      </c>
      <c r="Y61">
        <f>V61/M61</f>
        <v>1.1860543726859585</v>
      </c>
      <c r="Z61" s="20">
        <f t="shared" si="1"/>
        <v>1</v>
      </c>
      <c r="AA61" s="21">
        <f t="shared" si="2"/>
        <v>2.9999999999999996</v>
      </c>
      <c r="AB61" s="21">
        <f t="shared" si="3"/>
        <v>0</v>
      </c>
      <c r="AC61" s="21">
        <f t="shared" si="4"/>
        <v>6</v>
      </c>
      <c r="AD61" s="21">
        <f t="shared" si="5"/>
        <v>0</v>
      </c>
      <c r="AE61" s="21">
        <f t="shared" si="6"/>
        <v>1</v>
      </c>
      <c r="AF61" s="21">
        <f t="shared" si="7"/>
        <v>1</v>
      </c>
      <c r="AG61" s="21">
        <f t="shared" si="8"/>
        <v>2</v>
      </c>
      <c r="AH61" s="21">
        <f t="shared" si="9"/>
        <v>2.9999999999999996</v>
      </c>
      <c r="AI61" s="21">
        <f t="shared" si="10"/>
        <v>0</v>
      </c>
      <c r="AJ61" s="21">
        <f t="shared" si="11"/>
        <v>6</v>
      </c>
      <c r="AK61" s="21">
        <f t="shared" si="12"/>
        <v>0</v>
      </c>
    </row>
    <row r="62" spans="1:37">
      <c r="A62" s="1">
        <v>11</v>
      </c>
      <c r="B62" s="4">
        <v>24.6</v>
      </c>
      <c r="C62" s="3">
        <v>30</v>
      </c>
      <c r="D62" s="3">
        <v>0.25</v>
      </c>
      <c r="E62" s="2">
        <v>3</v>
      </c>
      <c r="F62" s="2">
        <v>6</v>
      </c>
      <c r="G62" s="3">
        <v>1</v>
      </c>
      <c r="H62" s="2">
        <v>2.2550185964266785</v>
      </c>
      <c r="I62" s="2">
        <v>107.8402717242182</v>
      </c>
      <c r="J62" s="1">
        <v>2.6866297000000001</v>
      </c>
      <c r="K62" s="1">
        <v>6.9952480000000011E-2</v>
      </c>
      <c r="L62" s="1">
        <v>-2.4177499999999998E-3</v>
      </c>
      <c r="M62" s="1">
        <v>4.1513776</v>
      </c>
      <c r="N62" s="1">
        <v>1.3470188479999999E-2</v>
      </c>
      <c r="O62" s="1">
        <v>0.29793144000000005</v>
      </c>
      <c r="P62" s="1">
        <v>1.06</v>
      </c>
      <c r="Q62" s="1">
        <v>0.98</v>
      </c>
      <c r="R62" s="1">
        <v>1.95</v>
      </c>
      <c r="S62">
        <f>((G62-G61)*0.5+(G63-G62)*0.5)*B62</f>
        <v>24.6</v>
      </c>
      <c r="T62">
        <f>T61</f>
        <v>25.6</v>
      </c>
      <c r="U62">
        <f t="shared" ref="U62:U128" si="70">U61</f>
        <v>3</v>
      </c>
      <c r="V62">
        <f>V61</f>
        <v>6</v>
      </c>
      <c r="W62">
        <f>W61</f>
        <v>4</v>
      </c>
      <c r="X62">
        <f>X61</f>
        <v>1.0604691904537269</v>
      </c>
      <c r="Y62">
        <f>Y61</f>
        <v>1.1860543726859585</v>
      </c>
      <c r="Z62" s="20">
        <f t="shared" ref="Z62:Z125" si="71">W62/SUM(P62:R62)</f>
        <v>1.0025062656641603</v>
      </c>
      <c r="AA62" s="21">
        <f t="shared" ref="AA62:AA125" si="72">X62*J62*AE62</f>
        <v>3.0276023101638248</v>
      </c>
      <c r="AB62" s="21">
        <f t="shared" ref="AB62:AB125" si="73">U62-AA62</f>
        <v>-2.760231016382475E-2</v>
      </c>
      <c r="AC62" s="21">
        <f t="shared" ref="AC62:AC125" si="74">M62*Y62*AE62</f>
        <v>5.2322657929419272</v>
      </c>
      <c r="AD62" s="21">
        <f t="shared" ref="AD62:AD125" si="75">V62-AC62</f>
        <v>0.76773420705807283</v>
      </c>
      <c r="AE62" s="21">
        <f t="shared" ref="AE62:AE125" si="76">P62*Z62</f>
        <v>1.06265664160401</v>
      </c>
      <c r="AF62" s="21">
        <f t="shared" ref="AF62:AF125" si="77">Q62*Z62</f>
        <v>0.98245614035087714</v>
      </c>
      <c r="AG62" s="21">
        <f t="shared" ref="AG62:AG125" si="78">R62*Z62</f>
        <v>1.9548872180451127</v>
      </c>
      <c r="AH62" s="21">
        <f t="shared" ref="AH62:AH125" si="79">AA62/AE62</f>
        <v>2.8490880230079392</v>
      </c>
      <c r="AI62" s="21">
        <f t="shared" ref="AI62:AI125" si="80">AB62/AF62</f>
        <v>-2.8095208559607336E-2</v>
      </c>
      <c r="AJ62" s="21">
        <f t="shared" ref="AJ62:AJ125" si="81">AC62/AE62</f>
        <v>4.9237595551505402</v>
      </c>
      <c r="AK62" s="21">
        <f t="shared" ref="AK62:AK125" si="82">AD62/AG62</f>
        <v>0.3927255751489373</v>
      </c>
    </row>
    <row r="63" spans="1:37">
      <c r="A63" s="1">
        <v>11</v>
      </c>
      <c r="B63" s="4">
        <v>25</v>
      </c>
      <c r="C63" s="3">
        <v>30</v>
      </c>
      <c r="D63" s="3">
        <v>0.25</v>
      </c>
      <c r="E63" s="2">
        <v>3</v>
      </c>
      <c r="F63" s="2">
        <v>6</v>
      </c>
      <c r="G63" s="3">
        <v>2</v>
      </c>
      <c r="H63" s="2">
        <v>1.7766870084688404</v>
      </c>
      <c r="I63" s="2">
        <v>237.54209484421816</v>
      </c>
      <c r="J63" s="1">
        <v>2.5360273500000003</v>
      </c>
      <c r="K63" s="1">
        <v>0.21794808499999999</v>
      </c>
      <c r="L63" s="1">
        <v>4.1848500000000056E-4</v>
      </c>
      <c r="M63" s="1">
        <v>3.5221264000000003</v>
      </c>
      <c r="N63" s="1">
        <v>1.7847648000000001E-2</v>
      </c>
      <c r="O63" s="1">
        <v>0.61951013999999993</v>
      </c>
      <c r="P63" s="1">
        <v>1.0900000000000001</v>
      </c>
      <c r="Q63" s="1">
        <v>0.98</v>
      </c>
      <c r="R63" s="1">
        <v>1.92</v>
      </c>
      <c r="S63">
        <f t="shared" ref="S63" si="83">((G63-G62)*0.5+(G64-G63)*0.5)*B63</f>
        <v>25</v>
      </c>
      <c r="T63">
        <f t="shared" ref="T63:T64" si="84">T62</f>
        <v>25.6</v>
      </c>
      <c r="U63">
        <f t="shared" si="70"/>
        <v>3</v>
      </c>
      <c r="V63">
        <f t="shared" ref="V63:W66" si="85">V62</f>
        <v>6</v>
      </c>
      <c r="W63">
        <f t="shared" si="85"/>
        <v>4</v>
      </c>
      <c r="X63">
        <f t="shared" ref="X63:X66" si="86">X62</f>
        <v>1.0604691904537269</v>
      </c>
      <c r="Y63">
        <f t="shared" ref="Y63:Y66" si="87">Y62</f>
        <v>1.1860543726859585</v>
      </c>
      <c r="Z63" s="20">
        <f t="shared" si="71"/>
        <v>1.0025062656641603</v>
      </c>
      <c r="AA63" s="21">
        <f t="shared" si="72"/>
        <v>2.9387698939319113</v>
      </c>
      <c r="AB63" s="21">
        <f t="shared" si="73"/>
        <v>6.1230106068088652E-2</v>
      </c>
      <c r="AC63" s="21">
        <f t="shared" si="74"/>
        <v>4.5648144616352804</v>
      </c>
      <c r="AD63" s="21">
        <f t="shared" si="75"/>
        <v>1.4351855383647196</v>
      </c>
      <c r="AE63" s="21">
        <f t="shared" si="76"/>
        <v>1.0927318295739348</v>
      </c>
      <c r="AF63" s="21">
        <f t="shared" si="77"/>
        <v>0.98245614035087714</v>
      </c>
      <c r="AG63" s="21">
        <f t="shared" si="78"/>
        <v>1.9248120300751879</v>
      </c>
      <c r="AH63" s="21">
        <f t="shared" si="79"/>
        <v>2.6893788708230106</v>
      </c>
      <c r="AI63" s="21">
        <f t="shared" si="80"/>
        <v>6.2323500819304524E-2</v>
      </c>
      <c r="AJ63" s="21">
        <f t="shared" si="81"/>
        <v>4.1774334178726535</v>
      </c>
      <c r="AK63" s="21">
        <f t="shared" si="82"/>
        <v>0.74562373672854576</v>
      </c>
    </row>
    <row r="64" spans="1:37">
      <c r="A64" s="1">
        <v>11</v>
      </c>
      <c r="B64" s="4">
        <v>25.6</v>
      </c>
      <c r="C64" s="3">
        <v>30</v>
      </c>
      <c r="D64" s="3">
        <v>0.25</v>
      </c>
      <c r="E64" s="2">
        <v>3</v>
      </c>
      <c r="F64" s="2">
        <v>6</v>
      </c>
      <c r="G64" s="3">
        <v>3</v>
      </c>
      <c r="H64" s="2">
        <v>1.5715989352040693</v>
      </c>
      <c r="I64" s="2">
        <v>333.91038023985459</v>
      </c>
      <c r="J64" s="1">
        <v>2.4083578000000001</v>
      </c>
      <c r="K64" s="1">
        <v>0.42168105500000003</v>
      </c>
      <c r="L64" s="1">
        <v>6.0628300000000008E-3</v>
      </c>
      <c r="M64" s="1">
        <v>2.7969525000000006</v>
      </c>
      <c r="N64" s="1">
        <v>2.1370778E-2</v>
      </c>
      <c r="O64" s="1">
        <v>1.4113226700000001</v>
      </c>
      <c r="P64" s="1">
        <v>1.05</v>
      </c>
      <c r="Q64" s="1">
        <v>0.99</v>
      </c>
      <c r="R64" s="1">
        <v>1.92</v>
      </c>
      <c r="S64">
        <f>((G64-G63)*0.5+(G65-G64)*0.5)*B64</f>
        <v>25.6</v>
      </c>
      <c r="T64">
        <f t="shared" si="84"/>
        <v>25.6</v>
      </c>
      <c r="U64">
        <f t="shared" si="70"/>
        <v>3</v>
      </c>
      <c r="V64">
        <f t="shared" si="85"/>
        <v>6</v>
      </c>
      <c r="W64">
        <f t="shared" si="85"/>
        <v>4</v>
      </c>
      <c r="X64">
        <f t="shared" si="86"/>
        <v>1.0604691904537269</v>
      </c>
      <c r="Y64">
        <f t="shared" si="87"/>
        <v>1.1860543726859585</v>
      </c>
      <c r="Z64" s="20">
        <f t="shared" si="71"/>
        <v>1.0101010101010102</v>
      </c>
      <c r="AA64" s="21">
        <f t="shared" si="72"/>
        <v>2.7087764735488538</v>
      </c>
      <c r="AB64" s="21">
        <f t="shared" si="73"/>
        <v>0.29122352645114624</v>
      </c>
      <c r="AC64" s="21">
        <f t="shared" si="74"/>
        <v>3.5183885151120413</v>
      </c>
      <c r="AD64" s="21">
        <f t="shared" si="75"/>
        <v>2.4816114848879587</v>
      </c>
      <c r="AE64" s="21">
        <f t="shared" si="76"/>
        <v>1.0606060606060608</v>
      </c>
      <c r="AF64" s="21">
        <f t="shared" si="77"/>
        <v>1</v>
      </c>
      <c r="AG64" s="21">
        <f t="shared" si="78"/>
        <v>1.9393939393939394</v>
      </c>
      <c r="AH64" s="21">
        <f t="shared" si="79"/>
        <v>2.5539892464889187</v>
      </c>
      <c r="AI64" s="21">
        <f t="shared" si="80"/>
        <v>0.29122352645114624</v>
      </c>
      <c r="AJ64" s="21">
        <f t="shared" si="81"/>
        <v>3.317337742819924</v>
      </c>
      <c r="AK64" s="21">
        <f t="shared" si="82"/>
        <v>1.2795809218953536</v>
      </c>
    </row>
    <row r="65" spans="1:37">
      <c r="A65" s="1">
        <v>11</v>
      </c>
      <c r="B65" s="4">
        <v>26.3</v>
      </c>
      <c r="C65" s="3">
        <v>30</v>
      </c>
      <c r="D65" s="3">
        <v>0.25</v>
      </c>
      <c r="E65" s="2">
        <v>3</v>
      </c>
      <c r="F65" s="2">
        <v>6</v>
      </c>
      <c r="G65" s="3">
        <v>4</v>
      </c>
      <c r="H65" s="2">
        <v>1.4155055388694278</v>
      </c>
      <c r="I65" s="2">
        <v>434.66840595243627</v>
      </c>
      <c r="J65" s="1">
        <v>2.1634495999999999</v>
      </c>
      <c r="K65" s="1">
        <v>0.67609805000000001</v>
      </c>
      <c r="L65" s="1">
        <v>1.4655660000000001E-2</v>
      </c>
      <c r="M65" s="1">
        <v>2.1655861000000001</v>
      </c>
      <c r="N65" s="1">
        <v>2.4146912E-2</v>
      </c>
      <c r="O65" s="1">
        <v>1.7438508800000001</v>
      </c>
      <c r="P65" s="1">
        <v>0.96000000000000008</v>
      </c>
      <c r="Q65" s="1">
        <v>1.01</v>
      </c>
      <c r="R65" s="1">
        <v>1.97</v>
      </c>
      <c r="S65">
        <f>((G65-G64)*0.5+(G66-G65)*0.5)*B65</f>
        <v>26.3</v>
      </c>
      <c r="T65">
        <f t="shared" ref="T65" si="88">T64</f>
        <v>25.6</v>
      </c>
      <c r="U65">
        <f t="shared" si="70"/>
        <v>3</v>
      </c>
      <c r="V65">
        <f t="shared" si="85"/>
        <v>6</v>
      </c>
      <c r="W65">
        <f t="shared" si="85"/>
        <v>4</v>
      </c>
      <c r="X65">
        <f t="shared" si="86"/>
        <v>1.0604691904537269</v>
      </c>
      <c r="Y65">
        <f t="shared" si="87"/>
        <v>1.1860543726859585</v>
      </c>
      <c r="Z65" s="20">
        <f t="shared" si="71"/>
        <v>1.015228426395939</v>
      </c>
      <c r="AA65" s="21">
        <f t="shared" si="72"/>
        <v>2.2360414010796563</v>
      </c>
      <c r="AB65" s="21">
        <f t="shared" si="73"/>
        <v>0.76395859892034368</v>
      </c>
      <c r="AC65" s="21">
        <f t="shared" si="74"/>
        <v>2.5033124353295575</v>
      </c>
      <c r="AD65" s="21">
        <f t="shared" si="75"/>
        <v>3.4966875646704425</v>
      </c>
      <c r="AE65" s="21">
        <f t="shared" si="76"/>
        <v>0.97461928934010156</v>
      </c>
      <c r="AF65" s="21">
        <f t="shared" si="77"/>
        <v>1.0253807106598984</v>
      </c>
      <c r="AG65" s="21">
        <f t="shared" si="78"/>
        <v>1.9999999999999998</v>
      </c>
      <c r="AH65" s="21">
        <f t="shared" si="79"/>
        <v>2.294271645899439</v>
      </c>
      <c r="AI65" s="21">
        <f t="shared" si="80"/>
        <v>0.74504873261043425</v>
      </c>
      <c r="AJ65" s="21">
        <f t="shared" si="81"/>
        <v>2.5685028633329314</v>
      </c>
      <c r="AK65" s="21">
        <f t="shared" si="82"/>
        <v>1.7483437823352215</v>
      </c>
    </row>
    <row r="66" spans="1:37">
      <c r="A66" s="1">
        <v>11</v>
      </c>
      <c r="B66" s="4">
        <v>26.6</v>
      </c>
      <c r="C66" s="3">
        <v>30</v>
      </c>
      <c r="D66" s="3">
        <v>0.25</v>
      </c>
      <c r="E66" s="2">
        <v>3</v>
      </c>
      <c r="F66" s="2">
        <v>6</v>
      </c>
      <c r="G66" s="3">
        <v>5</v>
      </c>
      <c r="H66" s="2">
        <v>1.2517694709340614</v>
      </c>
      <c r="I66" s="2">
        <v>563.4219584683641</v>
      </c>
      <c r="J66" s="1">
        <v>2.1651541000000001</v>
      </c>
      <c r="K66" s="1">
        <v>0.93351515000000007</v>
      </c>
      <c r="L66" s="1">
        <v>2.4000655000000003E-2</v>
      </c>
      <c r="M66" s="1">
        <v>1.6268869000000001</v>
      </c>
      <c r="N66" s="1">
        <v>2.583945E-2</v>
      </c>
      <c r="O66" s="1">
        <v>1.9614027200000002</v>
      </c>
      <c r="P66" s="1">
        <v>0.86</v>
      </c>
      <c r="Q66" s="1">
        <v>1.1000000000000001</v>
      </c>
      <c r="R66" s="1">
        <v>2.17</v>
      </c>
      <c r="S66">
        <f>B66*(G66-G65)*0.5</f>
        <v>13.3</v>
      </c>
      <c r="T66">
        <f>T65</f>
        <v>25.6</v>
      </c>
      <c r="U66">
        <f t="shared" si="70"/>
        <v>3</v>
      </c>
      <c r="V66">
        <f t="shared" si="85"/>
        <v>6</v>
      </c>
      <c r="W66">
        <f t="shared" si="85"/>
        <v>4</v>
      </c>
      <c r="X66">
        <f t="shared" si="86"/>
        <v>1.0604691904537269</v>
      </c>
      <c r="Y66">
        <f t="shared" si="87"/>
        <v>1.1860543726859585</v>
      </c>
      <c r="Z66" s="20">
        <f t="shared" si="71"/>
        <v>0.96852300242130751</v>
      </c>
      <c r="AA66" s="21">
        <f t="shared" si="72"/>
        <v>1.9124727607222551</v>
      </c>
      <c r="AB66" s="21">
        <f t="shared" si="73"/>
        <v>1.0875272392777449</v>
      </c>
      <c r="AC66" s="21">
        <f t="shared" si="74"/>
        <v>1.6072015850702501</v>
      </c>
      <c r="AD66" s="21">
        <f t="shared" si="75"/>
        <v>4.3927984149297501</v>
      </c>
      <c r="AE66" s="21">
        <f t="shared" si="76"/>
        <v>0.83292978208232449</v>
      </c>
      <c r="AF66" s="21">
        <f t="shared" si="77"/>
        <v>1.0653753026634383</v>
      </c>
      <c r="AG66" s="21">
        <f t="shared" si="78"/>
        <v>2.101694915254237</v>
      </c>
      <c r="AH66" s="21">
        <f t="shared" si="79"/>
        <v>2.2960792156345677</v>
      </c>
      <c r="AI66" s="21">
        <f t="shared" si="80"/>
        <v>1.020792613231156</v>
      </c>
      <c r="AJ66" s="21">
        <f t="shared" si="81"/>
        <v>1.9295763216105037</v>
      </c>
      <c r="AK66" s="21">
        <f t="shared" si="82"/>
        <v>2.0901218264585104</v>
      </c>
    </row>
    <row r="67" spans="1:37" ht="17.25">
      <c r="A67" s="1">
        <v>12</v>
      </c>
      <c r="B67" s="9">
        <v>22.7</v>
      </c>
      <c r="C67" s="3">
        <v>30</v>
      </c>
      <c r="D67" s="3">
        <v>0.25</v>
      </c>
      <c r="E67" s="2">
        <v>3</v>
      </c>
      <c r="F67" s="2">
        <v>6</v>
      </c>
      <c r="G67" s="9">
        <v>0</v>
      </c>
      <c r="H67" s="2"/>
      <c r="I67" s="2"/>
      <c r="J67" s="1">
        <v>3.1465758000000004</v>
      </c>
      <c r="K67" s="1">
        <v>-5.4630349999999998E-3</v>
      </c>
      <c r="L67" s="1">
        <v>-4.9276049999999998E-3</v>
      </c>
      <c r="M67" s="1">
        <v>5.318568</v>
      </c>
      <c r="N67" s="1">
        <v>4.8315600200000003E-3</v>
      </c>
      <c r="O67" s="1">
        <v>2.3376473599999999E-2</v>
      </c>
      <c r="P67" s="1">
        <v>1</v>
      </c>
      <c r="Q67" s="1">
        <v>1</v>
      </c>
      <c r="R67" s="1">
        <v>3</v>
      </c>
      <c r="S67">
        <f>B67*(G68-G67)/2</f>
        <v>11.35</v>
      </c>
      <c r="T67">
        <f>SUM(S67:S73)/G73</f>
        <v>26.507142857142856</v>
      </c>
      <c r="U67">
        <f>E67*P67</f>
        <v>3</v>
      </c>
      <c r="V67">
        <f>F67*P67</f>
        <v>6</v>
      </c>
      <c r="W67">
        <f>SUM(P67:R67)</f>
        <v>5</v>
      </c>
      <c r="X67">
        <f>U67/J67</f>
        <v>0.95341736245476738</v>
      </c>
      <c r="Y67">
        <f>V67/M67</f>
        <v>1.1281232091044056</v>
      </c>
      <c r="Z67" s="20">
        <f t="shared" si="71"/>
        <v>1</v>
      </c>
      <c r="AA67" s="21">
        <f t="shared" si="72"/>
        <v>3</v>
      </c>
      <c r="AB67" s="21">
        <f t="shared" si="73"/>
        <v>0</v>
      </c>
      <c r="AC67" s="21">
        <f t="shared" si="74"/>
        <v>6</v>
      </c>
      <c r="AD67" s="21">
        <f t="shared" si="75"/>
        <v>0</v>
      </c>
      <c r="AE67" s="21">
        <f t="shared" si="76"/>
        <v>1</v>
      </c>
      <c r="AF67" s="21">
        <f t="shared" si="77"/>
        <v>1</v>
      </c>
      <c r="AG67" s="21">
        <f t="shared" si="78"/>
        <v>3</v>
      </c>
      <c r="AH67" s="21">
        <f t="shared" si="79"/>
        <v>3</v>
      </c>
      <c r="AI67" s="21">
        <f t="shared" si="80"/>
        <v>0</v>
      </c>
      <c r="AJ67" s="21">
        <f t="shared" si="81"/>
        <v>6</v>
      </c>
      <c r="AK67" s="21">
        <f t="shared" si="82"/>
        <v>0</v>
      </c>
    </row>
    <row r="68" spans="1:37" ht="17.25">
      <c r="A68" s="1">
        <v>12</v>
      </c>
      <c r="B68" s="9">
        <v>23.7</v>
      </c>
      <c r="C68" s="3">
        <v>30</v>
      </c>
      <c r="D68" s="3">
        <v>0.25</v>
      </c>
      <c r="E68" s="2">
        <v>3</v>
      </c>
      <c r="F68" s="2">
        <v>6</v>
      </c>
      <c r="G68" s="9">
        <v>1</v>
      </c>
      <c r="H68" s="2">
        <v>3.239008466022808</v>
      </c>
      <c r="I68" s="2">
        <v>59.36160071505455</v>
      </c>
      <c r="J68" s="1">
        <v>2.8267263499999999</v>
      </c>
      <c r="K68" s="1">
        <v>3.173328000000001E-2</v>
      </c>
      <c r="L68" s="1">
        <v>-3.5052899999999999E-3</v>
      </c>
      <c r="M68" s="1">
        <v>4.4917819999999988</v>
      </c>
      <c r="N68" s="1">
        <v>1.172015528E-2</v>
      </c>
      <c r="O68" s="1">
        <v>0.15044150000000001</v>
      </c>
      <c r="P68" s="1">
        <v>1.1000000000000001</v>
      </c>
      <c r="Q68" s="1">
        <v>0.97</v>
      </c>
      <c r="R68" s="1">
        <v>2.99</v>
      </c>
      <c r="S68">
        <f>((G68-G67)*0.5+(G69-G68)*0.5)*B68</f>
        <v>35.549999999999997</v>
      </c>
      <c r="T68">
        <f>T67</f>
        <v>26.507142857142856</v>
      </c>
      <c r="U68">
        <f t="shared" si="70"/>
        <v>3</v>
      </c>
      <c r="V68">
        <f>V67</f>
        <v>6</v>
      </c>
      <c r="W68">
        <f>W67</f>
        <v>5</v>
      </c>
      <c r="X68">
        <f>X67</f>
        <v>0.95341736245476738</v>
      </c>
      <c r="Y68">
        <f>Y67</f>
        <v>1.1281232091044056</v>
      </c>
      <c r="Z68" s="20">
        <f t="shared" si="71"/>
        <v>0.98814229249011853</v>
      </c>
      <c r="AA68" s="21">
        <f t="shared" si="72"/>
        <v>2.929402153259121</v>
      </c>
      <c r="AB68" s="21">
        <f t="shared" si="73"/>
        <v>7.0597846740878989E-2</v>
      </c>
      <c r="AC68" s="21">
        <f t="shared" si="74"/>
        <v>5.5079168743884814</v>
      </c>
      <c r="AD68" s="21">
        <f t="shared" si="75"/>
        <v>0.49208312561151857</v>
      </c>
      <c r="AE68" s="21">
        <f t="shared" si="76"/>
        <v>1.0869565217391304</v>
      </c>
      <c r="AF68" s="21">
        <f t="shared" si="77"/>
        <v>0.95849802371541493</v>
      </c>
      <c r="AG68" s="21">
        <f t="shared" si="78"/>
        <v>2.9545454545454546</v>
      </c>
      <c r="AH68" s="21">
        <f t="shared" si="79"/>
        <v>2.6950499809983914</v>
      </c>
      <c r="AI68" s="21">
        <f t="shared" si="80"/>
        <v>7.365466072347375E-2</v>
      </c>
      <c r="AJ68" s="21">
        <f t="shared" si="81"/>
        <v>5.0672835244374035</v>
      </c>
      <c r="AK68" s="21">
        <f t="shared" si="82"/>
        <v>0.16655121174543705</v>
      </c>
    </row>
    <row r="69" spans="1:37" ht="17.25">
      <c r="A69" s="1">
        <v>12</v>
      </c>
      <c r="B69" s="9">
        <v>26.7</v>
      </c>
      <c r="C69" s="3">
        <v>30</v>
      </c>
      <c r="D69" s="3">
        <v>0.25</v>
      </c>
      <c r="E69" s="2">
        <v>3</v>
      </c>
      <c r="F69" s="2">
        <v>6</v>
      </c>
      <c r="G69" s="9">
        <v>3</v>
      </c>
      <c r="H69" s="2">
        <v>1.6522602792683643</v>
      </c>
      <c r="I69" s="2">
        <v>265.50711818472729</v>
      </c>
      <c r="J69" s="1">
        <v>2.4659539000000001</v>
      </c>
      <c r="K69" s="1">
        <v>0.36224672000000002</v>
      </c>
      <c r="L69" s="1">
        <v>1.4961550000000007E-3</v>
      </c>
      <c r="M69" s="1">
        <v>2.9176380000000002</v>
      </c>
      <c r="N69" s="1">
        <v>2.093625E-2</v>
      </c>
      <c r="O69" s="1">
        <v>0.59129399999999999</v>
      </c>
      <c r="P69" s="1">
        <v>1.1000000000000001</v>
      </c>
      <c r="Q69" s="1">
        <v>0.98</v>
      </c>
      <c r="R69" s="1">
        <v>3.0700000000000003</v>
      </c>
      <c r="S69">
        <f t="shared" ref="S69" si="89">((G69-G68)*0.5+(G70-G69)*0.5)*B69</f>
        <v>40.049999999999997</v>
      </c>
      <c r="T69">
        <f t="shared" ref="T69:T71" si="90">T68</f>
        <v>26.507142857142856</v>
      </c>
      <c r="U69">
        <f t="shared" si="70"/>
        <v>3</v>
      </c>
      <c r="V69">
        <f t="shared" ref="V69:W73" si="91">V68</f>
        <v>6</v>
      </c>
      <c r="W69">
        <f t="shared" si="91"/>
        <v>5</v>
      </c>
      <c r="X69">
        <f t="shared" ref="X69:X73" si="92">X68</f>
        <v>0.95341736245476738</v>
      </c>
      <c r="Y69">
        <f t="shared" ref="Y69:Y73" si="93">Y68</f>
        <v>1.1281232091044056</v>
      </c>
      <c r="Z69" s="20">
        <f t="shared" si="71"/>
        <v>0.97087378640776689</v>
      </c>
      <c r="AA69" s="21">
        <f t="shared" si="72"/>
        <v>2.5108656209712157</v>
      </c>
      <c r="AB69" s="21">
        <f t="shared" si="73"/>
        <v>0.48913437902878432</v>
      </c>
      <c r="AC69" s="21">
        <f t="shared" si="74"/>
        <v>3.5151462698266562</v>
      </c>
      <c r="AD69" s="21">
        <f t="shared" si="75"/>
        <v>2.4848537301733438</v>
      </c>
      <c r="AE69" s="21">
        <f t="shared" si="76"/>
        <v>1.0679611650485437</v>
      </c>
      <c r="AF69" s="21">
        <f t="shared" si="77"/>
        <v>0.95145631067961156</v>
      </c>
      <c r="AG69" s="21">
        <f t="shared" si="78"/>
        <v>2.9805825242718447</v>
      </c>
      <c r="AH69" s="21">
        <f t="shared" si="79"/>
        <v>2.3510832632730474</v>
      </c>
      <c r="AI69" s="21">
        <f t="shared" si="80"/>
        <v>0.51409021469351823</v>
      </c>
      <c r="AJ69" s="21">
        <f t="shared" si="81"/>
        <v>3.2914551435649599</v>
      </c>
      <c r="AK69" s="21">
        <f t="shared" si="82"/>
        <v>0.83368056745229446</v>
      </c>
    </row>
    <row r="70" spans="1:37" ht="17.25">
      <c r="A70" s="1">
        <v>12</v>
      </c>
      <c r="B70" s="9">
        <v>27.7</v>
      </c>
      <c r="C70" s="3">
        <v>30</v>
      </c>
      <c r="D70" s="3">
        <v>0.25</v>
      </c>
      <c r="E70" s="2">
        <v>3</v>
      </c>
      <c r="F70" s="2">
        <v>6</v>
      </c>
      <c r="G70" s="9">
        <v>4</v>
      </c>
      <c r="H70" s="2">
        <v>1.339004258536179</v>
      </c>
      <c r="I70" s="2">
        <v>509.83113297570878</v>
      </c>
      <c r="J70" s="1">
        <v>2.3397953</v>
      </c>
      <c r="K70" s="1">
        <v>0.65969164000000002</v>
      </c>
      <c r="L70" s="1">
        <v>6.7716499999999997E-3</v>
      </c>
      <c r="M70" s="1">
        <v>2.2021999999999999</v>
      </c>
      <c r="N70" s="1">
        <v>2.3056991999999998E-2</v>
      </c>
      <c r="O70" s="1">
        <v>0.85872183999999996</v>
      </c>
      <c r="P70" s="1">
        <v>1.01</v>
      </c>
      <c r="Q70" s="1">
        <v>1.0099999999999998</v>
      </c>
      <c r="R70" s="1">
        <v>3.0900000000000003</v>
      </c>
      <c r="S70">
        <f>((G70-G69)*0.5+(G71-G70)*0.5)*B70</f>
        <v>27.7</v>
      </c>
      <c r="T70">
        <f t="shared" si="90"/>
        <v>26.507142857142856</v>
      </c>
      <c r="U70">
        <f t="shared" si="70"/>
        <v>3</v>
      </c>
      <c r="V70">
        <f t="shared" si="91"/>
        <v>6</v>
      </c>
      <c r="W70">
        <f t="shared" si="91"/>
        <v>5</v>
      </c>
      <c r="X70">
        <f t="shared" si="92"/>
        <v>0.95341736245476738</v>
      </c>
      <c r="Y70">
        <f t="shared" si="93"/>
        <v>1.1281232091044056</v>
      </c>
      <c r="Z70" s="20">
        <f t="shared" si="71"/>
        <v>0.9784735812133073</v>
      </c>
      <c r="AA70" s="21">
        <f t="shared" si="72"/>
        <v>2.2046081000451681</v>
      </c>
      <c r="AB70" s="21">
        <f t="shared" si="73"/>
        <v>0.79539189995483195</v>
      </c>
      <c r="AC70" s="21">
        <f t="shared" si="74"/>
        <v>2.4551824465759484</v>
      </c>
      <c r="AD70" s="21">
        <f t="shared" si="75"/>
        <v>3.5448175534240516</v>
      </c>
      <c r="AE70" s="21">
        <f t="shared" si="76"/>
        <v>0.98825831702544042</v>
      </c>
      <c r="AF70" s="21">
        <f t="shared" si="77"/>
        <v>0.9882583170254402</v>
      </c>
      <c r="AG70" s="21">
        <f t="shared" si="78"/>
        <v>3.02348336594912</v>
      </c>
      <c r="AH70" s="21">
        <f t="shared" si="79"/>
        <v>2.230801463610061</v>
      </c>
      <c r="AI70" s="21">
        <f t="shared" si="80"/>
        <v>0.80484210074637463</v>
      </c>
      <c r="AJ70" s="21">
        <f t="shared" si="81"/>
        <v>2.4843529310897217</v>
      </c>
      <c r="AK70" s="21">
        <f t="shared" si="82"/>
        <v>1.172428329967437</v>
      </c>
    </row>
    <row r="71" spans="1:37" ht="17.25">
      <c r="A71" s="1">
        <v>12</v>
      </c>
      <c r="B71" s="9">
        <v>28.4</v>
      </c>
      <c r="C71" s="3">
        <v>30</v>
      </c>
      <c r="D71" s="3">
        <v>0.25</v>
      </c>
      <c r="E71" s="2">
        <v>3</v>
      </c>
      <c r="F71" s="2">
        <v>6</v>
      </c>
      <c r="G71" s="9">
        <v>5</v>
      </c>
      <c r="H71" s="2">
        <v>1.1577184276514376</v>
      </c>
      <c r="I71" s="2">
        <v>619.47636861469164</v>
      </c>
      <c r="J71" s="1">
        <v>2.1254423999999998</v>
      </c>
      <c r="K71" s="1">
        <v>0.94956476500000009</v>
      </c>
      <c r="L71" s="1">
        <v>1.4869210000000001E-2</v>
      </c>
      <c r="M71" s="1">
        <v>1.5735919999999997</v>
      </c>
      <c r="N71" s="1">
        <v>2.4310538E-2</v>
      </c>
      <c r="O71" s="1">
        <v>1.136784</v>
      </c>
      <c r="P71" s="1">
        <v>0.89999999999999991</v>
      </c>
      <c r="Q71" s="1">
        <v>1.1000000000000001</v>
      </c>
      <c r="R71" s="1">
        <v>3.0100000000000002</v>
      </c>
      <c r="S71">
        <f>((G71-G70)*0.5+(G72-G71)*0.5)*B71</f>
        <v>28.4</v>
      </c>
      <c r="T71">
        <f t="shared" si="90"/>
        <v>26.507142857142856</v>
      </c>
      <c r="U71">
        <f t="shared" si="70"/>
        <v>3</v>
      </c>
      <c r="V71">
        <f t="shared" si="91"/>
        <v>6</v>
      </c>
      <c r="W71">
        <f t="shared" si="91"/>
        <v>5</v>
      </c>
      <c r="X71">
        <f t="shared" si="92"/>
        <v>0.95341736245476738</v>
      </c>
      <c r="Y71">
        <f t="shared" si="93"/>
        <v>1.1281232091044056</v>
      </c>
      <c r="Z71" s="20">
        <f t="shared" si="71"/>
        <v>0.99800399201596812</v>
      </c>
      <c r="AA71" s="21">
        <f t="shared" si="72"/>
        <v>1.8201500183151469</v>
      </c>
      <c r="AB71" s="21">
        <f t="shared" si="73"/>
        <v>1.1798499816848531</v>
      </c>
      <c r="AC71" s="21">
        <f t="shared" si="74"/>
        <v>1.5944960989769634</v>
      </c>
      <c r="AD71" s="21">
        <f t="shared" si="75"/>
        <v>4.405503901023037</v>
      </c>
      <c r="AE71" s="21">
        <f t="shared" si="76"/>
        <v>0.89820359281437123</v>
      </c>
      <c r="AF71" s="21">
        <f t="shared" si="77"/>
        <v>1.097804391217565</v>
      </c>
      <c r="AG71" s="21">
        <f t="shared" si="78"/>
        <v>3.0039920159680644</v>
      </c>
      <c r="AH71" s="21">
        <f t="shared" si="79"/>
        <v>2.0264336870575304</v>
      </c>
      <c r="AI71" s="21">
        <f t="shared" si="80"/>
        <v>1.0747360742256569</v>
      </c>
      <c r="AJ71" s="21">
        <f t="shared" si="81"/>
        <v>1.7752056568610193</v>
      </c>
      <c r="AK71" s="21">
        <f t="shared" si="82"/>
        <v>1.4665498035963729</v>
      </c>
    </row>
    <row r="72" spans="1:37" ht="17.25">
      <c r="A72" s="1">
        <v>12</v>
      </c>
      <c r="B72" s="9">
        <v>28.4</v>
      </c>
      <c r="C72" s="3">
        <v>30</v>
      </c>
      <c r="D72" s="3">
        <v>0.25</v>
      </c>
      <c r="E72" s="2">
        <v>3</v>
      </c>
      <c r="F72" s="2">
        <v>6</v>
      </c>
      <c r="G72" s="9">
        <v>6</v>
      </c>
      <c r="H72" s="2">
        <v>1.0219631316643201</v>
      </c>
      <c r="I72" s="2">
        <v>728.21971101003589</v>
      </c>
      <c r="J72" s="1">
        <v>2.09925995</v>
      </c>
      <c r="K72" s="1">
        <v>1.2513858600000001</v>
      </c>
      <c r="L72" s="1">
        <v>2.4912304999999999E-2</v>
      </c>
      <c r="M72" s="1">
        <v>1.0972476799999999</v>
      </c>
      <c r="N72" s="1">
        <v>2.4965402000000001E-2</v>
      </c>
      <c r="O72" s="1">
        <v>1.2818015999999999</v>
      </c>
      <c r="P72" s="1">
        <v>0.77999999999999992</v>
      </c>
      <c r="Q72" s="1">
        <v>1.19</v>
      </c>
      <c r="R72" s="1">
        <v>3.0100000000000002</v>
      </c>
      <c r="S72">
        <f>((G72-G71)*0.5+(G73-G72)*0.5)*B72</f>
        <v>28.4</v>
      </c>
      <c r="T72">
        <f t="shared" ref="T72" si="94">T71</f>
        <v>26.507142857142856</v>
      </c>
      <c r="U72">
        <f t="shared" si="70"/>
        <v>3</v>
      </c>
      <c r="V72">
        <f t="shared" si="91"/>
        <v>6</v>
      </c>
      <c r="W72">
        <f t="shared" si="91"/>
        <v>5</v>
      </c>
      <c r="X72">
        <f t="shared" si="92"/>
        <v>0.95341736245476738</v>
      </c>
      <c r="Y72">
        <f t="shared" si="93"/>
        <v>1.1281232091044056</v>
      </c>
      <c r="Z72" s="20">
        <f t="shared" si="71"/>
        <v>1.0040160642570279</v>
      </c>
      <c r="AA72" s="21">
        <f t="shared" si="72"/>
        <v>1.5674169578474122</v>
      </c>
      <c r="AB72" s="21">
        <f t="shared" si="73"/>
        <v>1.4325830421525878</v>
      </c>
      <c r="AC72" s="21">
        <f t="shared" si="74"/>
        <v>0.96938538923322437</v>
      </c>
      <c r="AD72" s="21">
        <f t="shared" si="75"/>
        <v>5.0306146107667757</v>
      </c>
      <c r="AE72" s="21">
        <f t="shared" si="76"/>
        <v>0.78313253012048167</v>
      </c>
      <c r="AF72" s="21">
        <f t="shared" si="77"/>
        <v>1.1947791164658632</v>
      </c>
      <c r="AG72" s="21">
        <f t="shared" si="78"/>
        <v>3.0220883534136544</v>
      </c>
      <c r="AH72" s="21">
        <f t="shared" si="79"/>
        <v>2.001470884635927</v>
      </c>
      <c r="AI72" s="21">
        <f t="shared" si="80"/>
        <v>1.1990358907428385</v>
      </c>
      <c r="AJ72" s="21">
        <f t="shared" si="81"/>
        <v>1.2378305739439639</v>
      </c>
      <c r="AK72" s="21">
        <f t="shared" si="82"/>
        <v>1.6646153329979099</v>
      </c>
    </row>
    <row r="73" spans="1:37" ht="17.25">
      <c r="A73" s="1">
        <v>12</v>
      </c>
      <c r="B73" s="9">
        <v>28.2</v>
      </c>
      <c r="C73" s="3">
        <v>30</v>
      </c>
      <c r="D73" s="3">
        <v>0.25</v>
      </c>
      <c r="E73" s="2">
        <v>3</v>
      </c>
      <c r="F73" s="2">
        <v>6</v>
      </c>
      <c r="G73" s="9">
        <v>7</v>
      </c>
      <c r="H73" s="2">
        <v>0.97556856781522827</v>
      </c>
      <c r="I73" s="2">
        <v>608.2790064797091</v>
      </c>
      <c r="J73" s="1">
        <v>1.4578088</v>
      </c>
      <c r="K73" s="1">
        <v>1.56348328</v>
      </c>
      <c r="L73" s="1">
        <v>3.5674895000000005E-2</v>
      </c>
      <c r="M73" s="1">
        <v>0.74442457999999989</v>
      </c>
      <c r="N73" s="1">
        <v>2.5293049999999997E-2</v>
      </c>
      <c r="O73" s="1">
        <v>1.4236134</v>
      </c>
      <c r="P73" s="1">
        <v>0.56999999999999995</v>
      </c>
      <c r="Q73" s="1">
        <v>1.19</v>
      </c>
      <c r="R73" s="1">
        <v>3.1</v>
      </c>
      <c r="S73">
        <f>B73*(G73-G72)*0.5</f>
        <v>14.1</v>
      </c>
      <c r="T73">
        <f>T72</f>
        <v>26.507142857142856</v>
      </c>
      <c r="U73">
        <f t="shared" si="70"/>
        <v>3</v>
      </c>
      <c r="V73">
        <f t="shared" si="91"/>
        <v>6</v>
      </c>
      <c r="W73">
        <f t="shared" si="91"/>
        <v>5</v>
      </c>
      <c r="X73">
        <f t="shared" si="92"/>
        <v>0.95341736245476738</v>
      </c>
      <c r="Y73">
        <f t="shared" si="93"/>
        <v>1.1281232091044056</v>
      </c>
      <c r="Z73" s="20">
        <f t="shared" si="71"/>
        <v>1.0288065843621401</v>
      </c>
      <c r="AA73" s="21">
        <f t="shared" si="72"/>
        <v>0.81506494444838395</v>
      </c>
      <c r="AB73" s="21">
        <f t="shared" si="73"/>
        <v>2.184935055551616</v>
      </c>
      <c r="AC73" s="21">
        <f t="shared" si="74"/>
        <v>0.49247686038241312</v>
      </c>
      <c r="AD73" s="21">
        <f t="shared" si="75"/>
        <v>5.5075231396175868</v>
      </c>
      <c r="AE73" s="21">
        <f t="shared" si="76"/>
        <v>0.5864197530864198</v>
      </c>
      <c r="AF73" s="21">
        <f t="shared" si="77"/>
        <v>1.2242798353909468</v>
      </c>
      <c r="AG73" s="21">
        <f t="shared" si="78"/>
        <v>3.1893004115226344</v>
      </c>
      <c r="AH73" s="21">
        <f t="shared" si="79"/>
        <v>1.3899002210593494</v>
      </c>
      <c r="AI73" s="21">
        <f t="shared" si="80"/>
        <v>1.7846696420135886</v>
      </c>
      <c r="AJ73" s="21">
        <f t="shared" si="81"/>
        <v>0.83980264612579913</v>
      </c>
      <c r="AK73" s="21">
        <f t="shared" si="82"/>
        <v>1.726874997325256</v>
      </c>
    </row>
    <row r="74" spans="1:37" ht="17.25">
      <c r="A74" s="1">
        <v>13</v>
      </c>
      <c r="B74" s="9">
        <v>24.7</v>
      </c>
      <c r="C74" s="3">
        <v>10</v>
      </c>
      <c r="D74" s="3">
        <v>0.25</v>
      </c>
      <c r="E74" s="2">
        <v>1</v>
      </c>
      <c r="F74" s="2">
        <v>2</v>
      </c>
      <c r="G74" s="9">
        <v>0</v>
      </c>
      <c r="H74" s="2"/>
      <c r="I74" s="2"/>
      <c r="J74" s="1">
        <v>1.0090430450000001</v>
      </c>
      <c r="K74" s="1">
        <v>9.5197900000000002E-3</v>
      </c>
      <c r="L74" s="1">
        <v>-6.1999999999999998E-3</v>
      </c>
      <c r="M74" s="1">
        <v>1.9305000000000001</v>
      </c>
      <c r="N74" s="1">
        <v>3.6319824002000001E-3</v>
      </c>
      <c r="O74" s="1">
        <v>1.2319418464E-2</v>
      </c>
      <c r="P74" s="1">
        <v>1</v>
      </c>
      <c r="Q74" s="1">
        <v>1</v>
      </c>
      <c r="R74" s="1">
        <v>2</v>
      </c>
      <c r="S74">
        <f>B74*(G75-G74)/2</f>
        <v>12.35</v>
      </c>
      <c r="T74">
        <f>SUM(S74:S78)/G78</f>
        <v>20.25</v>
      </c>
      <c r="U74">
        <f>E74*P74</f>
        <v>1</v>
      </c>
      <c r="V74">
        <f>F74*P74</f>
        <v>2</v>
      </c>
      <c r="W74">
        <f>SUM(P74:R74)</f>
        <v>4</v>
      </c>
      <c r="X74">
        <f>U74/J74</f>
        <v>0.99103799878031951</v>
      </c>
      <c r="Y74">
        <f>V74/M74</f>
        <v>1.0360010360010359</v>
      </c>
      <c r="Z74" s="20">
        <f t="shared" si="71"/>
        <v>1</v>
      </c>
      <c r="AA74" s="21">
        <f t="shared" si="72"/>
        <v>1</v>
      </c>
      <c r="AB74" s="21">
        <f t="shared" si="73"/>
        <v>0</v>
      </c>
      <c r="AC74" s="21">
        <f t="shared" si="74"/>
        <v>1.9999999999999998</v>
      </c>
      <c r="AD74" s="21">
        <f t="shared" si="75"/>
        <v>0</v>
      </c>
      <c r="AE74" s="21">
        <f t="shared" si="76"/>
        <v>1</v>
      </c>
      <c r="AF74" s="21">
        <f t="shared" si="77"/>
        <v>1</v>
      </c>
      <c r="AG74" s="21">
        <f t="shared" si="78"/>
        <v>2</v>
      </c>
      <c r="AH74" s="21">
        <f t="shared" si="79"/>
        <v>1</v>
      </c>
      <c r="AI74" s="21">
        <f t="shared" si="80"/>
        <v>0</v>
      </c>
      <c r="AJ74" s="21">
        <f t="shared" si="81"/>
        <v>1.9999999999999998</v>
      </c>
      <c r="AK74" s="21">
        <f t="shared" si="82"/>
        <v>0</v>
      </c>
    </row>
    <row r="75" spans="1:37" ht="17.25">
      <c r="A75" s="1">
        <v>13</v>
      </c>
      <c r="B75" s="4">
        <v>19.600000000000001</v>
      </c>
      <c r="C75" s="3">
        <v>10</v>
      </c>
      <c r="D75" s="3">
        <v>0.25</v>
      </c>
      <c r="E75" s="2">
        <v>1</v>
      </c>
      <c r="F75" s="2">
        <v>2</v>
      </c>
      <c r="G75" s="9">
        <v>1</v>
      </c>
      <c r="H75" s="2">
        <v>-0.2607403552209962</v>
      </c>
      <c r="I75" s="2">
        <v>-20.919452418181816</v>
      </c>
      <c r="J75" s="1">
        <v>0.97613953000000009</v>
      </c>
      <c r="K75" s="1">
        <v>-3.4241749999999998E-3</v>
      </c>
      <c r="L75" s="1">
        <v>-6.1999999999999998E-3</v>
      </c>
      <c r="M75" s="1">
        <v>1.6356152000000002</v>
      </c>
      <c r="N75" s="1">
        <v>7.2624252800000001E-3</v>
      </c>
      <c r="O75" s="1">
        <v>4.8126297600000006E-2</v>
      </c>
      <c r="P75" s="1">
        <v>1.1299999999999999</v>
      </c>
      <c r="Q75" s="1">
        <v>0.95</v>
      </c>
      <c r="R75" s="1">
        <v>2</v>
      </c>
      <c r="S75">
        <f>((G75-G74)*0.5+(G76-G75)*0.5)*B75</f>
        <v>29.400000000000002</v>
      </c>
      <c r="T75">
        <f>T74</f>
        <v>20.25</v>
      </c>
      <c r="U75">
        <f t="shared" si="70"/>
        <v>1</v>
      </c>
      <c r="V75">
        <f>V74</f>
        <v>2</v>
      </c>
      <c r="W75">
        <f>W74</f>
        <v>4</v>
      </c>
      <c r="X75">
        <f>X74</f>
        <v>0.99103799878031951</v>
      </c>
      <c r="Y75">
        <f>Y74</f>
        <v>1.0360010360010359</v>
      </c>
      <c r="Z75" s="20">
        <f t="shared" si="71"/>
        <v>0.98039215686274506</v>
      </c>
      <c r="AA75" s="21">
        <f t="shared" si="72"/>
        <v>1.0717178862411418</v>
      </c>
      <c r="AB75" s="21">
        <f t="shared" si="73"/>
        <v>-7.1717886241141837E-2</v>
      </c>
      <c r="AC75" s="21">
        <f t="shared" si="74"/>
        <v>1.8772391344312911</v>
      </c>
      <c r="AD75" s="21">
        <f t="shared" si="75"/>
        <v>0.12276086556870891</v>
      </c>
      <c r="AE75" s="21">
        <f t="shared" si="76"/>
        <v>1.1078431372549018</v>
      </c>
      <c r="AF75" s="21">
        <f t="shared" si="77"/>
        <v>0.93137254901960775</v>
      </c>
      <c r="AG75" s="21">
        <f t="shared" si="78"/>
        <v>1.9607843137254901</v>
      </c>
      <c r="AH75" s="21">
        <f t="shared" si="79"/>
        <v>0.96739136634156175</v>
      </c>
      <c r="AI75" s="21">
        <f t="shared" si="80"/>
        <v>-7.7002362069436503E-2</v>
      </c>
      <c r="AJ75" s="21">
        <f t="shared" si="81"/>
        <v>1.6944990416990418</v>
      </c>
      <c r="AK75" s="21">
        <f t="shared" si="82"/>
        <v>6.2608041440041548E-2</v>
      </c>
    </row>
    <row r="76" spans="1:37" ht="17.25">
      <c r="A76" s="1">
        <v>13</v>
      </c>
      <c r="B76" s="4">
        <v>19.3</v>
      </c>
      <c r="C76" s="3">
        <v>10</v>
      </c>
      <c r="D76" s="3">
        <v>0.25</v>
      </c>
      <c r="E76" s="2">
        <v>1</v>
      </c>
      <c r="F76" s="2">
        <v>2</v>
      </c>
      <c r="G76" s="9">
        <v>3</v>
      </c>
      <c r="H76" s="2">
        <v>-3.9572360886269204</v>
      </c>
      <c r="I76" s="2">
        <v>7.3073372195636361</v>
      </c>
      <c r="J76" s="1">
        <v>0.87259718500000005</v>
      </c>
      <c r="K76" s="1">
        <v>6.2310900000000008E-3</v>
      </c>
      <c r="L76" s="1">
        <v>-6.1999999999999998E-3</v>
      </c>
      <c r="M76" s="1">
        <v>1.3009032</v>
      </c>
      <c r="N76" s="1">
        <v>1.2074113280000002E-2</v>
      </c>
      <c r="O76" s="1">
        <v>0.11311224</v>
      </c>
      <c r="P76" s="1">
        <v>1.2149999999999999</v>
      </c>
      <c r="Q76" s="1">
        <v>0.90999999999999992</v>
      </c>
      <c r="R76" s="1">
        <v>1.9</v>
      </c>
      <c r="S76">
        <f t="shared" ref="S76" si="95">((G76-G75)*0.5+(G77-G76)*0.5)*B76</f>
        <v>28.950000000000003</v>
      </c>
      <c r="T76">
        <f t="shared" ref="T76:T77" si="96">T75</f>
        <v>20.25</v>
      </c>
      <c r="U76">
        <f t="shared" si="70"/>
        <v>1</v>
      </c>
      <c r="V76">
        <f t="shared" ref="V76:W78" si="97">V75</f>
        <v>2</v>
      </c>
      <c r="W76">
        <f t="shared" si="97"/>
        <v>4</v>
      </c>
      <c r="X76">
        <f t="shared" ref="X76:X78" si="98">X75</f>
        <v>0.99103799878031951</v>
      </c>
      <c r="Y76">
        <f t="shared" ref="Y76:Y78" si="99">Y75</f>
        <v>1.0360010360010359</v>
      </c>
      <c r="Z76" s="20">
        <f t="shared" si="71"/>
        <v>0.99378881987577627</v>
      </c>
      <c r="AA76" s="21">
        <f t="shared" si="72"/>
        <v>1.0441779041748513</v>
      </c>
      <c r="AB76" s="21">
        <f t="shared" si="73"/>
        <v>-4.4177904174851346E-2</v>
      </c>
      <c r="AC76" s="21">
        <f t="shared" si="74"/>
        <v>1.627329720714068</v>
      </c>
      <c r="AD76" s="21">
        <f t="shared" si="75"/>
        <v>0.37267027928593199</v>
      </c>
      <c r="AE76" s="21">
        <f t="shared" si="76"/>
        <v>1.207453416149068</v>
      </c>
      <c r="AF76" s="21">
        <f t="shared" si="77"/>
        <v>0.9043478260869563</v>
      </c>
      <c r="AG76" s="21">
        <f t="shared" si="78"/>
        <v>1.8881987577639749</v>
      </c>
      <c r="AH76" s="21">
        <f t="shared" si="79"/>
        <v>0.86477696796374026</v>
      </c>
      <c r="AI76" s="21">
        <f t="shared" si="80"/>
        <v>-4.8850567116422175E-2</v>
      </c>
      <c r="AJ76" s="21">
        <f t="shared" si="81"/>
        <v>1.3477370629370629</v>
      </c>
      <c r="AK76" s="21">
        <f t="shared" si="82"/>
        <v>0.19736814133235217</v>
      </c>
    </row>
    <row r="77" spans="1:37">
      <c r="A77" s="1">
        <v>13</v>
      </c>
      <c r="B77" s="2">
        <v>20.5</v>
      </c>
      <c r="C77" s="3">
        <v>10</v>
      </c>
      <c r="D77" s="3">
        <v>0.25</v>
      </c>
      <c r="E77" s="2">
        <v>1</v>
      </c>
      <c r="F77" s="2">
        <v>2</v>
      </c>
      <c r="G77" s="3">
        <v>4</v>
      </c>
      <c r="H77" s="2">
        <v>5.5482056811644892E-2</v>
      </c>
      <c r="I77" s="2">
        <v>674.46146143723627</v>
      </c>
      <c r="J77" s="1">
        <v>0.42169840000000008</v>
      </c>
      <c r="K77" s="1">
        <v>0.55663351500000002</v>
      </c>
      <c r="L77" s="1">
        <v>2.6980694999999996E-2</v>
      </c>
      <c r="M77" s="1">
        <v>0.21551179999999998</v>
      </c>
      <c r="N77" s="1">
        <v>3.8850602000000005E-2</v>
      </c>
      <c r="O77" s="1">
        <v>0.50005600000000006</v>
      </c>
      <c r="P77" s="1">
        <v>1.3199999999999998</v>
      </c>
      <c r="Q77" s="1">
        <v>0.75</v>
      </c>
      <c r="R77" s="1">
        <v>1.9</v>
      </c>
      <c r="S77">
        <f>((G77-G76)*0.5+(G78-G77)*0.5)*B77</f>
        <v>20.5</v>
      </c>
      <c r="T77">
        <f t="shared" si="96"/>
        <v>20.25</v>
      </c>
      <c r="U77">
        <f t="shared" si="70"/>
        <v>1</v>
      </c>
      <c r="V77">
        <f t="shared" si="97"/>
        <v>2</v>
      </c>
      <c r="W77">
        <f t="shared" si="97"/>
        <v>4</v>
      </c>
      <c r="X77">
        <f t="shared" si="98"/>
        <v>0.99103799878031951</v>
      </c>
      <c r="Y77">
        <f t="shared" si="99"/>
        <v>1.0360010360010359</v>
      </c>
      <c r="Z77" s="20">
        <f t="shared" si="71"/>
        <v>1.0075566750629723</v>
      </c>
      <c r="AA77" s="21">
        <f t="shared" si="72"/>
        <v>0.55582192717462853</v>
      </c>
      <c r="AB77" s="21">
        <f t="shared" si="73"/>
        <v>0.44417807282537147</v>
      </c>
      <c r="AC77" s="21">
        <f t="shared" si="74"/>
        <v>0.29694407199293837</v>
      </c>
      <c r="AD77" s="21">
        <f t="shared" si="75"/>
        <v>1.7030559280070616</v>
      </c>
      <c r="AE77" s="21">
        <f t="shared" si="76"/>
        <v>1.3299748110831233</v>
      </c>
      <c r="AF77" s="21">
        <f t="shared" si="77"/>
        <v>0.75566750629722923</v>
      </c>
      <c r="AG77" s="21">
        <f t="shared" si="78"/>
        <v>1.9143576826196473</v>
      </c>
      <c r="AH77" s="21">
        <f t="shared" si="79"/>
        <v>0.41791913842486278</v>
      </c>
      <c r="AI77" s="21">
        <f t="shared" si="80"/>
        <v>0.58779564970557485</v>
      </c>
      <c r="AJ77" s="21">
        <f t="shared" si="81"/>
        <v>0.22327044807044799</v>
      </c>
      <c r="AK77" s="21">
        <f t="shared" si="82"/>
        <v>0.88962263607737302</v>
      </c>
    </row>
    <row r="78" spans="1:37">
      <c r="A78" s="1">
        <v>13</v>
      </c>
      <c r="B78" s="2">
        <v>20.100000000000001</v>
      </c>
      <c r="C78" s="3">
        <v>10</v>
      </c>
      <c r="D78" s="3">
        <v>0.25</v>
      </c>
      <c r="E78" s="2">
        <v>1</v>
      </c>
      <c r="F78" s="2">
        <v>2</v>
      </c>
      <c r="G78" s="3">
        <v>5</v>
      </c>
      <c r="H78" s="2">
        <v>8.2189392662874408E-2</v>
      </c>
      <c r="I78" s="2">
        <v>-70.866601363636207</v>
      </c>
      <c r="J78" s="1">
        <v>0.39190324000000004</v>
      </c>
      <c r="K78" s="1">
        <v>0.49894164000000008</v>
      </c>
      <c r="L78" s="1">
        <v>3.4278080000000002E-2</v>
      </c>
      <c r="M78" s="1">
        <v>0.20283119999999999</v>
      </c>
      <c r="N78" s="1">
        <v>4.0631978000000006E-2</v>
      </c>
      <c r="O78" s="1">
        <v>0.50851383999999999</v>
      </c>
      <c r="P78" s="1">
        <v>1.3199999999999998</v>
      </c>
      <c r="Q78" s="1">
        <v>0.75</v>
      </c>
      <c r="R78" s="1">
        <v>1.9</v>
      </c>
      <c r="S78">
        <f>B78*(G78-G77)*0.5</f>
        <v>10.050000000000001</v>
      </c>
      <c r="T78">
        <f>T77</f>
        <v>20.25</v>
      </c>
      <c r="U78">
        <f t="shared" si="70"/>
        <v>1</v>
      </c>
      <c r="V78">
        <f t="shared" si="97"/>
        <v>2</v>
      </c>
      <c r="W78">
        <f t="shared" si="97"/>
        <v>4</v>
      </c>
      <c r="X78">
        <f t="shared" si="98"/>
        <v>0.99103799878031951</v>
      </c>
      <c r="Y78">
        <f t="shared" si="99"/>
        <v>1.0360010360010359</v>
      </c>
      <c r="Z78" s="20">
        <f t="shared" si="71"/>
        <v>1.0075566750629723</v>
      </c>
      <c r="AA78" s="21">
        <f t="shared" si="72"/>
        <v>0.51655025042253166</v>
      </c>
      <c r="AB78" s="21">
        <f t="shared" si="73"/>
        <v>0.48344974957746834</v>
      </c>
      <c r="AC78" s="21">
        <f t="shared" si="74"/>
        <v>0.27947204030226697</v>
      </c>
      <c r="AD78" s="21">
        <f t="shared" si="75"/>
        <v>1.720527959697733</v>
      </c>
      <c r="AE78" s="21">
        <f t="shared" si="76"/>
        <v>1.3299748110831233</v>
      </c>
      <c r="AF78" s="21">
        <f t="shared" si="77"/>
        <v>0.75566750629722923</v>
      </c>
      <c r="AG78" s="21">
        <f t="shared" si="78"/>
        <v>1.9143576826196473</v>
      </c>
      <c r="AH78" s="21">
        <f t="shared" si="79"/>
        <v>0.38839100268512328</v>
      </c>
      <c r="AI78" s="21">
        <f t="shared" si="80"/>
        <v>0.63976516860751642</v>
      </c>
      <c r="AJ78" s="21">
        <f t="shared" si="81"/>
        <v>0.21013333333333331</v>
      </c>
      <c r="AK78" s="21">
        <f t="shared" si="82"/>
        <v>0.89874947368421054</v>
      </c>
    </row>
    <row r="79" spans="1:37">
      <c r="A79" s="1">
        <v>14</v>
      </c>
      <c r="B79" s="3">
        <v>26.3</v>
      </c>
      <c r="C79" s="3">
        <v>30</v>
      </c>
      <c r="D79" s="3">
        <v>0.25</v>
      </c>
      <c r="E79" s="2">
        <v>3</v>
      </c>
      <c r="F79" s="2">
        <v>6</v>
      </c>
      <c r="G79" s="3">
        <v>0</v>
      </c>
      <c r="H79" s="2"/>
      <c r="I79" s="2"/>
      <c r="J79" s="2">
        <v>2.8930568500000002</v>
      </c>
      <c r="K79" s="1">
        <v>3.1387100000000003E-3</v>
      </c>
      <c r="L79" s="1">
        <v>-5.7149949999999996E-3</v>
      </c>
      <c r="M79" s="1">
        <v>5.2683119999999999</v>
      </c>
      <c r="N79" s="1">
        <v>9.2152695200000013E-3</v>
      </c>
      <c r="O79" s="1">
        <v>3.9988328599999998E-2</v>
      </c>
      <c r="P79" s="1">
        <v>1</v>
      </c>
      <c r="Q79" s="1">
        <v>1</v>
      </c>
      <c r="R79" s="1">
        <v>6</v>
      </c>
      <c r="S79">
        <f>B79*(G80-G79)/2</f>
        <v>13.15</v>
      </c>
      <c r="T79">
        <f>SUM(S79:S86)/G86</f>
        <v>26.7</v>
      </c>
      <c r="U79">
        <f>E79*P79</f>
        <v>3</v>
      </c>
      <c r="V79">
        <f>F79*P79</f>
        <v>6</v>
      </c>
      <c r="W79">
        <f>SUM(P79:R79)</f>
        <v>8</v>
      </c>
      <c r="X79">
        <f>U79/J79</f>
        <v>1.0369654505752279</v>
      </c>
      <c r="Y79">
        <f>V79/M79</f>
        <v>1.1388847129782746</v>
      </c>
      <c r="Z79" s="20">
        <f t="shared" si="71"/>
        <v>1</v>
      </c>
      <c r="AA79" s="21">
        <f t="shared" si="72"/>
        <v>3</v>
      </c>
      <c r="AB79" s="21">
        <f t="shared" si="73"/>
        <v>0</v>
      </c>
      <c r="AC79" s="21">
        <f t="shared" si="74"/>
        <v>6</v>
      </c>
      <c r="AD79" s="21">
        <f t="shared" si="75"/>
        <v>0</v>
      </c>
      <c r="AE79" s="21">
        <f t="shared" si="76"/>
        <v>1</v>
      </c>
      <c r="AF79" s="21">
        <f t="shared" si="77"/>
        <v>1</v>
      </c>
      <c r="AG79" s="21">
        <f t="shared" si="78"/>
        <v>6</v>
      </c>
      <c r="AH79" s="21">
        <f t="shared" si="79"/>
        <v>3</v>
      </c>
      <c r="AI79" s="21">
        <f t="shared" si="80"/>
        <v>0</v>
      </c>
      <c r="AJ79" s="21">
        <f t="shared" si="81"/>
        <v>6</v>
      </c>
      <c r="AK79" s="21">
        <f t="shared" si="82"/>
        <v>0</v>
      </c>
    </row>
    <row r="80" spans="1:37">
      <c r="A80" s="1">
        <v>14</v>
      </c>
      <c r="B80" s="2">
        <v>26</v>
      </c>
      <c r="C80" s="3">
        <v>30</v>
      </c>
      <c r="D80" s="3">
        <v>0.25</v>
      </c>
      <c r="E80" s="2">
        <v>3</v>
      </c>
      <c r="F80" s="2">
        <v>6</v>
      </c>
      <c r="G80" s="3">
        <v>1</v>
      </c>
      <c r="H80" s="2">
        <v>1.9131163214999594</v>
      </c>
      <c r="I80" s="2">
        <v>122.12344906094546</v>
      </c>
      <c r="J80" s="2">
        <v>2.7389094000000003</v>
      </c>
      <c r="K80" s="1">
        <v>7.8488310000000006E-2</v>
      </c>
      <c r="L80" s="1">
        <v>-5.1362649999999992E-3</v>
      </c>
      <c r="M80" s="1">
        <v>4.1365520000000009</v>
      </c>
      <c r="N80" s="1">
        <v>1.3755104820000001E-2</v>
      </c>
      <c r="O80" s="1">
        <v>0.11918566</v>
      </c>
      <c r="P80" s="1">
        <v>1.08</v>
      </c>
      <c r="Q80" s="1">
        <v>0.99</v>
      </c>
      <c r="R80" s="1">
        <v>5.85</v>
      </c>
      <c r="S80">
        <f>((G80-G79)*0.5+(G81-G80)*0.5)*B80</f>
        <v>39</v>
      </c>
      <c r="T80">
        <f>T79</f>
        <v>26.7</v>
      </c>
      <c r="U80">
        <f t="shared" si="70"/>
        <v>3</v>
      </c>
      <c r="V80">
        <f>V79</f>
        <v>6</v>
      </c>
      <c r="W80">
        <f>W79</f>
        <v>8</v>
      </c>
      <c r="X80">
        <f>X79</f>
        <v>1.0369654505752279</v>
      </c>
      <c r="Y80">
        <f>Y79</f>
        <v>1.1388847129782746</v>
      </c>
      <c r="Z80" s="20">
        <f t="shared" si="71"/>
        <v>1.0101010101010102</v>
      </c>
      <c r="AA80" s="21">
        <f t="shared" si="72"/>
        <v>3.0983502764244304</v>
      </c>
      <c r="AB80" s="21">
        <f t="shared" si="73"/>
        <v>-9.8350276424430394E-2</v>
      </c>
      <c r="AC80" s="21">
        <f t="shared" si="74"/>
        <v>5.1393336406251375</v>
      </c>
      <c r="AD80" s="21">
        <f t="shared" si="75"/>
        <v>0.86066635937486247</v>
      </c>
      <c r="AE80" s="21">
        <f t="shared" si="76"/>
        <v>1.0909090909090911</v>
      </c>
      <c r="AF80" s="21">
        <f t="shared" si="77"/>
        <v>1</v>
      </c>
      <c r="AG80" s="21">
        <f t="shared" si="78"/>
        <v>5.9090909090909092</v>
      </c>
      <c r="AH80" s="21">
        <f t="shared" si="79"/>
        <v>2.8401544200557276</v>
      </c>
      <c r="AI80" s="21">
        <f t="shared" si="80"/>
        <v>-9.8350276424430394E-2</v>
      </c>
      <c r="AJ80" s="21">
        <f t="shared" si="81"/>
        <v>4.7110558372397087</v>
      </c>
      <c r="AK80" s="21">
        <f t="shared" si="82"/>
        <v>0.14565123004805364</v>
      </c>
    </row>
    <row r="81" spans="1:37">
      <c r="A81" s="1">
        <v>14</v>
      </c>
      <c r="B81" s="2">
        <v>26.8</v>
      </c>
      <c r="C81" s="3">
        <v>30</v>
      </c>
      <c r="D81" s="3">
        <v>0.25</v>
      </c>
      <c r="E81" s="2">
        <v>3</v>
      </c>
      <c r="F81" s="2">
        <v>6</v>
      </c>
      <c r="G81" s="3">
        <v>3</v>
      </c>
      <c r="H81" s="2">
        <v>1.3480343086975777</v>
      </c>
      <c r="I81" s="2">
        <v>321.87520658581826</v>
      </c>
      <c r="J81" s="2">
        <v>2.3721416</v>
      </c>
      <c r="K81" s="1">
        <v>0.45704570500000002</v>
      </c>
      <c r="L81" s="1">
        <v>-1.4205349999999997E-3</v>
      </c>
      <c r="M81" s="1">
        <v>2.5303279999999999</v>
      </c>
      <c r="N81" s="1">
        <v>2.0610521999999999E-2</v>
      </c>
      <c r="O81" s="1">
        <v>0.3579065600000001</v>
      </c>
      <c r="P81" s="1">
        <v>1.08</v>
      </c>
      <c r="Q81" s="1">
        <v>1.03</v>
      </c>
      <c r="R81" s="1">
        <v>5.8</v>
      </c>
      <c r="S81">
        <f t="shared" ref="S81" si="100">((G81-G80)*0.5+(G82-G81)*0.5)*B81</f>
        <v>40.200000000000003</v>
      </c>
      <c r="T81">
        <f t="shared" ref="T81:T82" si="101">T80</f>
        <v>26.7</v>
      </c>
      <c r="U81">
        <f t="shared" si="70"/>
        <v>3</v>
      </c>
      <c r="V81">
        <f t="shared" ref="V81:W86" si="102">V80</f>
        <v>6</v>
      </c>
      <c r="W81">
        <f t="shared" si="102"/>
        <v>8</v>
      </c>
      <c r="X81">
        <f t="shared" ref="X81:X86" si="103">X80</f>
        <v>1.0369654505752279</v>
      </c>
      <c r="Y81">
        <f t="shared" ref="Y81:Y86" si="104">Y80</f>
        <v>1.1388847129782746</v>
      </c>
      <c r="Z81" s="20">
        <f t="shared" si="71"/>
        <v>1.0113780025284449</v>
      </c>
      <c r="AA81" s="21">
        <f t="shared" si="72"/>
        <v>2.68684216810925</v>
      </c>
      <c r="AB81" s="21">
        <f t="shared" si="73"/>
        <v>0.31315783189074997</v>
      </c>
      <c r="AC81" s="21">
        <f t="shared" si="74"/>
        <v>3.1477036948293935</v>
      </c>
      <c r="AD81" s="21">
        <f t="shared" si="75"/>
        <v>2.8522963051706065</v>
      </c>
      <c r="AE81" s="21">
        <f t="shared" si="76"/>
        <v>1.0922882427307206</v>
      </c>
      <c r="AF81" s="21">
        <f t="shared" si="77"/>
        <v>1.0417193426042983</v>
      </c>
      <c r="AG81" s="21">
        <f t="shared" si="78"/>
        <v>5.86599241466498</v>
      </c>
      <c r="AH81" s="21">
        <f t="shared" si="79"/>
        <v>2.4598288830722419</v>
      </c>
      <c r="AI81" s="21">
        <f t="shared" si="80"/>
        <v>0.30061631677862044</v>
      </c>
      <c r="AJ81" s="21">
        <f t="shared" si="81"/>
        <v>2.8817518780208915</v>
      </c>
      <c r="AK81" s="21">
        <f t="shared" si="82"/>
        <v>0.4862427537478341</v>
      </c>
    </row>
    <row r="82" spans="1:37">
      <c r="A82" s="1">
        <v>14</v>
      </c>
      <c r="B82" s="2">
        <v>27.4</v>
      </c>
      <c r="C82" s="3">
        <v>30</v>
      </c>
      <c r="D82" s="3">
        <v>0.25</v>
      </c>
      <c r="E82" s="2">
        <v>3</v>
      </c>
      <c r="F82" s="2">
        <v>6</v>
      </c>
      <c r="G82" s="3">
        <v>4</v>
      </c>
      <c r="H82" s="2">
        <v>1.2194746987973448</v>
      </c>
      <c r="I82" s="2">
        <v>466.89737510094545</v>
      </c>
      <c r="J82" s="2">
        <v>2.3352398499999998</v>
      </c>
      <c r="K82" s="1">
        <v>0.71304703000000003</v>
      </c>
      <c r="L82" s="1">
        <v>1.9351800000000008E-3</v>
      </c>
      <c r="M82" s="1">
        <v>1.9226480000000001</v>
      </c>
      <c r="N82" s="1">
        <v>2.2294999999999999E-2</v>
      </c>
      <c r="O82" s="1">
        <v>0.48372150000000003</v>
      </c>
      <c r="P82" s="1">
        <v>0.98000000000000009</v>
      </c>
      <c r="Q82" s="1">
        <v>1.06</v>
      </c>
      <c r="R82" s="1">
        <v>5.8</v>
      </c>
      <c r="S82">
        <f>((G82-G81)*0.5+(G83-G82)*0.5)*B82</f>
        <v>27.4</v>
      </c>
      <c r="T82">
        <f t="shared" si="101"/>
        <v>26.7</v>
      </c>
      <c r="U82">
        <f t="shared" si="70"/>
        <v>3</v>
      </c>
      <c r="V82">
        <f t="shared" si="102"/>
        <v>6</v>
      </c>
      <c r="W82">
        <f t="shared" si="102"/>
        <v>8</v>
      </c>
      <c r="X82">
        <f t="shared" si="103"/>
        <v>1.0369654505752279</v>
      </c>
      <c r="Y82">
        <f t="shared" si="104"/>
        <v>1.1388847129782746</v>
      </c>
      <c r="Z82" s="20">
        <f t="shared" si="71"/>
        <v>1.0204081632653061</v>
      </c>
      <c r="AA82" s="21">
        <f t="shared" si="72"/>
        <v>2.4215630432564779</v>
      </c>
      <c r="AB82" s="21">
        <f t="shared" si="73"/>
        <v>0.57843695674352213</v>
      </c>
      <c r="AC82" s="21">
        <f t="shared" si="74"/>
        <v>2.1896744156382546</v>
      </c>
      <c r="AD82" s="21">
        <f t="shared" si="75"/>
        <v>3.8103255843617454</v>
      </c>
      <c r="AE82" s="21">
        <f t="shared" si="76"/>
        <v>1.0000000000000002</v>
      </c>
      <c r="AF82" s="21">
        <f t="shared" si="77"/>
        <v>1.0816326530612246</v>
      </c>
      <c r="AG82" s="21">
        <f t="shared" si="78"/>
        <v>5.9183673469387754</v>
      </c>
      <c r="AH82" s="21">
        <f t="shared" si="79"/>
        <v>2.4215630432564774</v>
      </c>
      <c r="AI82" s="21">
        <f t="shared" si="80"/>
        <v>0.53478133736665245</v>
      </c>
      <c r="AJ82" s="21">
        <f t="shared" si="81"/>
        <v>2.1896744156382542</v>
      </c>
      <c r="AK82" s="21">
        <f t="shared" si="82"/>
        <v>0.64381363321974316</v>
      </c>
    </row>
    <row r="83" spans="1:37">
      <c r="A83" s="1">
        <v>14</v>
      </c>
      <c r="B83" s="2">
        <v>27.6</v>
      </c>
      <c r="C83" s="3">
        <v>30</v>
      </c>
      <c r="D83" s="3">
        <v>0.25</v>
      </c>
      <c r="E83" s="2">
        <v>3</v>
      </c>
      <c r="F83" s="2">
        <v>6</v>
      </c>
      <c r="G83" s="3">
        <v>5</v>
      </c>
      <c r="H83" s="2">
        <v>1.0704691761627918</v>
      </c>
      <c r="I83" s="2">
        <v>614.90343833410884</v>
      </c>
      <c r="J83" s="2">
        <v>2.0386995999999997</v>
      </c>
      <c r="K83" s="1">
        <v>0.98371343500000008</v>
      </c>
      <c r="L83" s="1">
        <v>6.0352100000000001E-3</v>
      </c>
      <c r="M83" s="1">
        <v>1.397192</v>
      </c>
      <c r="N83" s="1">
        <v>2.3383800000000003E-2</v>
      </c>
      <c r="O83" s="1">
        <v>0.6075821400000001</v>
      </c>
      <c r="P83" s="1">
        <v>0.88</v>
      </c>
      <c r="Q83" s="1">
        <v>1.1499999999999999</v>
      </c>
      <c r="R83" s="1">
        <v>5.85</v>
      </c>
      <c r="S83">
        <f t="shared" ref="S83:S85" si="105">((G83-G82)*0.5+(G84-G83)*0.5)*B83</f>
        <v>27.6</v>
      </c>
      <c r="T83">
        <f t="shared" ref="T83:T85" si="106">T82</f>
        <v>26.7</v>
      </c>
      <c r="U83">
        <f t="shared" si="70"/>
        <v>3</v>
      </c>
      <c r="V83">
        <f t="shared" si="102"/>
        <v>6</v>
      </c>
      <c r="W83">
        <f t="shared" si="102"/>
        <v>8</v>
      </c>
      <c r="X83">
        <f t="shared" si="103"/>
        <v>1.0369654505752279</v>
      </c>
      <c r="Y83">
        <f t="shared" si="104"/>
        <v>1.1388847129782746</v>
      </c>
      <c r="Z83" s="20">
        <f t="shared" si="71"/>
        <v>1.0152284263959392</v>
      </c>
      <c r="AA83" s="21">
        <f t="shared" si="72"/>
        <v>1.8887042877008655</v>
      </c>
      <c r="AB83" s="21">
        <f t="shared" si="73"/>
        <v>1.1112957122991345</v>
      </c>
      <c r="AC83" s="21">
        <f t="shared" si="74"/>
        <v>1.4216159763533773</v>
      </c>
      <c r="AD83" s="21">
        <f t="shared" si="75"/>
        <v>4.5783840236466222</v>
      </c>
      <c r="AE83" s="21">
        <f t="shared" si="76"/>
        <v>0.89340101522842652</v>
      </c>
      <c r="AF83" s="21">
        <f t="shared" si="77"/>
        <v>1.1675126903553301</v>
      </c>
      <c r="AG83" s="21">
        <f t="shared" si="78"/>
        <v>5.9390862944162439</v>
      </c>
      <c r="AH83" s="21">
        <f t="shared" si="79"/>
        <v>2.1140610493015366</v>
      </c>
      <c r="AI83" s="21">
        <f t="shared" si="80"/>
        <v>0.95184893618664979</v>
      </c>
      <c r="AJ83" s="21">
        <f t="shared" si="81"/>
        <v>1.5912406098955414</v>
      </c>
      <c r="AK83" s="21">
        <f t="shared" si="82"/>
        <v>0.77089030141742265</v>
      </c>
    </row>
    <row r="84" spans="1:37">
      <c r="A84" s="1">
        <v>14</v>
      </c>
      <c r="B84" s="2">
        <v>27</v>
      </c>
      <c r="C84" s="3">
        <v>30</v>
      </c>
      <c r="D84" s="3">
        <v>0.25</v>
      </c>
      <c r="E84" s="2">
        <v>3</v>
      </c>
      <c r="F84" s="2">
        <v>6</v>
      </c>
      <c r="G84" s="3">
        <v>6</v>
      </c>
      <c r="H84" s="2">
        <v>0.88976147130981809</v>
      </c>
      <c r="I84" s="2">
        <v>886.80010379054602</v>
      </c>
      <c r="J84" s="2">
        <v>1.7014079999999998</v>
      </c>
      <c r="K84" s="1">
        <v>1.3171043750000002</v>
      </c>
      <c r="L84" s="1">
        <v>1.159205E-2</v>
      </c>
      <c r="M84" s="1">
        <v>0.94073642000000002</v>
      </c>
      <c r="N84" s="1">
        <v>2.4037848000000001E-2</v>
      </c>
      <c r="O84" s="1">
        <v>0.71950934000000011</v>
      </c>
      <c r="P84" s="1">
        <v>0.73000000000000009</v>
      </c>
      <c r="Q84" s="1">
        <v>1.27</v>
      </c>
      <c r="R84" s="1">
        <v>5.8</v>
      </c>
      <c r="S84">
        <f t="shared" si="105"/>
        <v>27</v>
      </c>
      <c r="T84">
        <f t="shared" si="106"/>
        <v>26.7</v>
      </c>
      <c r="U84">
        <f t="shared" si="70"/>
        <v>3</v>
      </c>
      <c r="V84">
        <f t="shared" si="102"/>
        <v>6</v>
      </c>
      <c r="W84">
        <f t="shared" si="102"/>
        <v>8</v>
      </c>
      <c r="X84">
        <f t="shared" si="103"/>
        <v>1.0369654505752279</v>
      </c>
      <c r="Y84">
        <f t="shared" si="104"/>
        <v>1.1388847129782746</v>
      </c>
      <c r="Z84" s="20">
        <f t="shared" si="71"/>
        <v>1.0256410256410258</v>
      </c>
      <c r="AA84" s="21">
        <f t="shared" si="72"/>
        <v>1.3209640602385408</v>
      </c>
      <c r="AB84" s="21">
        <f t="shared" si="73"/>
        <v>1.6790359397614592</v>
      </c>
      <c r="AC84" s="21">
        <f t="shared" si="74"/>
        <v>0.80216916841675312</v>
      </c>
      <c r="AD84" s="21">
        <f t="shared" si="75"/>
        <v>5.1978308315832464</v>
      </c>
      <c r="AE84" s="21">
        <f t="shared" si="76"/>
        <v>0.74871794871794894</v>
      </c>
      <c r="AF84" s="21">
        <f t="shared" si="77"/>
        <v>1.3025641025641028</v>
      </c>
      <c r="AG84" s="21">
        <f t="shared" si="78"/>
        <v>5.9487179487179489</v>
      </c>
      <c r="AH84" s="21">
        <f t="shared" si="79"/>
        <v>1.7643013133322971</v>
      </c>
      <c r="AI84" s="21">
        <f t="shared" si="80"/>
        <v>1.2890236545412774</v>
      </c>
      <c r="AJ84" s="21">
        <f t="shared" si="81"/>
        <v>1.0713903276799097</v>
      </c>
      <c r="AK84" s="21">
        <f t="shared" si="82"/>
        <v>0.87377328634373541</v>
      </c>
    </row>
    <row r="85" spans="1:37">
      <c r="A85" s="1">
        <v>14</v>
      </c>
      <c r="B85" s="2">
        <v>26.4</v>
      </c>
      <c r="C85" s="3">
        <v>30</v>
      </c>
      <c r="D85" s="3">
        <v>0.25</v>
      </c>
      <c r="E85" s="2">
        <v>3</v>
      </c>
      <c r="F85" s="2">
        <v>6</v>
      </c>
      <c r="G85" s="3">
        <v>7</v>
      </c>
      <c r="H85" s="2">
        <v>0.78584647656989959</v>
      </c>
      <c r="I85" s="2">
        <v>874.25692000480012</v>
      </c>
      <c r="J85" s="2">
        <v>1.2180236500000001</v>
      </c>
      <c r="K85" s="1">
        <v>1.58742172</v>
      </c>
      <c r="L85" s="1">
        <v>1.8365935E-2</v>
      </c>
      <c r="M85" s="1">
        <v>0.63359449999999995</v>
      </c>
      <c r="N85" s="1">
        <v>2.4474200000000002E-2</v>
      </c>
      <c r="O85" s="1">
        <v>0.81214693999999998</v>
      </c>
      <c r="P85" s="1">
        <v>0.57000000000000006</v>
      </c>
      <c r="Q85" s="1">
        <v>1.3900000000000001</v>
      </c>
      <c r="R85" s="1">
        <v>5.8999999999999995</v>
      </c>
      <c r="S85">
        <f t="shared" si="105"/>
        <v>26.4</v>
      </c>
      <c r="T85">
        <f t="shared" si="106"/>
        <v>26.7</v>
      </c>
      <c r="U85">
        <f t="shared" si="70"/>
        <v>3</v>
      </c>
      <c r="V85">
        <f t="shared" si="102"/>
        <v>6</v>
      </c>
      <c r="W85">
        <f t="shared" si="102"/>
        <v>8</v>
      </c>
      <c r="X85">
        <f t="shared" si="103"/>
        <v>1.0369654505752279</v>
      </c>
      <c r="Y85">
        <f t="shared" si="104"/>
        <v>1.1388847129782746</v>
      </c>
      <c r="Z85" s="20">
        <f t="shared" si="71"/>
        <v>1.0178117048346056</v>
      </c>
      <c r="AA85" s="21">
        <f t="shared" si="72"/>
        <v>0.73276092878281363</v>
      </c>
      <c r="AB85" s="21">
        <f t="shared" si="73"/>
        <v>2.2672390712171864</v>
      </c>
      <c r="AC85" s="21">
        <f t="shared" si="74"/>
        <v>0.4186329989393941</v>
      </c>
      <c r="AD85" s="21">
        <f t="shared" si="75"/>
        <v>5.581367001060606</v>
      </c>
      <c r="AE85" s="21">
        <f t="shared" si="76"/>
        <v>0.58015267175572527</v>
      </c>
      <c r="AF85" s="21">
        <f t="shared" si="77"/>
        <v>1.414758269720102</v>
      </c>
      <c r="AG85" s="21">
        <f t="shared" si="78"/>
        <v>6.0050890585241721</v>
      </c>
      <c r="AH85" s="21">
        <f t="shared" si="79"/>
        <v>1.2630484430335338</v>
      </c>
      <c r="AI85" s="21">
        <f t="shared" si="80"/>
        <v>1.60256286868409</v>
      </c>
      <c r="AJ85" s="21">
        <f t="shared" si="81"/>
        <v>0.72159109027711343</v>
      </c>
      <c r="AK85" s="21">
        <f t="shared" si="82"/>
        <v>0.92943950483763493</v>
      </c>
    </row>
    <row r="86" spans="1:37">
      <c r="A86" s="1">
        <v>14</v>
      </c>
      <c r="B86" s="2">
        <v>25.7</v>
      </c>
      <c r="C86" s="3">
        <v>30</v>
      </c>
      <c r="D86" s="3">
        <v>0.25</v>
      </c>
      <c r="E86" s="2">
        <v>3</v>
      </c>
      <c r="F86" s="2">
        <v>6</v>
      </c>
      <c r="G86" s="3">
        <v>8</v>
      </c>
      <c r="H86" s="2">
        <v>0.61403341744140116</v>
      </c>
      <c r="I86" s="2">
        <v>1572.3603160497439</v>
      </c>
      <c r="J86" s="2">
        <v>0.58313269999999995</v>
      </c>
      <c r="K86" s="1">
        <v>2.1110331249999996</v>
      </c>
      <c r="L86" s="1">
        <v>2.4943754999999998E-2</v>
      </c>
      <c r="M86" s="1">
        <v>0.2641752</v>
      </c>
      <c r="N86" s="1">
        <v>2.4637897999999998E-2</v>
      </c>
      <c r="O86" s="1">
        <v>0.88261350000000005</v>
      </c>
      <c r="P86" s="1">
        <v>0.38000000000000006</v>
      </c>
      <c r="Q86" s="1">
        <v>1.5</v>
      </c>
      <c r="R86" s="1">
        <v>6</v>
      </c>
      <c r="S86">
        <f>B86*(G86-G85)*0.5</f>
        <v>12.85</v>
      </c>
      <c r="T86">
        <f>T85</f>
        <v>26.7</v>
      </c>
      <c r="U86">
        <f t="shared" si="70"/>
        <v>3</v>
      </c>
      <c r="V86">
        <f t="shared" si="102"/>
        <v>6</v>
      </c>
      <c r="W86">
        <f t="shared" si="102"/>
        <v>8</v>
      </c>
      <c r="X86">
        <f t="shared" si="103"/>
        <v>1.0369654505752279</v>
      </c>
      <c r="Y86">
        <f t="shared" si="104"/>
        <v>1.1388847129782746</v>
      </c>
      <c r="Z86" s="20">
        <f t="shared" si="71"/>
        <v>1.015228426395939</v>
      </c>
      <c r="AA86" s="21">
        <f t="shared" si="72"/>
        <v>0.23328082836573269</v>
      </c>
      <c r="AB86" s="21">
        <f t="shared" si="73"/>
        <v>2.7667191716342674</v>
      </c>
      <c r="AC86" s="21">
        <f t="shared" si="74"/>
        <v>0.11606978354784951</v>
      </c>
      <c r="AD86" s="21">
        <f t="shared" si="75"/>
        <v>5.8839302164521508</v>
      </c>
      <c r="AE86" s="21">
        <f t="shared" si="76"/>
        <v>0.3857868020304569</v>
      </c>
      <c r="AF86" s="21">
        <f t="shared" si="77"/>
        <v>1.5228426395939085</v>
      </c>
      <c r="AG86" s="21">
        <f t="shared" si="78"/>
        <v>6.0913705583756341</v>
      </c>
      <c r="AH86" s="21">
        <f>AA86/AE86</f>
        <v>0.60468846300064916</v>
      </c>
      <c r="AI86" s="21">
        <f t="shared" si="80"/>
        <v>1.8168122560398356</v>
      </c>
      <c r="AJ86" s="21">
        <f t="shared" si="81"/>
        <v>0.3008650968279783</v>
      </c>
      <c r="AK86" s="21">
        <f t="shared" si="82"/>
        <v>0.9659452105342281</v>
      </c>
    </row>
    <row r="87" spans="1:37">
      <c r="A87" s="1">
        <v>15</v>
      </c>
      <c r="B87" s="11">
        <v>23.1</v>
      </c>
      <c r="C87" s="3">
        <v>30</v>
      </c>
      <c r="D87" s="3">
        <v>0.25</v>
      </c>
      <c r="E87" s="2">
        <v>3</v>
      </c>
      <c r="F87" s="2">
        <v>6</v>
      </c>
      <c r="G87" s="10">
        <v>0</v>
      </c>
      <c r="H87" s="2"/>
      <c r="I87" s="2"/>
      <c r="J87" s="2">
        <v>3.0850197500000003</v>
      </c>
      <c r="K87" s="1">
        <v>-4.1049449999999996E-3</v>
      </c>
      <c r="L87" s="1">
        <v>-5.3722849999999992E-3</v>
      </c>
      <c r="M87" s="1">
        <v>5.8981999999999992</v>
      </c>
      <c r="N87" s="1">
        <v>8.2221708800000008E-3</v>
      </c>
      <c r="O87" s="1">
        <v>2.66285536E-2</v>
      </c>
      <c r="P87" s="1">
        <v>1</v>
      </c>
      <c r="Q87" s="1">
        <v>1</v>
      </c>
      <c r="R87" s="1">
        <v>3</v>
      </c>
      <c r="S87">
        <f>B87*(G88-G87)/2</f>
        <v>11.55</v>
      </c>
      <c r="T87">
        <f>SUM(S87:S93)/G93</f>
        <v>23.764285714285716</v>
      </c>
      <c r="U87">
        <f>E87*P87</f>
        <v>3</v>
      </c>
      <c r="V87">
        <f>F87*P87</f>
        <v>6</v>
      </c>
      <c r="W87">
        <f>SUM(P87:R87)</f>
        <v>5</v>
      </c>
      <c r="X87">
        <f>U87/J87</f>
        <v>0.97244110025551689</v>
      </c>
      <c r="Y87">
        <f>V87/M87</f>
        <v>1.0172595028991898</v>
      </c>
      <c r="Z87" s="20">
        <f t="shared" si="71"/>
        <v>1</v>
      </c>
      <c r="AA87" s="21">
        <f t="shared" si="72"/>
        <v>3</v>
      </c>
      <c r="AB87" s="21">
        <f t="shared" si="73"/>
        <v>0</v>
      </c>
      <c r="AC87" s="21">
        <f t="shared" si="74"/>
        <v>6</v>
      </c>
      <c r="AD87" s="21">
        <f t="shared" si="75"/>
        <v>0</v>
      </c>
      <c r="AE87" s="21">
        <f t="shared" si="76"/>
        <v>1</v>
      </c>
      <c r="AF87" s="21">
        <f t="shared" si="77"/>
        <v>1</v>
      </c>
      <c r="AG87" s="21">
        <f t="shared" si="78"/>
        <v>3</v>
      </c>
      <c r="AH87" s="21">
        <f t="shared" si="79"/>
        <v>3</v>
      </c>
      <c r="AI87" s="21">
        <f t="shared" si="80"/>
        <v>0</v>
      </c>
      <c r="AJ87" s="21">
        <f t="shared" si="81"/>
        <v>6</v>
      </c>
      <c r="AK87" s="21">
        <f t="shared" si="82"/>
        <v>0</v>
      </c>
    </row>
    <row r="88" spans="1:37">
      <c r="A88" s="1">
        <v>15</v>
      </c>
      <c r="B88" s="11">
        <v>22.4</v>
      </c>
      <c r="C88" s="3">
        <v>30</v>
      </c>
      <c r="D88" s="3">
        <v>0.25</v>
      </c>
      <c r="E88" s="2">
        <v>3</v>
      </c>
      <c r="F88" s="2">
        <v>6</v>
      </c>
      <c r="G88" s="10">
        <v>1</v>
      </c>
      <c r="H88" s="2">
        <v>2.7545082630664615</v>
      </c>
      <c r="I88" s="2">
        <v>64.027267127272737</v>
      </c>
      <c r="J88" s="2">
        <v>2.8582635000000001</v>
      </c>
      <c r="K88" s="1">
        <v>3.4988080000000005E-2</v>
      </c>
      <c r="L88" s="1">
        <v>-4.2306499999999999E-3</v>
      </c>
      <c r="M88" s="1">
        <v>4.8306379999999995</v>
      </c>
      <c r="N88" s="1">
        <v>9.926236980000001E-3</v>
      </c>
      <c r="O88" s="1">
        <v>0.14345976000000002</v>
      </c>
      <c r="P88" s="1">
        <v>1.1000000000000001</v>
      </c>
      <c r="Q88" s="1">
        <v>1</v>
      </c>
      <c r="R88" s="1">
        <v>2.9</v>
      </c>
      <c r="S88">
        <f>((G88-G87)*0.5+(G89-G88)*0.5)*B88</f>
        <v>22.4</v>
      </c>
      <c r="T88">
        <f>T87</f>
        <v>23.764285714285716</v>
      </c>
      <c r="U88">
        <f t="shared" si="70"/>
        <v>3</v>
      </c>
      <c r="V88">
        <f>V87</f>
        <v>6</v>
      </c>
      <c r="W88">
        <f>W87</f>
        <v>5</v>
      </c>
      <c r="X88">
        <f>X87</f>
        <v>0.97244110025551689</v>
      </c>
      <c r="Y88">
        <f>Y87</f>
        <v>1.0172595028991898</v>
      </c>
      <c r="Z88" s="20">
        <f t="shared" si="71"/>
        <v>1</v>
      </c>
      <c r="AA88" s="21">
        <f t="shared" si="72"/>
        <v>3.0574421930362035</v>
      </c>
      <c r="AB88" s="21">
        <f t="shared" si="73"/>
        <v>-5.7442193036203459E-2</v>
      </c>
      <c r="AC88" s="21">
        <f t="shared" si="74"/>
        <v>5.4054136516225295</v>
      </c>
      <c r="AD88" s="21">
        <f t="shared" si="75"/>
        <v>0.59458634837747049</v>
      </c>
      <c r="AE88" s="21">
        <f t="shared" si="76"/>
        <v>1.1000000000000001</v>
      </c>
      <c r="AF88" s="21">
        <f t="shared" si="77"/>
        <v>1</v>
      </c>
      <c r="AG88" s="21">
        <f t="shared" si="78"/>
        <v>2.9</v>
      </c>
      <c r="AH88" s="21">
        <f t="shared" si="79"/>
        <v>2.7794929027601847</v>
      </c>
      <c r="AI88" s="21">
        <f t="shared" si="80"/>
        <v>-5.7442193036203459E-2</v>
      </c>
      <c r="AJ88" s="21">
        <f t="shared" si="81"/>
        <v>4.9140124105659355</v>
      </c>
      <c r="AK88" s="21">
        <f t="shared" si="82"/>
        <v>0.20502977530257604</v>
      </c>
    </row>
    <row r="89" spans="1:37">
      <c r="A89" s="1">
        <v>15</v>
      </c>
      <c r="B89" s="12">
        <v>23</v>
      </c>
      <c r="C89" s="3">
        <v>30</v>
      </c>
      <c r="D89" s="3">
        <v>0.25</v>
      </c>
      <c r="E89" s="2">
        <v>3</v>
      </c>
      <c r="F89" s="2">
        <v>6</v>
      </c>
      <c r="G89" s="10">
        <v>2</v>
      </c>
      <c r="H89" s="2">
        <v>2.3695824589270078</v>
      </c>
      <c r="I89" s="2">
        <v>117.37536067709094</v>
      </c>
      <c r="J89" s="2">
        <v>2.8289176000000005</v>
      </c>
      <c r="K89" s="1">
        <v>0.10773107500000002</v>
      </c>
      <c r="L89" s="1">
        <v>-3.1214699999999999E-3</v>
      </c>
      <c r="M89" s="1">
        <v>4.0122</v>
      </c>
      <c r="N89" s="1">
        <v>1.2530224980000001E-2</v>
      </c>
      <c r="O89" s="1">
        <v>0.27943014000000005</v>
      </c>
      <c r="P89" s="1">
        <v>1.1200000000000001</v>
      </c>
      <c r="Q89" s="1">
        <v>0.99</v>
      </c>
      <c r="R89" s="1">
        <v>2.9</v>
      </c>
      <c r="S89">
        <f t="shared" ref="S89" si="107">((G89-G88)*0.5+(G90-G89)*0.5)*B89</f>
        <v>23</v>
      </c>
      <c r="T89">
        <f t="shared" ref="T89:T92" si="108">T88</f>
        <v>23.764285714285716</v>
      </c>
      <c r="U89">
        <f t="shared" si="70"/>
        <v>3</v>
      </c>
      <c r="V89">
        <f t="shared" ref="V89:W93" si="109">V88</f>
        <v>6</v>
      </c>
      <c r="W89">
        <f t="shared" si="109"/>
        <v>5</v>
      </c>
      <c r="X89">
        <f t="shared" ref="X89:X93" si="110">X88</f>
        <v>0.97244110025551689</v>
      </c>
      <c r="Y89">
        <f t="shared" ref="Y89:Y93" si="111">Y88</f>
        <v>1.0172595028991898</v>
      </c>
      <c r="Z89" s="20">
        <f t="shared" si="71"/>
        <v>0.99800399201596812</v>
      </c>
      <c r="AA89" s="21">
        <f t="shared" si="72"/>
        <v>3.0749205915103204</v>
      </c>
      <c r="AB89" s="21">
        <f t="shared" si="73"/>
        <v>-7.4920591510320378E-2</v>
      </c>
      <c r="AC89" s="21">
        <f t="shared" si="74"/>
        <v>4.5620982104151544</v>
      </c>
      <c r="AD89" s="21">
        <f t="shared" si="75"/>
        <v>1.4379017895848456</v>
      </c>
      <c r="AE89" s="21">
        <f t="shared" si="76"/>
        <v>1.1177644710578845</v>
      </c>
      <c r="AF89" s="21">
        <f t="shared" si="77"/>
        <v>0.9880239520958084</v>
      </c>
      <c r="AG89" s="21">
        <f t="shared" si="78"/>
        <v>2.8942115768463075</v>
      </c>
      <c r="AH89" s="21">
        <f t="shared" si="79"/>
        <v>2.7509557434761969</v>
      </c>
      <c r="AI89" s="21">
        <f t="shared" si="80"/>
        <v>-7.5828719892263655E-2</v>
      </c>
      <c r="AJ89" s="21">
        <f t="shared" si="81"/>
        <v>4.0814485775321288</v>
      </c>
      <c r="AK89" s="21">
        <f t="shared" si="82"/>
        <v>0.49681985971172937</v>
      </c>
    </row>
    <row r="90" spans="1:37">
      <c r="A90" s="1">
        <v>15</v>
      </c>
      <c r="B90" s="12">
        <v>23.6</v>
      </c>
      <c r="C90" s="3">
        <v>30</v>
      </c>
      <c r="D90" s="3">
        <v>0.25</v>
      </c>
      <c r="E90" s="2">
        <v>3</v>
      </c>
      <c r="F90" s="2">
        <v>6</v>
      </c>
      <c r="G90" s="10">
        <v>3</v>
      </c>
      <c r="H90" s="2">
        <v>1.9027733123098156</v>
      </c>
      <c r="I90" s="2">
        <v>205.75156544654547</v>
      </c>
      <c r="J90" s="2">
        <v>2.5346037000000003</v>
      </c>
      <c r="K90" s="1">
        <v>0.23227916500000001</v>
      </c>
      <c r="L90" s="1">
        <v>-1.684799999999995E-4</v>
      </c>
      <c r="M90" s="1">
        <v>3.3761520000000007</v>
      </c>
      <c r="N90" s="1">
        <v>1.5095177999999999E-2</v>
      </c>
      <c r="O90" s="1">
        <v>0.46707366000000006</v>
      </c>
      <c r="P90" s="1">
        <v>1.1499999999999999</v>
      </c>
      <c r="Q90" s="1">
        <v>1</v>
      </c>
      <c r="R90" s="1">
        <v>2.8000000000000003</v>
      </c>
      <c r="S90">
        <f>((G90-G89)*0.5+(G91-G90)*0.5)*B90</f>
        <v>23.6</v>
      </c>
      <c r="T90">
        <f t="shared" si="108"/>
        <v>23.764285714285716</v>
      </c>
      <c r="U90">
        <f t="shared" si="70"/>
        <v>3</v>
      </c>
      <c r="V90">
        <f t="shared" si="109"/>
        <v>6</v>
      </c>
      <c r="W90">
        <f t="shared" si="109"/>
        <v>5</v>
      </c>
      <c r="X90">
        <f t="shared" si="110"/>
        <v>0.97244110025551689</v>
      </c>
      <c r="Y90">
        <f t="shared" si="111"/>
        <v>1.0172595028991898</v>
      </c>
      <c r="Z90" s="20">
        <f t="shared" si="71"/>
        <v>1.0101010101010102</v>
      </c>
      <c r="AA90" s="21">
        <f t="shared" si="72"/>
        <v>2.8630966993441009</v>
      </c>
      <c r="AB90" s="21">
        <f t="shared" si="73"/>
        <v>0.13690330065589906</v>
      </c>
      <c r="AC90" s="21">
        <f t="shared" si="74"/>
        <v>3.9894809202191128</v>
      </c>
      <c r="AD90" s="21">
        <f t="shared" si="75"/>
        <v>2.0105190797808872</v>
      </c>
      <c r="AE90" s="21">
        <f t="shared" si="76"/>
        <v>1.1616161616161615</v>
      </c>
      <c r="AF90" s="21">
        <f t="shared" si="77"/>
        <v>1.0101010101010102</v>
      </c>
      <c r="AG90" s="21">
        <f t="shared" si="78"/>
        <v>2.8282828282828287</v>
      </c>
      <c r="AH90" s="21">
        <f t="shared" si="79"/>
        <v>2.4647528107397045</v>
      </c>
      <c r="AI90" s="21">
        <f t="shared" si="80"/>
        <v>0.13553426764934007</v>
      </c>
      <c r="AJ90" s="21">
        <f t="shared" si="81"/>
        <v>3.4344227052321061</v>
      </c>
      <c r="AK90" s="21">
        <f t="shared" si="82"/>
        <v>0.71086210320824217</v>
      </c>
    </row>
    <row r="91" spans="1:37">
      <c r="A91" s="1">
        <v>15</v>
      </c>
      <c r="B91" s="12">
        <v>24.2</v>
      </c>
      <c r="C91" s="3">
        <v>30</v>
      </c>
      <c r="D91" s="3">
        <v>0.25</v>
      </c>
      <c r="E91" s="2">
        <v>3</v>
      </c>
      <c r="F91" s="2">
        <v>6</v>
      </c>
      <c r="G91" s="10">
        <v>4</v>
      </c>
      <c r="H91" s="2">
        <v>1.7040212113250974</v>
      </c>
      <c r="I91" s="2">
        <v>245.75157183999997</v>
      </c>
      <c r="J91" s="2">
        <v>2.4190837999999997</v>
      </c>
      <c r="K91" s="1">
        <v>0.38232730500000001</v>
      </c>
      <c r="L91" s="1">
        <v>3.9159100000000007E-3</v>
      </c>
      <c r="M91" s="1">
        <v>2.8534320000000002</v>
      </c>
      <c r="N91" s="1">
        <v>1.7253098000000001E-2</v>
      </c>
      <c r="O91" s="1">
        <v>0.67404150000000007</v>
      </c>
      <c r="P91" s="1">
        <v>1.1000000000000001</v>
      </c>
      <c r="Q91" s="1">
        <v>1</v>
      </c>
      <c r="R91" s="1">
        <v>2.8000000000000003</v>
      </c>
      <c r="S91">
        <f t="shared" ref="S91:S92" si="112">((G91-G90)*0.5+(G92-G91)*0.5)*B91</f>
        <v>24.2</v>
      </c>
      <c r="T91">
        <f t="shared" si="108"/>
        <v>23.764285714285716</v>
      </c>
      <c r="U91">
        <f t="shared" si="70"/>
        <v>3</v>
      </c>
      <c r="V91">
        <f t="shared" si="109"/>
        <v>6</v>
      </c>
      <c r="W91">
        <f t="shared" si="109"/>
        <v>5</v>
      </c>
      <c r="X91">
        <f t="shared" si="110"/>
        <v>0.97244110025551689</v>
      </c>
      <c r="Y91">
        <f t="shared" si="111"/>
        <v>1.0172595028991898</v>
      </c>
      <c r="Z91" s="20">
        <f t="shared" si="71"/>
        <v>1.0204081632653061</v>
      </c>
      <c r="AA91" s="21">
        <f t="shared" si="72"/>
        <v>2.6404675135617617</v>
      </c>
      <c r="AB91" s="21">
        <f t="shared" si="73"/>
        <v>0.35953248643823832</v>
      </c>
      <c r="AC91" s="21">
        <f t="shared" si="74"/>
        <v>3.2581111221064343</v>
      </c>
      <c r="AD91" s="21">
        <f t="shared" si="75"/>
        <v>2.7418888778935657</v>
      </c>
      <c r="AE91" s="21">
        <f t="shared" si="76"/>
        <v>1.1224489795918369</v>
      </c>
      <c r="AF91" s="21">
        <f t="shared" si="77"/>
        <v>1.0204081632653061</v>
      </c>
      <c r="AG91" s="21">
        <f t="shared" si="78"/>
        <v>2.8571428571428577</v>
      </c>
      <c r="AH91" s="21">
        <f t="shared" si="79"/>
        <v>2.3524165120822964</v>
      </c>
      <c r="AI91" s="21">
        <f t="shared" si="80"/>
        <v>0.35234183670947355</v>
      </c>
      <c r="AJ91" s="21">
        <f t="shared" si="81"/>
        <v>2.9026808178766412</v>
      </c>
      <c r="AK91" s="21">
        <f t="shared" si="82"/>
        <v>0.95966110726274778</v>
      </c>
    </row>
    <row r="92" spans="1:37">
      <c r="A92" s="1">
        <v>15</v>
      </c>
      <c r="B92" s="12">
        <v>24.6</v>
      </c>
      <c r="C92" s="3">
        <v>30</v>
      </c>
      <c r="D92" s="3">
        <v>0.25</v>
      </c>
      <c r="E92" s="2">
        <v>3</v>
      </c>
      <c r="F92" s="2">
        <v>6</v>
      </c>
      <c r="G92" s="10">
        <v>5</v>
      </c>
      <c r="H92" s="2">
        <v>1.5782752201609516</v>
      </c>
      <c r="I92" s="2">
        <v>279.19463169454536</v>
      </c>
      <c r="J92" s="2">
        <v>2.1975894499999997</v>
      </c>
      <c r="K92" s="1">
        <v>0.55279471999999996</v>
      </c>
      <c r="L92" s="1">
        <v>9.1933400000000012E-3</v>
      </c>
      <c r="M92" s="1">
        <v>2.3309820000000001</v>
      </c>
      <c r="N92" s="1">
        <v>1.9038200000000002E-2</v>
      </c>
      <c r="O92" s="1">
        <v>0.88261350000000005</v>
      </c>
      <c r="P92" s="1">
        <v>1.1000000000000001</v>
      </c>
      <c r="Q92" s="1">
        <v>1</v>
      </c>
      <c r="R92" s="1">
        <v>2.8000000000000003</v>
      </c>
      <c r="S92">
        <f t="shared" si="112"/>
        <v>36.900000000000006</v>
      </c>
      <c r="T92">
        <f t="shared" si="108"/>
        <v>23.764285714285716</v>
      </c>
      <c r="U92">
        <f t="shared" si="70"/>
        <v>3</v>
      </c>
      <c r="V92">
        <f t="shared" si="109"/>
        <v>6</v>
      </c>
      <c r="W92">
        <f t="shared" si="109"/>
        <v>5</v>
      </c>
      <c r="X92">
        <f t="shared" si="110"/>
        <v>0.97244110025551689</v>
      </c>
      <c r="Y92">
        <f t="shared" si="111"/>
        <v>1.0172595028991898</v>
      </c>
      <c r="Z92" s="20">
        <f t="shared" si="71"/>
        <v>1.0204081632653061</v>
      </c>
      <c r="AA92" s="21">
        <f t="shared" si="72"/>
        <v>2.3987029927905184</v>
      </c>
      <c r="AB92" s="21">
        <f t="shared" si="73"/>
        <v>0.60129700720948165</v>
      </c>
      <c r="AC92" s="21">
        <f t="shared" si="74"/>
        <v>2.661566275148628</v>
      </c>
      <c r="AD92" s="21">
        <f t="shared" si="75"/>
        <v>3.338433724851372</v>
      </c>
      <c r="AE92" s="21">
        <f t="shared" si="76"/>
        <v>1.1224489795918369</v>
      </c>
      <c r="AF92" s="21">
        <f t="shared" si="77"/>
        <v>1.0204081632653061</v>
      </c>
      <c r="AG92" s="21">
        <f t="shared" si="78"/>
        <v>2.8571428571428577</v>
      </c>
      <c r="AH92" s="21">
        <f t="shared" si="79"/>
        <v>2.1370263026679162</v>
      </c>
      <c r="AI92" s="21">
        <f t="shared" si="80"/>
        <v>0.58927106706529198</v>
      </c>
      <c r="AJ92" s="21">
        <f t="shared" si="81"/>
        <v>2.3712135905869594</v>
      </c>
      <c r="AK92" s="21">
        <f t="shared" si="82"/>
        <v>1.1684518036979801</v>
      </c>
    </row>
    <row r="93" spans="1:37">
      <c r="A93" s="1">
        <v>15</v>
      </c>
      <c r="B93" s="12">
        <v>24.7</v>
      </c>
      <c r="C93" s="3">
        <v>30</v>
      </c>
      <c r="D93" s="3">
        <v>0.25</v>
      </c>
      <c r="E93" s="2">
        <v>3</v>
      </c>
      <c r="F93" s="2">
        <v>6</v>
      </c>
      <c r="G93" s="10">
        <v>7</v>
      </c>
      <c r="H93" s="2">
        <v>1.3513425847133385</v>
      </c>
      <c r="I93" s="2">
        <v>356.66568000945472</v>
      </c>
      <c r="J93" s="2">
        <v>2.0031498449999998</v>
      </c>
      <c r="K93" s="1">
        <v>0.89848390500000008</v>
      </c>
      <c r="L93" s="1">
        <v>-3.209625E-2</v>
      </c>
      <c r="M93" s="1">
        <v>1.3204838000000001</v>
      </c>
      <c r="N93" s="1">
        <v>2.1533792E-2</v>
      </c>
      <c r="O93" s="1">
        <v>1.0424373999999998</v>
      </c>
      <c r="P93" s="1">
        <v>0.91999999999999993</v>
      </c>
      <c r="Q93" s="1">
        <v>1.1000000000000001</v>
      </c>
      <c r="R93" s="1">
        <v>2.77</v>
      </c>
      <c r="S93">
        <f>B93*(G93-G92)*0.5</f>
        <v>24.7</v>
      </c>
      <c r="T93">
        <f>T92</f>
        <v>23.764285714285716</v>
      </c>
      <c r="U93">
        <f t="shared" si="70"/>
        <v>3</v>
      </c>
      <c r="V93">
        <f t="shared" si="109"/>
        <v>6</v>
      </c>
      <c r="W93">
        <f t="shared" si="109"/>
        <v>5</v>
      </c>
      <c r="X93">
        <f t="shared" si="110"/>
        <v>0.97244110025551689</v>
      </c>
      <c r="Y93">
        <f t="shared" si="111"/>
        <v>1.0172595028991898</v>
      </c>
      <c r="Z93" s="20">
        <f t="shared" si="71"/>
        <v>1.0438413361169103</v>
      </c>
      <c r="AA93" s="21">
        <f t="shared" si="72"/>
        <v>1.8706781003221196</v>
      </c>
      <c r="AB93" s="21">
        <f t="shared" si="73"/>
        <v>1.1293218996778804</v>
      </c>
      <c r="AC93" s="21">
        <f t="shared" si="74"/>
        <v>1.2899923992238815</v>
      </c>
      <c r="AD93" s="21">
        <f t="shared" si="75"/>
        <v>4.7100076007761187</v>
      </c>
      <c r="AE93" s="21">
        <f t="shared" si="76"/>
        <v>0.9603340292275574</v>
      </c>
      <c r="AF93" s="21">
        <f t="shared" si="77"/>
        <v>1.1482254697286014</v>
      </c>
      <c r="AG93" s="21">
        <f t="shared" si="78"/>
        <v>2.8914405010438418</v>
      </c>
      <c r="AH93" s="21">
        <f t="shared" si="79"/>
        <v>1.947945239248468</v>
      </c>
      <c r="AI93" s="21">
        <f t="shared" si="80"/>
        <v>0.98353670899219026</v>
      </c>
      <c r="AJ93" s="21">
        <f t="shared" si="81"/>
        <v>1.3432746939744331</v>
      </c>
      <c r="AK93" s="21">
        <f t="shared" si="82"/>
        <v>1.6289484770915239</v>
      </c>
    </row>
    <row r="94" spans="1:37">
      <c r="A94" s="1">
        <v>16</v>
      </c>
      <c r="B94" s="12">
        <v>22.6</v>
      </c>
      <c r="C94" s="3">
        <v>20</v>
      </c>
      <c r="D94" s="3">
        <v>0.25</v>
      </c>
      <c r="E94" s="11">
        <v>1</v>
      </c>
      <c r="F94" s="11">
        <v>2</v>
      </c>
      <c r="G94" s="10">
        <v>0</v>
      </c>
      <c r="H94" s="2"/>
      <c r="I94" s="2"/>
      <c r="J94" s="2">
        <v>1.02372039</v>
      </c>
      <c r="K94" s="1">
        <v>-5.8570749999999998E-3</v>
      </c>
      <c r="L94" s="1">
        <v>-6.195E-3</v>
      </c>
      <c r="M94" s="1">
        <v>2.08142</v>
      </c>
      <c r="N94" s="1">
        <v>3.9612513800000001E-3</v>
      </c>
      <c r="O94" s="1">
        <v>1.3573468853999999E-2</v>
      </c>
      <c r="P94" s="1">
        <v>1</v>
      </c>
      <c r="Q94" s="1">
        <v>1</v>
      </c>
      <c r="R94" s="1">
        <v>2</v>
      </c>
      <c r="S94">
        <f>B94*(G95-G94)/2</f>
        <v>11.3</v>
      </c>
      <c r="T94">
        <f>SUM(S94:S100)/G100</f>
        <v>18.035714285714288</v>
      </c>
      <c r="U94">
        <f>E94*P94</f>
        <v>1</v>
      </c>
      <c r="V94">
        <f>F94*P94</f>
        <v>2</v>
      </c>
      <c r="W94">
        <f>SUM(P94:R94)</f>
        <v>4</v>
      </c>
      <c r="X94">
        <f>U94/J94</f>
        <v>0.97682922970792829</v>
      </c>
      <c r="Y94">
        <f>V94/M94</f>
        <v>0.96088247446454822</v>
      </c>
      <c r="Z94" s="20">
        <f t="shared" si="71"/>
        <v>1</v>
      </c>
      <c r="AA94" s="21">
        <f t="shared" si="72"/>
        <v>1</v>
      </c>
      <c r="AB94" s="21">
        <f t="shared" si="73"/>
        <v>0</v>
      </c>
      <c r="AC94" s="21">
        <f t="shared" si="74"/>
        <v>2</v>
      </c>
      <c r="AD94" s="21">
        <f t="shared" si="75"/>
        <v>0</v>
      </c>
      <c r="AE94" s="21">
        <f t="shared" si="76"/>
        <v>1</v>
      </c>
      <c r="AF94" s="21">
        <f t="shared" si="77"/>
        <v>1</v>
      </c>
      <c r="AG94" s="21">
        <f t="shared" si="78"/>
        <v>2</v>
      </c>
      <c r="AH94" s="21">
        <f t="shared" si="79"/>
        <v>1</v>
      </c>
      <c r="AI94" s="21">
        <f t="shared" si="80"/>
        <v>0</v>
      </c>
      <c r="AJ94" s="21">
        <f t="shared" si="81"/>
        <v>2</v>
      </c>
      <c r="AK94" s="21">
        <f t="shared" si="82"/>
        <v>0</v>
      </c>
    </row>
    <row r="95" spans="1:37">
      <c r="A95" s="1">
        <v>16</v>
      </c>
      <c r="B95" s="12">
        <v>19.5</v>
      </c>
      <c r="C95" s="3">
        <v>20</v>
      </c>
      <c r="D95" s="3">
        <v>0.25</v>
      </c>
      <c r="E95" s="11">
        <v>1</v>
      </c>
      <c r="F95" s="11">
        <v>2</v>
      </c>
      <c r="G95" s="10">
        <v>1</v>
      </c>
      <c r="H95" s="2">
        <v>3.7395872257671399</v>
      </c>
      <c r="I95" s="2">
        <v>8.3734191563636351</v>
      </c>
      <c r="J95" s="2">
        <v>0.96832961000000006</v>
      </c>
      <c r="K95" s="1">
        <v>-7.4453000000000019E-4</v>
      </c>
      <c r="L95" s="1">
        <v>-5.4464149999999996E-3</v>
      </c>
      <c r="M95" s="1">
        <v>1.8635000000000002</v>
      </c>
      <c r="N95" s="1">
        <v>5.68167842E-3</v>
      </c>
      <c r="O95" s="1">
        <v>5.2406617600000011E-2</v>
      </c>
      <c r="P95" s="1">
        <v>1.0499999999999998</v>
      </c>
      <c r="Q95" s="1">
        <v>1</v>
      </c>
      <c r="R95" s="1">
        <v>1.95</v>
      </c>
      <c r="S95">
        <f>((G95-G94)*0.5+(G96-G95)*0.5)*B95</f>
        <v>29.25</v>
      </c>
      <c r="T95">
        <f>T94</f>
        <v>18.035714285714288</v>
      </c>
      <c r="U95">
        <f t="shared" si="70"/>
        <v>1</v>
      </c>
      <c r="V95">
        <f>V94</f>
        <v>2</v>
      </c>
      <c r="W95">
        <f>W94</f>
        <v>4</v>
      </c>
      <c r="X95">
        <f>X94</f>
        <v>0.97682922970792829</v>
      </c>
      <c r="Y95">
        <f>Y94</f>
        <v>0.96088247446454822</v>
      </c>
      <c r="Z95" s="20">
        <f t="shared" si="71"/>
        <v>1</v>
      </c>
      <c r="AA95" s="21">
        <f t="shared" si="72"/>
        <v>0.99318730039166248</v>
      </c>
      <c r="AB95" s="21">
        <f t="shared" si="73"/>
        <v>6.8126996083375246E-3</v>
      </c>
      <c r="AC95" s="21">
        <f t="shared" si="74"/>
        <v>1.8801347157229196</v>
      </c>
      <c r="AD95" s="21">
        <f t="shared" si="75"/>
        <v>0.11986528427708043</v>
      </c>
      <c r="AE95" s="21">
        <f t="shared" si="76"/>
        <v>1.0499999999999998</v>
      </c>
      <c r="AF95" s="21">
        <f t="shared" si="77"/>
        <v>1</v>
      </c>
      <c r="AG95" s="21">
        <f t="shared" si="78"/>
        <v>1.95</v>
      </c>
      <c r="AH95" s="21">
        <f t="shared" si="79"/>
        <v>0.94589266703967867</v>
      </c>
      <c r="AI95" s="21">
        <f t="shared" si="80"/>
        <v>6.8126996083375246E-3</v>
      </c>
      <c r="AJ95" s="21">
        <f t="shared" si="81"/>
        <v>1.7906044911646857</v>
      </c>
      <c r="AK95" s="21">
        <f t="shared" si="82"/>
        <v>6.1469376552348944E-2</v>
      </c>
    </row>
    <row r="96" spans="1:37">
      <c r="A96" s="1">
        <v>16</v>
      </c>
      <c r="B96" s="12">
        <v>17.100000000000001</v>
      </c>
      <c r="C96" s="3">
        <v>20</v>
      </c>
      <c r="D96" s="3">
        <v>0.25</v>
      </c>
      <c r="E96" s="11">
        <v>1</v>
      </c>
      <c r="F96" s="11">
        <v>2</v>
      </c>
      <c r="G96" s="10">
        <v>3</v>
      </c>
      <c r="H96" s="2">
        <v>2.0385546869064579</v>
      </c>
      <c r="I96" s="2">
        <v>31.19189104727273</v>
      </c>
      <c r="J96" s="2">
        <v>0.89274406000000006</v>
      </c>
      <c r="K96" s="1">
        <v>3.7345035000000006E-2</v>
      </c>
      <c r="L96" s="1">
        <v>-3.8321249999999996E-3</v>
      </c>
      <c r="M96" s="1">
        <v>1.3999621999999998</v>
      </c>
      <c r="N96" s="1">
        <v>8.9641945799999994E-3</v>
      </c>
      <c r="O96" s="1">
        <v>0.17390144000000002</v>
      </c>
      <c r="P96" s="1">
        <v>1.1000000000000001</v>
      </c>
      <c r="Q96" s="1">
        <v>1</v>
      </c>
      <c r="R96" s="1">
        <v>1.9</v>
      </c>
      <c r="S96">
        <f t="shared" ref="S96" si="113">((G96-G95)*0.5+(G97-G96)*0.5)*B96</f>
        <v>25.650000000000002</v>
      </c>
      <c r="T96">
        <f t="shared" ref="T96:T99" si="114">T95</f>
        <v>18.035714285714288</v>
      </c>
      <c r="U96">
        <f t="shared" si="70"/>
        <v>1</v>
      </c>
      <c r="V96">
        <f t="shared" ref="V96:W100" si="115">V95</f>
        <v>2</v>
      </c>
      <c r="W96">
        <f t="shared" si="115"/>
        <v>4</v>
      </c>
      <c r="X96">
        <f t="shared" ref="X96:X100" si="116">X95</f>
        <v>0.97682922970792829</v>
      </c>
      <c r="Y96">
        <f t="shared" ref="Y96:Y100" si="117">Y95</f>
        <v>0.96088247446454822</v>
      </c>
      <c r="Z96" s="20">
        <f t="shared" si="71"/>
        <v>1</v>
      </c>
      <c r="AA96" s="21">
        <f t="shared" si="72"/>
        <v>0.95926434170174146</v>
      </c>
      <c r="AB96" s="21">
        <f t="shared" si="73"/>
        <v>4.0735658298258537E-2</v>
      </c>
      <c r="AC96" s="21">
        <f t="shared" si="74"/>
        <v>1.4797190571821159</v>
      </c>
      <c r="AD96" s="21">
        <f t="shared" si="75"/>
        <v>0.52028094281788406</v>
      </c>
      <c r="AE96" s="21">
        <f t="shared" si="76"/>
        <v>1.1000000000000001</v>
      </c>
      <c r="AF96" s="21">
        <f t="shared" si="77"/>
        <v>1</v>
      </c>
      <c r="AG96" s="21">
        <f t="shared" si="78"/>
        <v>1.9</v>
      </c>
      <c r="AH96" s="21">
        <f t="shared" si="79"/>
        <v>0.87205849245612854</v>
      </c>
      <c r="AI96" s="21">
        <f t="shared" si="80"/>
        <v>4.0735658298258537E-2</v>
      </c>
      <c r="AJ96" s="21">
        <f t="shared" si="81"/>
        <v>1.3451991428928325</v>
      </c>
      <c r="AK96" s="21">
        <f t="shared" si="82"/>
        <v>0.2738320751673074</v>
      </c>
    </row>
    <row r="97" spans="1:37">
      <c r="A97" s="1">
        <v>16</v>
      </c>
      <c r="B97" s="12">
        <v>17.100000000000001</v>
      </c>
      <c r="C97" s="3">
        <v>20</v>
      </c>
      <c r="D97" s="3">
        <v>0.25</v>
      </c>
      <c r="E97" s="11">
        <v>1</v>
      </c>
      <c r="F97" s="11">
        <v>2</v>
      </c>
      <c r="G97" s="10">
        <v>4</v>
      </c>
      <c r="H97" s="2">
        <v>1.6401975641196307</v>
      </c>
      <c r="I97" s="2">
        <v>61.525458909090922</v>
      </c>
      <c r="J97" s="2">
        <v>0.85532094000000003</v>
      </c>
      <c r="K97" s="1">
        <v>7.4910535000000014E-2</v>
      </c>
      <c r="L97" s="1">
        <v>-2.7457349999999996E-3</v>
      </c>
      <c r="M97" s="1">
        <v>1.1429550000000002</v>
      </c>
      <c r="N97" s="1">
        <v>1.062185138E-2</v>
      </c>
      <c r="O97" s="1">
        <v>0.26197816000000002</v>
      </c>
      <c r="P97" s="1">
        <v>1.1000000000000001</v>
      </c>
      <c r="Q97" s="1">
        <v>1</v>
      </c>
      <c r="R97" s="1">
        <v>1.9</v>
      </c>
      <c r="S97">
        <f>((G97-G96)*0.5+(G98-G97)*0.5)*B97</f>
        <v>17.100000000000001</v>
      </c>
      <c r="T97">
        <f t="shared" si="114"/>
        <v>18.035714285714288</v>
      </c>
      <c r="U97">
        <f t="shared" si="70"/>
        <v>1</v>
      </c>
      <c r="V97">
        <f t="shared" si="115"/>
        <v>2</v>
      </c>
      <c r="W97">
        <f t="shared" si="115"/>
        <v>4</v>
      </c>
      <c r="X97">
        <f t="shared" si="116"/>
        <v>0.97682922970792829</v>
      </c>
      <c r="Y97">
        <f t="shared" si="117"/>
        <v>0.96088247446454822</v>
      </c>
      <c r="Z97" s="20">
        <f t="shared" si="71"/>
        <v>1</v>
      </c>
      <c r="AA97" s="21">
        <f t="shared" si="72"/>
        <v>0.91905274447058738</v>
      </c>
      <c r="AB97" s="21">
        <f t="shared" si="73"/>
        <v>8.0947255529412621E-2</v>
      </c>
      <c r="AC97" s="21">
        <f t="shared" si="74"/>
        <v>1.2080699714617908</v>
      </c>
      <c r="AD97" s="21">
        <f t="shared" si="75"/>
        <v>0.79193002853820915</v>
      </c>
      <c r="AE97" s="21">
        <f t="shared" si="76"/>
        <v>1.1000000000000001</v>
      </c>
      <c r="AF97" s="21">
        <f t="shared" si="77"/>
        <v>1</v>
      </c>
      <c r="AG97" s="21">
        <f t="shared" si="78"/>
        <v>1.9</v>
      </c>
      <c r="AH97" s="21">
        <f t="shared" si="79"/>
        <v>0.83550249497326123</v>
      </c>
      <c r="AI97" s="21">
        <f t="shared" si="80"/>
        <v>8.0947255529412621E-2</v>
      </c>
      <c r="AJ97" s="21">
        <f t="shared" si="81"/>
        <v>1.0982454286016279</v>
      </c>
      <c r="AK97" s="21">
        <f t="shared" si="82"/>
        <v>0.41680527817800483</v>
      </c>
    </row>
    <row r="98" spans="1:37">
      <c r="A98" s="1">
        <v>16</v>
      </c>
      <c r="B98" s="12">
        <v>17.2</v>
      </c>
      <c r="C98" s="3">
        <v>20</v>
      </c>
      <c r="D98" s="3">
        <v>0.25</v>
      </c>
      <c r="E98" s="11">
        <v>1</v>
      </c>
      <c r="F98" s="11">
        <v>2</v>
      </c>
      <c r="G98" s="10">
        <v>5</v>
      </c>
      <c r="H98" s="2">
        <v>1.4519104866491241</v>
      </c>
      <c r="I98" s="2">
        <v>74.480789076363635</v>
      </c>
      <c r="J98" s="2">
        <v>0.81537906000000004</v>
      </c>
      <c r="K98" s="1">
        <v>0.12038615000000001</v>
      </c>
      <c r="L98" s="1">
        <v>-1.4791299999999995E-3</v>
      </c>
      <c r="M98" s="1">
        <v>0.91038779999999997</v>
      </c>
      <c r="N98" s="1">
        <v>1.2149217680000001E-2</v>
      </c>
      <c r="O98" s="1">
        <v>0.35317414000000003</v>
      </c>
      <c r="P98" s="1">
        <v>1.1000000000000001</v>
      </c>
      <c r="Q98" s="1">
        <v>1</v>
      </c>
      <c r="R98" s="1">
        <v>1.9</v>
      </c>
      <c r="S98">
        <f t="shared" ref="S98:S99" si="118">((G98-G97)*0.5+(G99-G98)*0.5)*B98</f>
        <v>17.2</v>
      </c>
      <c r="T98">
        <f t="shared" si="114"/>
        <v>18.035714285714288</v>
      </c>
      <c r="U98">
        <f t="shared" si="70"/>
        <v>1</v>
      </c>
      <c r="V98">
        <f t="shared" si="115"/>
        <v>2</v>
      </c>
      <c r="W98">
        <f t="shared" si="115"/>
        <v>4</v>
      </c>
      <c r="X98">
        <f t="shared" si="116"/>
        <v>0.97682922970792829</v>
      </c>
      <c r="Y98">
        <f t="shared" si="117"/>
        <v>0.96088247446454822</v>
      </c>
      <c r="Z98" s="20">
        <f t="shared" si="71"/>
        <v>1</v>
      </c>
      <c r="AA98" s="21">
        <f t="shared" si="72"/>
        <v>0.87613470900975221</v>
      </c>
      <c r="AB98" s="21">
        <f t="shared" si="73"/>
        <v>0.12386529099024779</v>
      </c>
      <c r="AC98" s="21">
        <f t="shared" si="74"/>
        <v>0.96225325018496988</v>
      </c>
      <c r="AD98" s="21">
        <f t="shared" si="75"/>
        <v>1.0377467498150301</v>
      </c>
      <c r="AE98" s="21">
        <f t="shared" si="76"/>
        <v>1.1000000000000001</v>
      </c>
      <c r="AF98" s="21">
        <f t="shared" si="77"/>
        <v>1</v>
      </c>
      <c r="AG98" s="21">
        <f t="shared" si="78"/>
        <v>1.9</v>
      </c>
      <c r="AH98" s="21">
        <f t="shared" si="79"/>
        <v>0.79648609909977464</v>
      </c>
      <c r="AI98" s="21">
        <f t="shared" si="80"/>
        <v>0.12386529099024779</v>
      </c>
      <c r="AJ98" s="21">
        <f t="shared" si="81"/>
        <v>0.87477568198633615</v>
      </c>
      <c r="AK98" s="21">
        <f t="shared" si="82"/>
        <v>0.54618249990264744</v>
      </c>
    </row>
    <row r="99" spans="1:37">
      <c r="A99" s="1">
        <v>16</v>
      </c>
      <c r="B99" s="12">
        <v>17.2</v>
      </c>
      <c r="C99" s="3">
        <v>20</v>
      </c>
      <c r="D99" s="3">
        <v>0.25</v>
      </c>
      <c r="E99" s="11">
        <v>1</v>
      </c>
      <c r="F99" s="11">
        <v>2</v>
      </c>
      <c r="G99" s="10">
        <v>6</v>
      </c>
      <c r="H99" s="2">
        <v>1.2444567510869724</v>
      </c>
      <c r="I99" s="2">
        <v>102.64907531636362</v>
      </c>
      <c r="J99" s="2">
        <v>0.77324859500000009</v>
      </c>
      <c r="K99" s="1">
        <v>0.18306043</v>
      </c>
      <c r="L99" s="1">
        <v>3.944300000000003E-4</v>
      </c>
      <c r="M99" s="1">
        <v>0.7011949999999999</v>
      </c>
      <c r="N99" s="1">
        <v>1.36690805E-2</v>
      </c>
      <c r="O99" s="1">
        <v>0.44557304000000003</v>
      </c>
      <c r="P99" s="1">
        <v>1.0699999999999998</v>
      </c>
      <c r="Q99" s="1">
        <v>1</v>
      </c>
      <c r="R99" s="1">
        <v>1.93</v>
      </c>
      <c r="S99">
        <f t="shared" si="118"/>
        <v>17.2</v>
      </c>
      <c r="T99">
        <f t="shared" si="114"/>
        <v>18.035714285714288</v>
      </c>
      <c r="U99">
        <f t="shared" si="70"/>
        <v>1</v>
      </c>
      <c r="V99">
        <f t="shared" si="115"/>
        <v>2</v>
      </c>
      <c r="W99">
        <f t="shared" si="115"/>
        <v>4</v>
      </c>
      <c r="X99">
        <f t="shared" si="116"/>
        <v>0.97682922970792829</v>
      </c>
      <c r="Y99">
        <f t="shared" si="117"/>
        <v>0.96088247446454822</v>
      </c>
      <c r="Z99" s="20">
        <f t="shared" si="71"/>
        <v>1</v>
      </c>
      <c r="AA99" s="21">
        <f t="shared" si="72"/>
        <v>0.808205057486449</v>
      </c>
      <c r="AB99" s="21">
        <f t="shared" si="73"/>
        <v>0.191794942513551</v>
      </c>
      <c r="AC99" s="21">
        <f t="shared" si="74"/>
        <v>0.72092960574992049</v>
      </c>
      <c r="AD99" s="21">
        <f t="shared" si="75"/>
        <v>1.2790703942500796</v>
      </c>
      <c r="AE99" s="21">
        <f t="shared" si="76"/>
        <v>1.0699999999999998</v>
      </c>
      <c r="AF99" s="21">
        <f t="shared" si="77"/>
        <v>1</v>
      </c>
      <c r="AG99" s="21">
        <f t="shared" si="78"/>
        <v>1.93</v>
      </c>
      <c r="AH99" s="21">
        <f t="shared" si="79"/>
        <v>0.75533182942658794</v>
      </c>
      <c r="AI99" s="21">
        <f t="shared" si="80"/>
        <v>0.191794942513551</v>
      </c>
      <c r="AJ99" s="21">
        <f t="shared" si="81"/>
        <v>0.6737659866821688</v>
      </c>
      <c r="AK99" s="21">
        <f t="shared" si="82"/>
        <v>0.66273077422283921</v>
      </c>
    </row>
    <row r="100" spans="1:37">
      <c r="A100" s="1">
        <v>16</v>
      </c>
      <c r="B100" s="12">
        <v>17.100000000000001</v>
      </c>
      <c r="C100" s="3">
        <v>20</v>
      </c>
      <c r="D100" s="3">
        <v>0.25</v>
      </c>
      <c r="E100" s="11">
        <v>1</v>
      </c>
      <c r="F100" s="11">
        <v>2</v>
      </c>
      <c r="G100" s="10">
        <v>7</v>
      </c>
      <c r="H100" s="2">
        <v>1.063621428666631</v>
      </c>
      <c r="I100" s="2">
        <v>132.37905394909095</v>
      </c>
      <c r="J100" s="2">
        <v>0.71505851500000006</v>
      </c>
      <c r="K100" s="1">
        <v>0.26388689500000001</v>
      </c>
      <c r="L100" s="1">
        <v>3.5040050000000001E-3</v>
      </c>
      <c r="M100" s="1">
        <v>0.52599499999999988</v>
      </c>
      <c r="N100" s="1">
        <v>1.5202921999999999E-2</v>
      </c>
      <c r="O100" s="1">
        <v>0.53698744000000009</v>
      </c>
      <c r="P100" s="1">
        <v>1.02</v>
      </c>
      <c r="Q100" s="1">
        <v>1</v>
      </c>
      <c r="R100" s="1">
        <v>1.94</v>
      </c>
      <c r="S100">
        <f>B100*(G100-G99)*0.5</f>
        <v>8.5500000000000007</v>
      </c>
      <c r="T100">
        <f>T99</f>
        <v>18.035714285714288</v>
      </c>
      <c r="U100">
        <f t="shared" si="70"/>
        <v>1</v>
      </c>
      <c r="V100">
        <f t="shared" si="115"/>
        <v>2</v>
      </c>
      <c r="W100">
        <f t="shared" si="115"/>
        <v>4</v>
      </c>
      <c r="X100">
        <f t="shared" si="116"/>
        <v>0.97682922970792829</v>
      </c>
      <c r="Y100">
        <f t="shared" si="117"/>
        <v>0.96088247446454822</v>
      </c>
      <c r="Z100" s="20">
        <f t="shared" si="71"/>
        <v>1.0101010101010102</v>
      </c>
      <c r="AA100" s="21">
        <f t="shared" si="72"/>
        <v>0.71965642380971329</v>
      </c>
      <c r="AB100" s="21">
        <f t="shared" si="73"/>
        <v>0.28034357619028671</v>
      </c>
      <c r="AC100" s="21">
        <f t="shared" si="74"/>
        <v>0.5207351158576764</v>
      </c>
      <c r="AD100" s="21">
        <f t="shared" si="75"/>
        <v>1.4792648841423235</v>
      </c>
      <c r="AE100" s="21">
        <f t="shared" si="76"/>
        <v>1.0303030303030305</v>
      </c>
      <c r="AF100" s="21">
        <f t="shared" si="77"/>
        <v>1.0101010101010102</v>
      </c>
      <c r="AG100" s="21">
        <f t="shared" si="78"/>
        <v>1.9595959595959596</v>
      </c>
      <c r="AH100" s="21">
        <f t="shared" si="79"/>
        <v>0.69849005840354517</v>
      </c>
      <c r="AI100" s="21">
        <f t="shared" si="80"/>
        <v>0.27754014042838382</v>
      </c>
      <c r="AJ100" s="21">
        <f t="shared" si="81"/>
        <v>0.50541937715597995</v>
      </c>
      <c r="AK100" s="21">
        <f t="shared" si="82"/>
        <v>0.75488259551592796</v>
      </c>
    </row>
    <row r="101" spans="1:37">
      <c r="A101" s="1">
        <v>17</v>
      </c>
      <c r="B101" s="12">
        <v>18.100000000000001</v>
      </c>
      <c r="C101" s="3">
        <v>30</v>
      </c>
      <c r="D101" s="3">
        <v>0.25</v>
      </c>
      <c r="E101" s="2">
        <v>1</v>
      </c>
      <c r="F101" s="2">
        <v>2</v>
      </c>
      <c r="G101" s="10">
        <v>0</v>
      </c>
      <c r="H101" s="2"/>
      <c r="I101" s="2"/>
      <c r="J101" s="2">
        <v>1.009335235</v>
      </c>
      <c r="K101" s="1">
        <v>-5.8881949999999997E-3</v>
      </c>
      <c r="L101" s="1">
        <v>-6.195E-3</v>
      </c>
      <c r="M101" s="1">
        <v>2.08142</v>
      </c>
      <c r="N101" s="1">
        <v>3.7714124287999999E-3</v>
      </c>
      <c r="O101" s="1">
        <v>1.2944610693999999E-2</v>
      </c>
      <c r="P101" s="1">
        <v>1</v>
      </c>
      <c r="Q101" s="1">
        <v>1</v>
      </c>
      <c r="R101" s="1">
        <v>2</v>
      </c>
      <c r="S101">
        <f>B101*(G102-G101)/2</f>
        <v>18.100000000000001</v>
      </c>
      <c r="T101">
        <f>SUM(S101:S106)/G106</f>
        <v>18.808333333333334</v>
      </c>
      <c r="U101">
        <f>E101*P101</f>
        <v>1</v>
      </c>
      <c r="V101">
        <f>F101*P101</f>
        <v>2</v>
      </c>
      <c r="W101">
        <f>SUM(P101:R101)</f>
        <v>4</v>
      </c>
      <c r="X101">
        <f>U101/J101</f>
        <v>0.99075110560268909</v>
      </c>
      <c r="Y101">
        <f>V101/M101</f>
        <v>0.96088247446454822</v>
      </c>
      <c r="Z101" s="20">
        <f t="shared" si="71"/>
        <v>1</v>
      </c>
      <c r="AA101" s="21">
        <f t="shared" si="72"/>
        <v>1</v>
      </c>
      <c r="AB101" s="21">
        <f t="shared" si="73"/>
        <v>0</v>
      </c>
      <c r="AC101" s="21">
        <f t="shared" si="74"/>
        <v>2</v>
      </c>
      <c r="AD101" s="21">
        <f t="shared" si="75"/>
        <v>0</v>
      </c>
      <c r="AE101" s="21">
        <f t="shared" si="76"/>
        <v>1</v>
      </c>
      <c r="AF101" s="21">
        <f t="shared" si="77"/>
        <v>1</v>
      </c>
      <c r="AG101" s="21">
        <f t="shared" si="78"/>
        <v>2</v>
      </c>
      <c r="AH101" s="21">
        <f t="shared" si="79"/>
        <v>1</v>
      </c>
      <c r="AI101" s="21">
        <f t="shared" si="80"/>
        <v>0</v>
      </c>
      <c r="AJ101" s="21">
        <f t="shared" si="81"/>
        <v>2</v>
      </c>
      <c r="AK101" s="21">
        <f t="shared" si="82"/>
        <v>0</v>
      </c>
    </row>
    <row r="102" spans="1:37">
      <c r="A102" s="1">
        <v>17</v>
      </c>
      <c r="B102" s="12">
        <v>18</v>
      </c>
      <c r="C102" s="3">
        <v>30</v>
      </c>
      <c r="D102" s="3">
        <v>0.25</v>
      </c>
      <c r="E102" s="2">
        <v>1</v>
      </c>
      <c r="F102" s="2">
        <v>2</v>
      </c>
      <c r="G102" s="10">
        <v>2</v>
      </c>
      <c r="H102" s="2">
        <v>4.6749183080351129</v>
      </c>
      <c r="I102" s="2">
        <v>24.226642755000004</v>
      </c>
      <c r="J102" s="1">
        <v>0.93057117</v>
      </c>
      <c r="K102" s="1">
        <v>4.1606560000000008E-2</v>
      </c>
      <c r="L102" s="1">
        <v>-4.2792899999999998E-3</v>
      </c>
      <c r="M102" s="1">
        <v>1.4704200000000001</v>
      </c>
      <c r="N102" s="1">
        <v>8.7132080000000001E-3</v>
      </c>
      <c r="O102" s="1">
        <v>0.16341600000000001</v>
      </c>
      <c r="P102" s="1">
        <v>1.1000000000000001</v>
      </c>
      <c r="Q102" s="1">
        <v>1</v>
      </c>
      <c r="R102" s="1">
        <v>1.95</v>
      </c>
      <c r="S102">
        <f>((G102-G101)*0.5+(G103-G102)*0.5)*B102</f>
        <v>27</v>
      </c>
      <c r="T102">
        <f>T101</f>
        <v>18.808333333333334</v>
      </c>
      <c r="U102">
        <f t="shared" si="70"/>
        <v>1</v>
      </c>
      <c r="V102">
        <f>V101</f>
        <v>2</v>
      </c>
      <c r="W102">
        <f>W101</f>
        <v>4</v>
      </c>
      <c r="X102">
        <f>X101</f>
        <v>0.99075110560268909</v>
      </c>
      <c r="Y102">
        <f>Y101</f>
        <v>0.96088247446454822</v>
      </c>
      <c r="Z102" s="20">
        <f t="shared" si="71"/>
        <v>0.98765432098765438</v>
      </c>
      <c r="AA102" s="21">
        <f t="shared" si="72"/>
        <v>1.0016403526631474</v>
      </c>
      <c r="AB102" s="21">
        <f t="shared" si="73"/>
        <v>-1.6403526631474374E-3</v>
      </c>
      <c r="AC102" s="21">
        <f t="shared" si="74"/>
        <v>1.535003347073953</v>
      </c>
      <c r="AD102" s="21">
        <f t="shared" si="75"/>
        <v>0.46499665292604697</v>
      </c>
      <c r="AE102" s="21">
        <f t="shared" si="76"/>
        <v>1.0864197530864199</v>
      </c>
      <c r="AF102" s="21">
        <f t="shared" si="77"/>
        <v>0.98765432098765438</v>
      </c>
      <c r="AG102" s="21">
        <f t="shared" si="78"/>
        <v>1.925925925925926</v>
      </c>
      <c r="AH102" s="21">
        <f t="shared" si="79"/>
        <v>0.92196441551948782</v>
      </c>
      <c r="AI102" s="21">
        <f t="shared" si="80"/>
        <v>-1.6608570714367803E-3</v>
      </c>
      <c r="AJ102" s="21">
        <f t="shared" si="81"/>
        <v>1.412900808102161</v>
      </c>
      <c r="AK102" s="21">
        <f t="shared" si="82"/>
        <v>0.24144056978852438</v>
      </c>
    </row>
    <row r="103" spans="1:37">
      <c r="A103" s="1">
        <v>17</v>
      </c>
      <c r="B103" s="12">
        <v>18.899999999999999</v>
      </c>
      <c r="C103" s="3">
        <v>30</v>
      </c>
      <c r="D103" s="3">
        <v>0.25</v>
      </c>
      <c r="E103" s="2">
        <v>1</v>
      </c>
      <c r="F103" s="2">
        <v>2</v>
      </c>
      <c r="G103" s="10">
        <v>3</v>
      </c>
      <c r="H103" s="2">
        <v>3.503733946493683</v>
      </c>
      <c r="I103" s="2">
        <v>72.06748853316364</v>
      </c>
      <c r="J103" s="1">
        <v>0.87392070500000019</v>
      </c>
      <c r="K103" s="1">
        <v>0.11004742000000002</v>
      </c>
      <c r="L103" s="1">
        <v>-2.9698349999999992E-3</v>
      </c>
      <c r="M103" s="1">
        <v>1.0674950000000001</v>
      </c>
      <c r="N103" s="1">
        <v>1.105561448E-2</v>
      </c>
      <c r="O103" s="1">
        <v>0.29958776000000004</v>
      </c>
      <c r="P103" s="1">
        <v>1.0499999999999998</v>
      </c>
      <c r="Q103" s="1">
        <v>1.02</v>
      </c>
      <c r="R103" s="1">
        <v>1.95</v>
      </c>
      <c r="S103">
        <f t="shared" ref="S103" si="119">((G103-G102)*0.5+(G104-G103)*0.5)*B103</f>
        <v>18.899999999999999</v>
      </c>
      <c r="T103">
        <f t="shared" ref="T103:T105" si="120">T102</f>
        <v>18.808333333333334</v>
      </c>
      <c r="U103">
        <f t="shared" si="70"/>
        <v>1</v>
      </c>
      <c r="V103">
        <f t="shared" ref="V103:W106" si="121">V102</f>
        <v>2</v>
      </c>
      <c r="W103">
        <f t="shared" si="121"/>
        <v>4</v>
      </c>
      <c r="X103">
        <f t="shared" ref="X103:X106" si="122">X102</f>
        <v>0.99075110560268909</v>
      </c>
      <c r="Y103">
        <f t="shared" ref="Y103:Y106" si="123">Y102</f>
        <v>0.96088247446454822</v>
      </c>
      <c r="Z103" s="20">
        <f t="shared" si="71"/>
        <v>0.99502487562189068</v>
      </c>
      <c r="AA103" s="21">
        <f t="shared" si="72"/>
        <v>0.90460676609176438</v>
      </c>
      <c r="AB103" s="21">
        <f t="shared" si="73"/>
        <v>9.539323390823562E-2</v>
      </c>
      <c r="AC103" s="21">
        <f t="shared" si="74"/>
        <v>1.0716657700820493</v>
      </c>
      <c r="AD103" s="21">
        <f t="shared" si="75"/>
        <v>0.92833422991795067</v>
      </c>
      <c r="AE103" s="21">
        <f t="shared" si="76"/>
        <v>1.044776119402985</v>
      </c>
      <c r="AF103" s="21">
        <f t="shared" si="77"/>
        <v>1.0149253731343284</v>
      </c>
      <c r="AG103" s="21">
        <f t="shared" si="78"/>
        <v>1.9402985074626868</v>
      </c>
      <c r="AH103" s="21">
        <f t="shared" si="79"/>
        <v>0.86583790468783173</v>
      </c>
      <c r="AI103" s="21">
        <f t="shared" si="80"/>
        <v>9.3990392233114506E-2</v>
      </c>
      <c r="AJ103" s="21">
        <f t="shared" si="81"/>
        <v>1.0257372370785329</v>
      </c>
      <c r="AK103" s="21">
        <f t="shared" si="82"/>
        <v>0.47844918003463605</v>
      </c>
    </row>
    <row r="104" spans="1:37">
      <c r="A104" s="1">
        <v>17</v>
      </c>
      <c r="B104" s="12">
        <v>19.5</v>
      </c>
      <c r="C104" s="3">
        <v>30</v>
      </c>
      <c r="D104" s="3">
        <v>0.25</v>
      </c>
      <c r="E104" s="2">
        <v>1</v>
      </c>
      <c r="F104" s="2">
        <v>2</v>
      </c>
      <c r="G104" s="10">
        <v>4</v>
      </c>
      <c r="H104" s="2">
        <v>2.7676659199152214</v>
      </c>
      <c r="I104" s="2">
        <v>113.18452151432723</v>
      </c>
      <c r="J104" s="1">
        <v>0.77751140500000004</v>
      </c>
      <c r="K104" s="1">
        <v>0.21881745999999999</v>
      </c>
      <c r="L104" s="1">
        <v>-9.3826999999999973E-4</v>
      </c>
      <c r="M104" s="1">
        <v>0.66937999999999998</v>
      </c>
      <c r="N104" s="1">
        <v>1.3679832980000001E-2</v>
      </c>
      <c r="O104" s="1">
        <v>0.46799446</v>
      </c>
      <c r="P104" s="1">
        <v>1</v>
      </c>
      <c r="Q104" s="1">
        <v>1.02</v>
      </c>
      <c r="R104" s="1">
        <v>2</v>
      </c>
      <c r="S104">
        <f>((G104-G103)*0.5+(G105-G104)*0.5)*B104</f>
        <v>19.5</v>
      </c>
      <c r="T104">
        <f t="shared" si="120"/>
        <v>18.808333333333334</v>
      </c>
      <c r="U104">
        <f t="shared" si="70"/>
        <v>1</v>
      </c>
      <c r="V104">
        <f t="shared" si="121"/>
        <v>2</v>
      </c>
      <c r="W104">
        <f t="shared" si="121"/>
        <v>4</v>
      </c>
      <c r="X104">
        <f t="shared" si="122"/>
        <v>0.99075110560268909</v>
      </c>
      <c r="Y104">
        <f t="shared" si="123"/>
        <v>0.96088247446454822</v>
      </c>
      <c r="Z104" s="20">
        <f t="shared" si="71"/>
        <v>0.99502487562189068</v>
      </c>
      <c r="AA104" s="21">
        <f t="shared" si="72"/>
        <v>0.76648784489796051</v>
      </c>
      <c r="AB104" s="21">
        <f t="shared" si="73"/>
        <v>0.23351215510203949</v>
      </c>
      <c r="AC104" s="21">
        <f t="shared" si="74"/>
        <v>0.63999553309162127</v>
      </c>
      <c r="AD104" s="21">
        <f t="shared" si="75"/>
        <v>1.3600044669083786</v>
      </c>
      <c r="AE104" s="21">
        <f t="shared" si="76"/>
        <v>0.99502487562189068</v>
      </c>
      <c r="AF104" s="21">
        <f t="shared" si="77"/>
        <v>1.0149253731343284</v>
      </c>
      <c r="AG104" s="21">
        <f t="shared" si="78"/>
        <v>1.9900497512437814</v>
      </c>
      <c r="AH104" s="21">
        <f t="shared" si="79"/>
        <v>0.77032028412245024</v>
      </c>
      <c r="AI104" s="21">
        <f t="shared" si="80"/>
        <v>0.23007815282112712</v>
      </c>
      <c r="AJ104" s="21">
        <f t="shared" si="81"/>
        <v>0.64319551075707926</v>
      </c>
      <c r="AK104" s="21">
        <f t="shared" si="82"/>
        <v>0.68340224462146015</v>
      </c>
    </row>
    <row r="105" spans="1:37">
      <c r="A105" s="1">
        <v>17</v>
      </c>
      <c r="B105" s="12">
        <v>19.7</v>
      </c>
      <c r="C105" s="3">
        <v>30</v>
      </c>
      <c r="D105" s="3">
        <v>0.25</v>
      </c>
      <c r="E105" s="2">
        <v>1</v>
      </c>
      <c r="F105" s="2">
        <v>2</v>
      </c>
      <c r="G105" s="10">
        <v>5</v>
      </c>
      <c r="H105" s="2">
        <v>2.1740710772023681</v>
      </c>
      <c r="I105" s="2">
        <v>166.60499761974555</v>
      </c>
      <c r="J105" s="1">
        <v>0.65396695500000002</v>
      </c>
      <c r="K105" s="1">
        <v>0.35787308500000004</v>
      </c>
      <c r="L105" s="1">
        <v>1.7172900000000007E-3</v>
      </c>
      <c r="M105" s="1">
        <v>0.39812720000000001</v>
      </c>
      <c r="N105" s="1">
        <v>1.6119392E-2</v>
      </c>
      <c r="O105" s="1">
        <v>0.61701943999999997</v>
      </c>
      <c r="P105" s="1">
        <v>0.89999999999999991</v>
      </c>
      <c r="Q105" s="1">
        <v>1.08</v>
      </c>
      <c r="R105" s="1">
        <v>2</v>
      </c>
      <c r="S105">
        <f t="shared" ref="S105" si="124">((G105-G104)*0.5+(G106-G105)*0.5)*B105</f>
        <v>19.7</v>
      </c>
      <c r="T105">
        <f t="shared" si="120"/>
        <v>18.808333333333334</v>
      </c>
      <c r="U105">
        <f t="shared" si="70"/>
        <v>1</v>
      </c>
      <c r="V105">
        <f t="shared" si="121"/>
        <v>2</v>
      </c>
      <c r="W105">
        <f t="shared" si="121"/>
        <v>4</v>
      </c>
      <c r="X105">
        <f t="shared" si="122"/>
        <v>0.99075110560268909</v>
      </c>
      <c r="Y105">
        <f t="shared" si="123"/>
        <v>0.96088247446454822</v>
      </c>
      <c r="Z105" s="20">
        <f t="shared" si="71"/>
        <v>1.0050251256281406</v>
      </c>
      <c r="AA105" s="21">
        <f t="shared" si="72"/>
        <v>0.58605691992410702</v>
      </c>
      <c r="AB105" s="21">
        <f t="shared" si="73"/>
        <v>0.41394308007589298</v>
      </c>
      <c r="AC105" s="21">
        <f t="shared" si="74"/>
        <v>0.34602824540590738</v>
      </c>
      <c r="AD105" s="21">
        <f t="shared" si="75"/>
        <v>1.6539717545940926</v>
      </c>
      <c r="AE105" s="21">
        <f t="shared" si="76"/>
        <v>0.90452261306532644</v>
      </c>
      <c r="AF105" s="21">
        <f t="shared" si="77"/>
        <v>1.085427135678392</v>
      </c>
      <c r="AG105" s="21">
        <f t="shared" si="78"/>
        <v>2.0100502512562812</v>
      </c>
      <c r="AH105" s="21">
        <f t="shared" si="79"/>
        <v>0.64791848369387406</v>
      </c>
      <c r="AI105" s="21">
        <f t="shared" si="80"/>
        <v>0.3813642265514014</v>
      </c>
      <c r="AJ105" s="21">
        <f t="shared" si="81"/>
        <v>0.38255344908764211</v>
      </c>
      <c r="AK105" s="21">
        <f t="shared" si="82"/>
        <v>0.82285094791056113</v>
      </c>
    </row>
    <row r="106" spans="1:37">
      <c r="A106" s="1">
        <v>17</v>
      </c>
      <c r="B106" s="12">
        <v>19.3</v>
      </c>
      <c r="C106" s="3">
        <v>30</v>
      </c>
      <c r="D106" s="3">
        <v>0.25</v>
      </c>
      <c r="E106" s="2">
        <v>1</v>
      </c>
      <c r="F106" s="2">
        <v>2</v>
      </c>
      <c r="G106" s="10">
        <v>6</v>
      </c>
      <c r="H106" s="2">
        <v>1.7778824971293576</v>
      </c>
      <c r="I106" s="2">
        <v>203.83025650767271</v>
      </c>
      <c r="J106" s="1">
        <v>0.50891797000000005</v>
      </c>
      <c r="K106" s="1">
        <v>0.53300082000000004</v>
      </c>
      <c r="L106" s="1">
        <v>5.4499750000000019E-3</v>
      </c>
      <c r="M106" s="1">
        <v>0.22969519999999999</v>
      </c>
      <c r="N106" s="1">
        <v>1.8442682000000002E-2</v>
      </c>
      <c r="O106" s="1">
        <v>0.74839864000000011</v>
      </c>
      <c r="P106" s="1">
        <v>0.79999999999999993</v>
      </c>
      <c r="Q106" s="1">
        <v>1.1000000000000001</v>
      </c>
      <c r="R106" s="1">
        <v>2.0499999999999998</v>
      </c>
      <c r="S106">
        <f>B106*(G106-G105)*0.5</f>
        <v>9.65</v>
      </c>
      <c r="T106">
        <f>T105</f>
        <v>18.808333333333334</v>
      </c>
      <c r="U106">
        <f t="shared" si="70"/>
        <v>1</v>
      </c>
      <c r="V106">
        <f t="shared" si="121"/>
        <v>2</v>
      </c>
      <c r="W106">
        <f t="shared" si="121"/>
        <v>4</v>
      </c>
      <c r="X106">
        <f t="shared" si="122"/>
        <v>0.99075110560268909</v>
      </c>
      <c r="Y106">
        <f t="shared" si="123"/>
        <v>0.96088247446454822</v>
      </c>
      <c r="Z106" s="20">
        <f t="shared" si="71"/>
        <v>1.0126582278481013</v>
      </c>
      <c r="AA106" s="21">
        <f t="shared" si="72"/>
        <v>0.4084747677477073</v>
      </c>
      <c r="AB106" s="21">
        <f t="shared" si="73"/>
        <v>0.5915252322522927</v>
      </c>
      <c r="AC106" s="21">
        <f t="shared" si="74"/>
        <v>0.17880311262673765</v>
      </c>
      <c r="AD106" s="21">
        <f t="shared" si="75"/>
        <v>1.8211968873732625</v>
      </c>
      <c r="AE106" s="21">
        <f t="shared" si="76"/>
        <v>0.810126582278481</v>
      </c>
      <c r="AF106" s="21">
        <f t="shared" si="77"/>
        <v>1.1139240506329116</v>
      </c>
      <c r="AG106" s="21">
        <f t="shared" si="78"/>
        <v>2.0759493670886076</v>
      </c>
      <c r="AH106" s="21">
        <f t="shared" si="79"/>
        <v>0.5042110414385762</v>
      </c>
      <c r="AI106" s="21">
        <f t="shared" si="80"/>
        <v>0.53102833349921719</v>
      </c>
      <c r="AJ106" s="21">
        <f t="shared" si="81"/>
        <v>0.2207100921486293</v>
      </c>
      <c r="AK106" s="21">
        <f t="shared" si="82"/>
        <v>0.87728386647858381</v>
      </c>
    </row>
    <row r="107" spans="1:37">
      <c r="A107" s="1">
        <v>18</v>
      </c>
      <c r="B107" s="12">
        <v>21.6</v>
      </c>
      <c r="C107" s="3">
        <v>30</v>
      </c>
      <c r="D107" s="3">
        <v>0.25</v>
      </c>
      <c r="E107" s="2">
        <v>0.5</v>
      </c>
      <c r="F107" s="2">
        <v>1</v>
      </c>
      <c r="G107" s="10">
        <v>0</v>
      </c>
      <c r="H107" s="2"/>
      <c r="I107" s="2"/>
      <c r="J107" s="1">
        <v>0.50679989999999997</v>
      </c>
      <c r="K107" s="1">
        <v>-5.6304700000000003E-3</v>
      </c>
      <c r="L107" s="1">
        <v>-5.4447499999999999E-3</v>
      </c>
      <c r="M107" s="1">
        <v>1.0022958</v>
      </c>
      <c r="N107" s="1">
        <v>3.7072605762E-3</v>
      </c>
      <c r="O107" s="1">
        <v>1.1848421349999999E-2</v>
      </c>
      <c r="P107" s="1">
        <v>1</v>
      </c>
      <c r="Q107" s="1">
        <v>1</v>
      </c>
      <c r="R107" s="1">
        <v>2</v>
      </c>
      <c r="S107">
        <f>B107*(G108-G107)/2</f>
        <v>21.6</v>
      </c>
      <c r="T107">
        <f>SUM(S107:S112)/G112</f>
        <v>19.558333333333334</v>
      </c>
      <c r="U107">
        <f>E107*P107</f>
        <v>0.5</v>
      </c>
      <c r="V107">
        <f>F107*P107</f>
        <v>1</v>
      </c>
      <c r="W107">
        <f>SUM(P107:R107)</f>
        <v>4</v>
      </c>
      <c r="X107">
        <f>U107/J107</f>
        <v>0.9865826729642212</v>
      </c>
      <c r="Y107">
        <f>V107/M107</f>
        <v>0.99770945862488902</v>
      </c>
      <c r="Z107" s="20">
        <f t="shared" si="71"/>
        <v>1</v>
      </c>
      <c r="AA107" s="21">
        <f t="shared" si="72"/>
        <v>0.5</v>
      </c>
      <c r="AB107" s="21">
        <f t="shared" si="73"/>
        <v>0</v>
      </c>
      <c r="AC107" s="21">
        <f t="shared" si="74"/>
        <v>1</v>
      </c>
      <c r="AD107" s="21">
        <f t="shared" si="75"/>
        <v>0</v>
      </c>
      <c r="AE107" s="21">
        <f t="shared" si="76"/>
        <v>1</v>
      </c>
      <c r="AF107" s="21">
        <f t="shared" si="77"/>
        <v>1</v>
      </c>
      <c r="AG107" s="21">
        <f t="shared" si="78"/>
        <v>2</v>
      </c>
      <c r="AH107" s="21">
        <f t="shared" si="79"/>
        <v>0.5</v>
      </c>
      <c r="AI107" s="21">
        <f t="shared" si="80"/>
        <v>0</v>
      </c>
      <c r="AJ107" s="21">
        <f t="shared" si="81"/>
        <v>1</v>
      </c>
      <c r="AK107" s="21">
        <f t="shared" si="82"/>
        <v>0</v>
      </c>
    </row>
    <row r="108" spans="1:37">
      <c r="A108" s="1">
        <v>18</v>
      </c>
      <c r="B108" s="12">
        <v>19.5</v>
      </c>
      <c r="C108" s="3">
        <v>30</v>
      </c>
      <c r="D108" s="3">
        <v>0.25</v>
      </c>
      <c r="E108" s="2">
        <v>0.5</v>
      </c>
      <c r="F108" s="2">
        <v>1</v>
      </c>
      <c r="G108" s="10">
        <v>2</v>
      </c>
      <c r="H108" s="2">
        <v>2.3334111197110285</v>
      </c>
      <c r="I108" s="2">
        <v>33.765108138181816</v>
      </c>
      <c r="J108" s="2">
        <v>0.45419496000000004</v>
      </c>
      <c r="K108" s="1">
        <v>3.5601345E-2</v>
      </c>
      <c r="L108" s="1">
        <v>-4.0365999999999996E-3</v>
      </c>
      <c r="M108" s="1">
        <v>0.60547279999999992</v>
      </c>
      <c r="N108" s="1">
        <v>7.8701136799999988E-3</v>
      </c>
      <c r="O108" s="1">
        <v>0.11560885999999999</v>
      </c>
      <c r="P108" s="1">
        <v>1</v>
      </c>
      <c r="Q108" s="1">
        <v>1</v>
      </c>
      <c r="R108" s="1">
        <v>2</v>
      </c>
      <c r="S108">
        <f>((G108-G107)*0.5+(G109-G108)*0.5)*B108</f>
        <v>29.25</v>
      </c>
      <c r="T108">
        <f>T107</f>
        <v>19.558333333333334</v>
      </c>
      <c r="U108">
        <f t="shared" si="70"/>
        <v>0.5</v>
      </c>
      <c r="V108">
        <f>V107</f>
        <v>1</v>
      </c>
      <c r="W108">
        <f>W107</f>
        <v>4</v>
      </c>
      <c r="X108">
        <f>X107</f>
        <v>0.9865826729642212</v>
      </c>
      <c r="Y108">
        <f>Y107</f>
        <v>0.99770945862488902</v>
      </c>
      <c r="Z108" s="20">
        <f t="shared" si="71"/>
        <v>1</v>
      </c>
      <c r="AA108" s="21">
        <f t="shared" si="72"/>
        <v>0.44810087768367757</v>
      </c>
      <c r="AB108" s="21">
        <f t="shared" si="73"/>
        <v>5.1899122316322432E-2</v>
      </c>
      <c r="AC108" s="21">
        <f t="shared" si="74"/>
        <v>0.60408593950009559</v>
      </c>
      <c r="AD108" s="21">
        <f t="shared" si="75"/>
        <v>0.39591406049990441</v>
      </c>
      <c r="AE108" s="21">
        <f t="shared" si="76"/>
        <v>1</v>
      </c>
      <c r="AF108" s="21">
        <f t="shared" si="77"/>
        <v>1</v>
      </c>
      <c r="AG108" s="21">
        <f t="shared" si="78"/>
        <v>2</v>
      </c>
      <c r="AH108" s="21">
        <f t="shared" si="79"/>
        <v>0.44810087768367757</v>
      </c>
      <c r="AI108" s="21">
        <f t="shared" si="80"/>
        <v>5.1899122316322432E-2</v>
      </c>
      <c r="AJ108" s="21">
        <f t="shared" si="81"/>
        <v>0.60408593950009559</v>
      </c>
      <c r="AK108" s="21">
        <f t="shared" si="82"/>
        <v>0.1979570302499522</v>
      </c>
    </row>
    <row r="109" spans="1:37">
      <c r="A109" s="1">
        <v>18</v>
      </c>
      <c r="B109" s="12">
        <v>19.7</v>
      </c>
      <c r="C109" s="3">
        <v>30</v>
      </c>
      <c r="D109" s="3">
        <v>0.25</v>
      </c>
      <c r="E109" s="2">
        <v>0.5</v>
      </c>
      <c r="F109" s="2">
        <v>1</v>
      </c>
      <c r="G109" s="10">
        <v>3</v>
      </c>
      <c r="H109" s="2">
        <v>1.6412578589910289</v>
      </c>
      <c r="I109" s="2">
        <v>123.19563543272729</v>
      </c>
      <c r="J109" s="2">
        <v>0.38829929500000004</v>
      </c>
      <c r="K109" s="1">
        <v>0.11082070500000001</v>
      </c>
      <c r="L109" s="1">
        <v>-3.2309249999999995E-3</v>
      </c>
      <c r="M109" s="1">
        <v>0.31194620000000001</v>
      </c>
      <c r="N109" s="1">
        <v>1.0777119119999999E-2</v>
      </c>
      <c r="O109" s="1">
        <v>0.22420806000000001</v>
      </c>
      <c r="P109" s="1">
        <v>1</v>
      </c>
      <c r="Q109" s="1">
        <v>1</v>
      </c>
      <c r="R109" s="1">
        <v>2</v>
      </c>
      <c r="S109">
        <f t="shared" ref="S109" si="125">((G109-G108)*0.5+(G110-G109)*0.5)*B109</f>
        <v>19.7</v>
      </c>
      <c r="T109">
        <f t="shared" ref="T109:T111" si="126">T108</f>
        <v>19.558333333333334</v>
      </c>
      <c r="U109">
        <f t="shared" si="70"/>
        <v>0.5</v>
      </c>
      <c r="V109">
        <f t="shared" ref="V109:W112" si="127">V108</f>
        <v>1</v>
      </c>
      <c r="W109">
        <f t="shared" si="127"/>
        <v>4</v>
      </c>
      <c r="X109">
        <f t="shared" ref="X109:X112" si="128">X108</f>
        <v>0.9865826729642212</v>
      </c>
      <c r="Y109">
        <f t="shared" ref="Y109:Y112" si="129">Y108</f>
        <v>0.99770945862488902</v>
      </c>
      <c r="Z109" s="20">
        <f t="shared" si="71"/>
        <v>1</v>
      </c>
      <c r="AA109" s="21">
        <f t="shared" si="72"/>
        <v>0.38308935637122271</v>
      </c>
      <c r="AB109" s="21">
        <f t="shared" si="73"/>
        <v>0.11691064362877729</v>
      </c>
      <c r="AC109" s="21">
        <f t="shared" si="74"/>
        <v>0.31123167432209137</v>
      </c>
      <c r="AD109" s="21">
        <f t="shared" si="75"/>
        <v>0.68876832567790869</v>
      </c>
      <c r="AE109" s="21">
        <f t="shared" si="76"/>
        <v>1</v>
      </c>
      <c r="AF109" s="21">
        <f t="shared" si="77"/>
        <v>1</v>
      </c>
      <c r="AG109" s="21">
        <f t="shared" si="78"/>
        <v>2</v>
      </c>
      <c r="AH109" s="21">
        <f t="shared" si="79"/>
        <v>0.38308935637122271</v>
      </c>
      <c r="AI109" s="21">
        <f t="shared" si="80"/>
        <v>0.11691064362877729</v>
      </c>
      <c r="AJ109" s="21">
        <f t="shared" si="81"/>
        <v>0.31123167432209137</v>
      </c>
      <c r="AK109" s="21">
        <f t="shared" si="82"/>
        <v>0.34438416283895434</v>
      </c>
    </row>
    <row r="110" spans="1:37">
      <c r="A110" s="1">
        <v>18</v>
      </c>
      <c r="B110" s="12">
        <v>19.2</v>
      </c>
      <c r="C110" s="3">
        <v>30</v>
      </c>
      <c r="D110" s="3">
        <v>0.25</v>
      </c>
      <c r="E110" s="2">
        <v>0.5</v>
      </c>
      <c r="F110" s="2">
        <v>1</v>
      </c>
      <c r="G110" s="10">
        <v>4</v>
      </c>
      <c r="H110" s="2">
        <v>1.0899400056153119</v>
      </c>
      <c r="I110" s="2">
        <v>243.68782798472714</v>
      </c>
      <c r="J110" s="2">
        <v>0.24234007999999999</v>
      </c>
      <c r="K110" s="1">
        <v>0.247246465</v>
      </c>
      <c r="L110" s="1">
        <v>-1.8720949999999998E-3</v>
      </c>
      <c r="M110" s="1">
        <v>0.126695</v>
      </c>
      <c r="N110" s="1">
        <v>1.4233801999999999E-2</v>
      </c>
      <c r="O110" s="1">
        <v>0.33396544</v>
      </c>
      <c r="P110" s="1">
        <v>0.89999999999999991</v>
      </c>
      <c r="Q110" s="1">
        <v>1.0499999999999998</v>
      </c>
      <c r="R110" s="1">
        <v>2.0499999999999998</v>
      </c>
      <c r="S110">
        <f>((G110-G109)*0.5+(G111-G110)*0.5)*B110</f>
        <v>19.2</v>
      </c>
      <c r="T110">
        <f t="shared" si="126"/>
        <v>19.558333333333334</v>
      </c>
      <c r="U110">
        <f t="shared" si="70"/>
        <v>0.5</v>
      </c>
      <c r="V110">
        <f t="shared" si="127"/>
        <v>1</v>
      </c>
      <c r="W110">
        <f t="shared" si="127"/>
        <v>4</v>
      </c>
      <c r="X110">
        <f t="shared" si="128"/>
        <v>0.9865826729642212</v>
      </c>
      <c r="Y110">
        <f t="shared" si="129"/>
        <v>0.99770945862488902</v>
      </c>
      <c r="Z110" s="20">
        <f t="shared" si="71"/>
        <v>1</v>
      </c>
      <c r="AA110" s="21">
        <f t="shared" si="72"/>
        <v>0.21517967150348685</v>
      </c>
      <c r="AB110" s="21">
        <f t="shared" si="73"/>
        <v>0.28482032849651318</v>
      </c>
      <c r="AC110" s="21">
        <f t="shared" si="74"/>
        <v>0.11376431987443227</v>
      </c>
      <c r="AD110" s="21">
        <f t="shared" si="75"/>
        <v>0.88623568012556775</v>
      </c>
      <c r="AE110" s="21">
        <f t="shared" si="76"/>
        <v>0.89999999999999991</v>
      </c>
      <c r="AF110" s="21">
        <f t="shared" si="77"/>
        <v>1.0499999999999998</v>
      </c>
      <c r="AG110" s="21">
        <f t="shared" si="78"/>
        <v>2.0499999999999998</v>
      </c>
      <c r="AH110" s="21">
        <f t="shared" si="79"/>
        <v>0.23908852389276319</v>
      </c>
      <c r="AI110" s="21">
        <f t="shared" si="80"/>
        <v>0.27125745571096499</v>
      </c>
      <c r="AJ110" s="21">
        <f t="shared" si="81"/>
        <v>0.12640479986048031</v>
      </c>
      <c r="AK110" s="21">
        <f t="shared" si="82"/>
        <v>0.43231008786613062</v>
      </c>
    </row>
    <row r="111" spans="1:37">
      <c r="A111" s="1">
        <v>18</v>
      </c>
      <c r="B111" s="12">
        <v>18.8</v>
      </c>
      <c r="C111" s="3">
        <v>30</v>
      </c>
      <c r="D111" s="3">
        <v>0.25</v>
      </c>
      <c r="E111" s="2">
        <v>0.5</v>
      </c>
      <c r="F111" s="2">
        <v>1</v>
      </c>
      <c r="G111" s="10">
        <v>5</v>
      </c>
      <c r="H111" s="2">
        <v>0.85666053815261223</v>
      </c>
      <c r="I111" s="2">
        <v>277.83053838036381</v>
      </c>
      <c r="J111" s="2">
        <v>6.6308850000000003E-2</v>
      </c>
      <c r="K111" s="1">
        <v>0.39022121000000004</v>
      </c>
      <c r="L111" s="1">
        <v>9.7205000000001249E-5</v>
      </c>
      <c r="M111" s="1">
        <v>3.829476200000001E-2</v>
      </c>
      <c r="N111" s="1">
        <v>1.6713018000000003E-2</v>
      </c>
      <c r="O111" s="1">
        <v>0.40914086</v>
      </c>
      <c r="P111" s="1">
        <v>0.85</v>
      </c>
      <c r="Q111" s="1">
        <v>1.1000000000000001</v>
      </c>
      <c r="R111" s="1">
        <v>2.0499999999999998</v>
      </c>
      <c r="S111">
        <f t="shared" ref="S111" si="130">((G111-G110)*0.5+(G112-G111)*0.5)*B111</f>
        <v>18.8</v>
      </c>
      <c r="T111">
        <f t="shared" si="126"/>
        <v>19.558333333333334</v>
      </c>
      <c r="U111">
        <f t="shared" si="70"/>
        <v>0.5</v>
      </c>
      <c r="V111">
        <f t="shared" si="127"/>
        <v>1</v>
      </c>
      <c r="W111">
        <f t="shared" si="127"/>
        <v>4</v>
      </c>
      <c r="X111">
        <f t="shared" si="128"/>
        <v>0.9865826729642212</v>
      </c>
      <c r="Y111">
        <f t="shared" si="129"/>
        <v>0.99770945862488902</v>
      </c>
      <c r="Z111" s="20">
        <f t="shared" si="71"/>
        <v>1</v>
      </c>
      <c r="AA111" s="21">
        <f t="shared" si="72"/>
        <v>5.5606288103056054E-2</v>
      </c>
      <c r="AB111" s="21">
        <f t="shared" si="73"/>
        <v>0.44439371189694393</v>
      </c>
      <c r="AC111" s="21">
        <f t="shared" si="74"/>
        <v>3.2475989323710631E-2</v>
      </c>
      <c r="AD111" s="21">
        <f t="shared" si="75"/>
        <v>0.96752401067628935</v>
      </c>
      <c r="AE111" s="21">
        <f t="shared" si="76"/>
        <v>0.85</v>
      </c>
      <c r="AF111" s="21">
        <f t="shared" si="77"/>
        <v>1.1000000000000001</v>
      </c>
      <c r="AG111" s="21">
        <f t="shared" si="78"/>
        <v>2.0499999999999998</v>
      </c>
      <c r="AH111" s="21">
        <f t="shared" si="79"/>
        <v>6.5419162474183598E-2</v>
      </c>
      <c r="AI111" s="21">
        <f t="shared" si="80"/>
        <v>0.40399428354267625</v>
      </c>
      <c r="AJ111" s="21">
        <f t="shared" si="81"/>
        <v>3.8207046263188979E-2</v>
      </c>
      <c r="AK111" s="21">
        <f t="shared" si="82"/>
        <v>0.47196293203721434</v>
      </c>
    </row>
    <row r="112" spans="1:37">
      <c r="A112" s="1">
        <v>18</v>
      </c>
      <c r="B112" s="12">
        <v>17.600000000000001</v>
      </c>
      <c r="C112" s="3">
        <v>30</v>
      </c>
      <c r="D112" s="3">
        <v>0.25</v>
      </c>
      <c r="E112" s="2">
        <v>0.5</v>
      </c>
      <c r="F112" s="2">
        <v>1</v>
      </c>
      <c r="G112" s="10">
        <v>6</v>
      </c>
      <c r="H112" s="2">
        <v>0.86189933546633957</v>
      </c>
      <c r="I112" s="2">
        <v>90.950190816000045</v>
      </c>
      <c r="J112" s="2">
        <v>-6.0480799999999999E-3</v>
      </c>
      <c r="K112" s="1">
        <v>0.44070422000000004</v>
      </c>
      <c r="L112" s="1">
        <v>2.7937550000000011E-3</v>
      </c>
      <c r="M112" s="1">
        <v>3.7973929442E-3</v>
      </c>
      <c r="N112" s="1">
        <v>1.7523288000000001E-2</v>
      </c>
      <c r="O112" s="1">
        <v>0.43786150000000001</v>
      </c>
      <c r="P112" s="1">
        <v>0.79999999999999993</v>
      </c>
      <c r="Q112" s="1">
        <v>1.1000000000000001</v>
      </c>
      <c r="R112" s="1">
        <v>2.0499999999999998</v>
      </c>
      <c r="S112">
        <f>B112*(G112-G111)*0.5</f>
        <v>8.8000000000000007</v>
      </c>
      <c r="T112">
        <f>T111</f>
        <v>19.558333333333334</v>
      </c>
      <c r="U112">
        <f t="shared" si="70"/>
        <v>0.5</v>
      </c>
      <c r="V112">
        <f t="shared" si="127"/>
        <v>1</v>
      </c>
      <c r="W112">
        <f t="shared" si="127"/>
        <v>4</v>
      </c>
      <c r="X112">
        <f t="shared" si="128"/>
        <v>0.9865826729642212</v>
      </c>
      <c r="Y112">
        <f t="shared" si="129"/>
        <v>0.99770945862488902</v>
      </c>
      <c r="Z112" s="20">
        <f t="shared" si="71"/>
        <v>1.0126582278481013</v>
      </c>
      <c r="AA112" s="21">
        <v>0</v>
      </c>
      <c r="AB112" s="21">
        <f t="shared" si="73"/>
        <v>0.5</v>
      </c>
      <c r="AC112" s="21">
        <f t="shared" si="74"/>
        <v>3.0693224170481059E-3</v>
      </c>
      <c r="AD112" s="21">
        <f t="shared" si="75"/>
        <v>0.99693067758295184</v>
      </c>
      <c r="AE112" s="21">
        <f t="shared" si="76"/>
        <v>0.810126582278481</v>
      </c>
      <c r="AF112" s="21">
        <f t="shared" si="77"/>
        <v>1.1139240506329116</v>
      </c>
      <c r="AG112" s="21">
        <f t="shared" si="78"/>
        <v>2.0759493670886076</v>
      </c>
      <c r="AH112" s="21">
        <f t="shared" si="79"/>
        <v>0</v>
      </c>
      <c r="AI112" s="21">
        <f t="shared" si="80"/>
        <v>0.4488636363636363</v>
      </c>
      <c r="AJ112" s="21">
        <f t="shared" si="81"/>
        <v>3.7886948585437556E-3</v>
      </c>
      <c r="AK112" s="21">
        <f t="shared" si="82"/>
        <v>0.48022880200642193</v>
      </c>
    </row>
    <row r="113" spans="1:37" ht="17.25">
      <c r="A113" s="1">
        <v>19</v>
      </c>
      <c r="B113" s="13">
        <v>22.5</v>
      </c>
      <c r="C113" s="3">
        <v>30</v>
      </c>
      <c r="D113" s="3">
        <v>0.25</v>
      </c>
      <c r="E113" s="2">
        <v>3</v>
      </c>
      <c r="F113" s="2">
        <v>6</v>
      </c>
      <c r="G113" s="14">
        <v>0</v>
      </c>
      <c r="H113" s="2"/>
      <c r="I113" s="2"/>
      <c r="J113" s="2">
        <v>3.1499781499999999</v>
      </c>
      <c r="K113" s="1">
        <v>-5.0725849999999992E-3</v>
      </c>
      <c r="L113" s="1">
        <v>-5.6893350000000002E-3</v>
      </c>
      <c r="M113" s="1">
        <v>5.5125499999999992</v>
      </c>
      <c r="N113" s="1">
        <v>6.4583049800000011E-3</v>
      </c>
      <c r="O113" s="1">
        <v>2.1010032599999999E-2</v>
      </c>
      <c r="P113" s="1">
        <v>1</v>
      </c>
      <c r="Q113" s="1">
        <v>1</v>
      </c>
      <c r="R113" s="1">
        <v>3</v>
      </c>
      <c r="S113">
        <f>B113*(G114-G113)/2</f>
        <v>22.5</v>
      </c>
      <c r="T113">
        <f>SUM(S113:S118)/G118</f>
        <v>22.69027777777778</v>
      </c>
      <c r="U113">
        <f>E113*P113</f>
        <v>3</v>
      </c>
      <c r="V113">
        <f>F113*P113</f>
        <v>6</v>
      </c>
      <c r="W113">
        <f>SUM(P113:R113)</f>
        <v>5</v>
      </c>
      <c r="X113">
        <f>U113/J113</f>
        <v>0.95238755862481139</v>
      </c>
      <c r="Y113">
        <f>V113/M113</f>
        <v>1.0884255018095075</v>
      </c>
      <c r="Z113" s="20">
        <f t="shared" si="71"/>
        <v>1</v>
      </c>
      <c r="AA113" s="21">
        <f t="shared" si="72"/>
        <v>3</v>
      </c>
      <c r="AB113" s="21">
        <f t="shared" si="73"/>
        <v>0</v>
      </c>
      <c r="AC113" s="21">
        <f t="shared" si="74"/>
        <v>5.9999999999999991</v>
      </c>
      <c r="AD113" s="21">
        <f t="shared" si="75"/>
        <v>0</v>
      </c>
      <c r="AE113" s="21">
        <f t="shared" si="76"/>
        <v>1</v>
      </c>
      <c r="AF113" s="21">
        <f t="shared" si="77"/>
        <v>1</v>
      </c>
      <c r="AG113" s="21">
        <f t="shared" si="78"/>
        <v>3</v>
      </c>
      <c r="AH113" s="21">
        <f t="shared" si="79"/>
        <v>3</v>
      </c>
      <c r="AI113" s="21">
        <f t="shared" si="80"/>
        <v>0</v>
      </c>
      <c r="AJ113" s="21">
        <f t="shared" si="81"/>
        <v>5.9999999999999991</v>
      </c>
      <c r="AK113" s="21">
        <f t="shared" si="82"/>
        <v>0</v>
      </c>
    </row>
    <row r="114" spans="1:37">
      <c r="A114" s="1">
        <v>19</v>
      </c>
      <c r="B114" s="12">
        <v>22.1</v>
      </c>
      <c r="C114" s="3">
        <v>30</v>
      </c>
      <c r="D114" s="3">
        <v>0.25</v>
      </c>
      <c r="E114" s="2">
        <v>3</v>
      </c>
      <c r="F114" s="2">
        <v>6</v>
      </c>
      <c r="G114" s="4">
        <v>2</v>
      </c>
      <c r="H114" s="2">
        <v>2.4898059698703552</v>
      </c>
      <c r="I114" s="2">
        <v>67.091755970909105</v>
      </c>
      <c r="J114" s="2">
        <v>2.6791531000000002</v>
      </c>
      <c r="K114" s="2">
        <v>7.6855625000000011E-2</v>
      </c>
      <c r="L114" s="1">
        <v>-3.7983049999999997E-3</v>
      </c>
      <c r="M114" s="1">
        <v>3.8505419999999999</v>
      </c>
      <c r="N114" s="1">
        <v>1.04238E-2</v>
      </c>
      <c r="O114" s="1">
        <v>0.22734694000000003</v>
      </c>
      <c r="P114" s="1">
        <v>1.1499999999999999</v>
      </c>
      <c r="Q114" s="1">
        <v>1</v>
      </c>
      <c r="R114" s="1">
        <v>2.9049999999999998</v>
      </c>
      <c r="S114">
        <f>((G114-G113)*0.5+(G115-G114)*0.5)*B114</f>
        <v>33.150000000000006</v>
      </c>
      <c r="T114">
        <f>T113</f>
        <v>22.69027777777778</v>
      </c>
      <c r="U114">
        <f t="shared" si="70"/>
        <v>3</v>
      </c>
      <c r="V114">
        <f>V113</f>
        <v>6</v>
      </c>
      <c r="W114">
        <f>W113</f>
        <v>5</v>
      </c>
      <c r="X114">
        <f>X113</f>
        <v>0.95238755862481139</v>
      </c>
      <c r="Y114">
        <f>Y113</f>
        <v>1.0884255018095075</v>
      </c>
      <c r="Z114" s="20">
        <f t="shared" si="71"/>
        <v>0.98911968348170132</v>
      </c>
      <c r="AA114" s="21">
        <f t="shared" si="72"/>
        <v>2.9024044432292384</v>
      </c>
      <c r="AB114" s="21">
        <f t="shared" si="73"/>
        <v>9.7595556770761593E-2</v>
      </c>
      <c r="AC114" s="21">
        <f t="shared" si="74"/>
        <v>4.7672426556645622</v>
      </c>
      <c r="AD114" s="21">
        <f t="shared" si="75"/>
        <v>1.2327573443354378</v>
      </c>
      <c r="AE114" s="21">
        <f t="shared" si="76"/>
        <v>1.1374876360039565</v>
      </c>
      <c r="AF114" s="21">
        <f t="shared" si="77"/>
        <v>0.98911968348170132</v>
      </c>
      <c r="AG114" s="21">
        <f t="shared" si="78"/>
        <v>2.8733926805143422</v>
      </c>
      <c r="AH114" s="21">
        <f t="shared" si="79"/>
        <v>2.5515920800910954</v>
      </c>
      <c r="AI114" s="21">
        <f t="shared" si="80"/>
        <v>9.8669107895239971E-2</v>
      </c>
      <c r="AJ114" s="21">
        <f t="shared" si="81"/>
        <v>4.1910281085885845</v>
      </c>
      <c r="AK114" s="21">
        <f t="shared" si="82"/>
        <v>0.4290250172540887</v>
      </c>
    </row>
    <row r="115" spans="1:37">
      <c r="A115" s="1">
        <v>19</v>
      </c>
      <c r="B115" s="12">
        <v>22.6</v>
      </c>
      <c r="C115" s="3">
        <v>30</v>
      </c>
      <c r="D115" s="3">
        <v>0.25</v>
      </c>
      <c r="E115" s="2">
        <v>3</v>
      </c>
      <c r="F115" s="2">
        <v>6</v>
      </c>
      <c r="G115" s="4">
        <v>3</v>
      </c>
      <c r="H115" s="2">
        <v>2.1506640353980684</v>
      </c>
      <c r="I115" s="2">
        <v>132.11901755636359</v>
      </c>
      <c r="J115" s="2">
        <v>2.4499429500000001</v>
      </c>
      <c r="K115" s="2">
        <v>0.15752331999999999</v>
      </c>
      <c r="L115" s="1">
        <v>-2.2105849999999993E-3</v>
      </c>
      <c r="M115" s="1">
        <v>3.3613519999999997</v>
      </c>
      <c r="N115" s="1">
        <v>1.2514121999999999E-2</v>
      </c>
      <c r="O115" s="1">
        <v>0.36395063999999999</v>
      </c>
      <c r="P115" s="1">
        <v>1.19</v>
      </c>
      <c r="Q115" s="1">
        <v>1</v>
      </c>
      <c r="R115" s="1">
        <v>2.7949999999999999</v>
      </c>
      <c r="S115">
        <f t="shared" ref="S115" si="131">((G115-G114)*0.5+(G116-G115)*0.5)*B115</f>
        <v>24.483333333333338</v>
      </c>
      <c r="T115">
        <f t="shared" ref="T115:T117" si="132">T114</f>
        <v>22.69027777777778</v>
      </c>
      <c r="U115">
        <f t="shared" si="70"/>
        <v>3</v>
      </c>
      <c r="V115">
        <f t="shared" ref="V115:W118" si="133">V114</f>
        <v>6</v>
      </c>
      <c r="W115">
        <f t="shared" si="133"/>
        <v>5</v>
      </c>
      <c r="X115">
        <f t="shared" ref="X115:X118" si="134">X114</f>
        <v>0.95238755862481139</v>
      </c>
      <c r="Y115">
        <f t="shared" ref="Y115:Y118" si="135">Y114</f>
        <v>1.0884255018095075</v>
      </c>
      <c r="Z115" s="20">
        <f t="shared" si="71"/>
        <v>1.003009027081244</v>
      </c>
      <c r="AA115" s="21">
        <f t="shared" si="72"/>
        <v>2.7849761986514308</v>
      </c>
      <c r="AB115" s="21">
        <f t="shared" si="73"/>
        <v>0.21502380134856924</v>
      </c>
      <c r="AC115" s="21">
        <f t="shared" si="74"/>
        <v>4.3668121087828347</v>
      </c>
      <c r="AD115" s="21">
        <f t="shared" si="75"/>
        <v>1.6331878912171653</v>
      </c>
      <c r="AE115" s="21">
        <f t="shared" si="76"/>
        <v>1.1935807422266802</v>
      </c>
      <c r="AF115" s="21">
        <f t="shared" si="77"/>
        <v>1.003009027081244</v>
      </c>
      <c r="AG115" s="21">
        <f t="shared" si="78"/>
        <v>2.803410230692077</v>
      </c>
      <c r="AH115" s="21">
        <f t="shared" si="79"/>
        <v>2.3332951849205683</v>
      </c>
      <c r="AI115" s="21">
        <f t="shared" si="80"/>
        <v>0.21437872994452348</v>
      </c>
      <c r="AJ115" s="21">
        <f t="shared" si="81"/>
        <v>3.658581237358391</v>
      </c>
      <c r="AK115" s="21">
        <f t="shared" si="82"/>
        <v>0.58257185243059517</v>
      </c>
    </row>
    <row r="116" spans="1:37">
      <c r="A116" s="1">
        <v>19</v>
      </c>
      <c r="B116" s="12">
        <v>23</v>
      </c>
      <c r="C116" s="3">
        <v>30</v>
      </c>
      <c r="D116" s="3">
        <v>0.25</v>
      </c>
      <c r="E116" s="2">
        <v>3</v>
      </c>
      <c r="F116" s="2">
        <v>6</v>
      </c>
      <c r="G116" s="4">
        <v>4.166666666666667</v>
      </c>
      <c r="H116" s="2">
        <v>1.7788963056162319</v>
      </c>
      <c r="I116" s="2">
        <v>199.62894126545456</v>
      </c>
      <c r="J116" s="2">
        <v>2.2818068499999997</v>
      </c>
      <c r="K116" s="2">
        <v>0.29972496000000004</v>
      </c>
      <c r="L116" s="1">
        <v>1.1123450000000007E-3</v>
      </c>
      <c r="M116" s="1">
        <v>2.8605499999999999</v>
      </c>
      <c r="N116" s="1">
        <v>1.5149048E-2</v>
      </c>
      <c r="O116" s="1">
        <v>0.54849784000000001</v>
      </c>
      <c r="P116" s="1">
        <v>1.2</v>
      </c>
      <c r="Q116" s="1">
        <v>1</v>
      </c>
      <c r="R116" s="1">
        <v>2.7949999999999999</v>
      </c>
      <c r="S116">
        <f>((G116-G115)*0.5+(G117-G116)*0.5)*B116</f>
        <v>23</v>
      </c>
      <c r="T116">
        <f t="shared" si="132"/>
        <v>22.69027777777778</v>
      </c>
      <c r="U116">
        <f t="shared" si="70"/>
        <v>3</v>
      </c>
      <c r="V116">
        <f t="shared" si="133"/>
        <v>6</v>
      </c>
      <c r="W116">
        <f t="shared" si="133"/>
        <v>5</v>
      </c>
      <c r="X116">
        <f t="shared" si="134"/>
        <v>0.95238755862481139</v>
      </c>
      <c r="Y116">
        <f t="shared" si="135"/>
        <v>1.0884255018095075</v>
      </c>
      <c r="Z116" s="20">
        <f t="shared" si="71"/>
        <v>1.0010010010010011</v>
      </c>
      <c r="AA116" s="21">
        <f t="shared" si="72"/>
        <v>2.6104077539037491</v>
      </c>
      <c r="AB116" s="21">
        <f t="shared" si="73"/>
        <v>0.38959224609625087</v>
      </c>
      <c r="AC116" s="21">
        <f t="shared" si="74"/>
        <v>3.7399346176590829</v>
      </c>
      <c r="AD116" s="21">
        <f t="shared" si="75"/>
        <v>2.2600653823409171</v>
      </c>
      <c r="AE116" s="21">
        <f t="shared" si="76"/>
        <v>1.2012012012012012</v>
      </c>
      <c r="AF116" s="21">
        <f t="shared" si="77"/>
        <v>1.0010010010010011</v>
      </c>
      <c r="AG116" s="21">
        <f t="shared" si="78"/>
        <v>2.7977977977977981</v>
      </c>
      <c r="AH116" s="21">
        <f t="shared" si="79"/>
        <v>2.173164455124871</v>
      </c>
      <c r="AI116" s="21">
        <f t="shared" si="80"/>
        <v>0.38920265385015457</v>
      </c>
      <c r="AJ116" s="21">
        <f t="shared" si="81"/>
        <v>3.1134955692011865</v>
      </c>
      <c r="AK116" s="21">
        <f t="shared" si="82"/>
        <v>0.80780154452900754</v>
      </c>
    </row>
    <row r="117" spans="1:37">
      <c r="A117" s="1">
        <v>19</v>
      </c>
      <c r="B117" s="12">
        <v>23.3</v>
      </c>
      <c r="C117" s="3">
        <v>30</v>
      </c>
      <c r="D117" s="3">
        <v>0.25</v>
      </c>
      <c r="E117" s="2">
        <v>3</v>
      </c>
      <c r="F117" s="2">
        <v>6</v>
      </c>
      <c r="G117" s="4">
        <v>5</v>
      </c>
      <c r="H117" s="2">
        <v>1.7040363999020536</v>
      </c>
      <c r="I117" s="2">
        <v>195.32701527272732</v>
      </c>
      <c r="J117" s="2">
        <v>2.0581708999999999</v>
      </c>
      <c r="K117" s="2">
        <v>0.39910871000000003</v>
      </c>
      <c r="L117" s="1">
        <v>3.8233800000000004E-3</v>
      </c>
      <c r="M117" s="1">
        <v>2.4612079999999996</v>
      </c>
      <c r="N117" s="1">
        <v>1.6713018000000003E-2</v>
      </c>
      <c r="O117" s="1">
        <v>0.67199686000000003</v>
      </c>
      <c r="P117" s="1">
        <v>1.19</v>
      </c>
      <c r="Q117" s="1">
        <v>1</v>
      </c>
      <c r="R117" s="1">
        <v>2.8249999999999997</v>
      </c>
      <c r="S117">
        <f t="shared" ref="S117" si="136">((G117-G116)*0.5+(G118-G117)*0.5)*B117</f>
        <v>21.358333333333331</v>
      </c>
      <c r="T117">
        <f t="shared" si="132"/>
        <v>22.69027777777778</v>
      </c>
      <c r="U117">
        <f t="shared" si="70"/>
        <v>3</v>
      </c>
      <c r="V117">
        <f t="shared" si="133"/>
        <v>6</v>
      </c>
      <c r="W117">
        <f t="shared" si="133"/>
        <v>5</v>
      </c>
      <c r="X117">
        <f t="shared" si="134"/>
        <v>0.95238755862481139</v>
      </c>
      <c r="Y117">
        <f t="shared" si="135"/>
        <v>1.0884255018095075</v>
      </c>
      <c r="Z117" s="20">
        <f t="shared" si="71"/>
        <v>0.99700897308075775</v>
      </c>
      <c r="AA117" s="21">
        <f t="shared" si="72"/>
        <v>2.3256329679297312</v>
      </c>
      <c r="AB117" s="21">
        <f t="shared" si="73"/>
        <v>0.67436703207026882</v>
      </c>
      <c r="AC117" s="21">
        <f t="shared" si="74"/>
        <v>3.1782865876615278</v>
      </c>
      <c r="AD117" s="21">
        <f t="shared" si="75"/>
        <v>2.8217134123384722</v>
      </c>
      <c r="AE117" s="21">
        <f t="shared" si="76"/>
        <v>1.1864406779661016</v>
      </c>
      <c r="AF117" s="21">
        <f t="shared" si="77"/>
        <v>0.99700897308075775</v>
      </c>
      <c r="AG117" s="21">
        <f t="shared" si="78"/>
        <v>2.8165503489531405</v>
      </c>
      <c r="AH117" s="21">
        <f t="shared" si="79"/>
        <v>1.9601763586836307</v>
      </c>
      <c r="AI117" s="21">
        <f t="shared" si="80"/>
        <v>0.67639013316647956</v>
      </c>
      <c r="AJ117" s="21">
        <f t="shared" si="81"/>
        <v>2.6788415524575737</v>
      </c>
      <c r="AK117" s="21">
        <f t="shared" si="82"/>
        <v>1.0018331159559248</v>
      </c>
    </row>
    <row r="118" spans="1:37">
      <c r="A118" s="1">
        <v>19</v>
      </c>
      <c r="B118" s="12">
        <v>23.3</v>
      </c>
      <c r="C118" s="3">
        <v>30</v>
      </c>
      <c r="D118" s="3">
        <v>0.25</v>
      </c>
      <c r="E118" s="2">
        <v>3</v>
      </c>
      <c r="F118" s="2">
        <v>6</v>
      </c>
      <c r="G118" s="4">
        <v>6</v>
      </c>
      <c r="H118" s="2">
        <v>1.5306938999668769</v>
      </c>
      <c r="I118" s="2">
        <v>276.20073912014522</v>
      </c>
      <c r="J118" s="2">
        <v>2.1282091999999997</v>
      </c>
      <c r="K118" s="2">
        <v>0.55121179500000006</v>
      </c>
      <c r="L118" s="1">
        <v>8.5452950000000014E-3</v>
      </c>
      <c r="M118" s="1">
        <v>2.1216079999999997</v>
      </c>
      <c r="N118" s="1">
        <v>1.8821592000000002E-2</v>
      </c>
      <c r="O118" s="1">
        <v>0.84713446000000003</v>
      </c>
      <c r="P118" s="1">
        <v>1.1499999999999999</v>
      </c>
      <c r="Q118" s="1">
        <v>1.0299999999999998</v>
      </c>
      <c r="R118" s="1">
        <v>2.8249999999999997</v>
      </c>
      <c r="S118">
        <f>B118*(G118-G117)*0.5</f>
        <v>11.65</v>
      </c>
      <c r="T118">
        <f>T117</f>
        <v>22.69027777777778</v>
      </c>
      <c r="U118">
        <f t="shared" si="70"/>
        <v>3</v>
      </c>
      <c r="V118">
        <f t="shared" si="133"/>
        <v>6</v>
      </c>
      <c r="W118">
        <f t="shared" si="133"/>
        <v>5</v>
      </c>
      <c r="X118">
        <f t="shared" si="134"/>
        <v>0.95238755862481139</v>
      </c>
      <c r="Y118">
        <f t="shared" si="135"/>
        <v>1.0884255018095075</v>
      </c>
      <c r="Z118" s="20">
        <f t="shared" si="71"/>
        <v>0.99900099900099915</v>
      </c>
      <c r="AA118" s="21">
        <f t="shared" si="72"/>
        <v>2.3285833754900027</v>
      </c>
      <c r="AB118" s="21">
        <f t="shared" si="73"/>
        <v>0.67141662450999728</v>
      </c>
      <c r="AC118" s="21">
        <f t="shared" si="74"/>
        <v>2.6529411487008243</v>
      </c>
      <c r="AD118" s="21">
        <f t="shared" si="75"/>
        <v>3.3470588512991757</v>
      </c>
      <c r="AE118" s="21">
        <f t="shared" si="76"/>
        <v>1.148851148851149</v>
      </c>
      <c r="AF118" s="21">
        <f t="shared" si="77"/>
        <v>1.028971028971029</v>
      </c>
      <c r="AG118" s="21">
        <f t="shared" si="78"/>
        <v>2.8221778221778222</v>
      </c>
      <c r="AH118" s="21">
        <f t="shared" si="79"/>
        <v>2.0268799642308628</v>
      </c>
      <c r="AI118" s="21">
        <f t="shared" si="80"/>
        <v>0.65251266129563812</v>
      </c>
      <c r="AJ118" s="21">
        <f t="shared" si="81"/>
        <v>2.3092122520430651</v>
      </c>
      <c r="AK118" s="21">
        <f t="shared" si="82"/>
        <v>1.1859843929736194</v>
      </c>
    </row>
    <row r="119" spans="1:37">
      <c r="A119" s="1">
        <v>20</v>
      </c>
      <c r="B119" s="11">
        <v>20.8</v>
      </c>
      <c r="C119" s="3">
        <v>20</v>
      </c>
      <c r="D119" s="3">
        <v>0.25</v>
      </c>
      <c r="E119" s="2">
        <v>0.5</v>
      </c>
      <c r="F119" s="2">
        <v>1</v>
      </c>
      <c r="G119" s="10">
        <v>0</v>
      </c>
      <c r="H119" s="2"/>
      <c r="I119" s="2"/>
      <c r="J119" s="2">
        <v>0.47266820500000006</v>
      </c>
      <c r="K119" s="2">
        <v>-5.8221200000000001E-3</v>
      </c>
      <c r="L119" s="1">
        <v>-5.5791199999999999E-3</v>
      </c>
      <c r="M119" s="1">
        <v>0.95900219999999992</v>
      </c>
      <c r="N119" s="1">
        <v>3.7449026888000001E-3</v>
      </c>
      <c r="O119" s="1">
        <v>1.1733114645999999E-2</v>
      </c>
      <c r="P119" s="1">
        <v>1</v>
      </c>
      <c r="Q119" s="1">
        <v>1</v>
      </c>
      <c r="R119" s="1">
        <v>1</v>
      </c>
      <c r="S119">
        <f>B119*(G120-G119)/2</f>
        <v>10.4</v>
      </c>
      <c r="T119">
        <f>SUM(S119:S125)/G125</f>
        <v>21.292857142857144</v>
      </c>
      <c r="U119">
        <f>E119*P119</f>
        <v>0.5</v>
      </c>
      <c r="V119">
        <f>F119*P119</f>
        <v>1</v>
      </c>
      <c r="W119">
        <f>SUM(P119:R119)</f>
        <v>3</v>
      </c>
      <c r="X119">
        <f>U119/J119</f>
        <v>1.0578244838787072</v>
      </c>
      <c r="Y119">
        <f>V119/M119</f>
        <v>1.0427504754420793</v>
      </c>
      <c r="Z119" s="20">
        <f t="shared" si="71"/>
        <v>1</v>
      </c>
      <c r="AA119" s="21">
        <f t="shared" si="72"/>
        <v>0.5</v>
      </c>
      <c r="AB119" s="21">
        <f t="shared" si="73"/>
        <v>0</v>
      </c>
      <c r="AC119" s="21">
        <f t="shared" si="74"/>
        <v>1</v>
      </c>
      <c r="AD119" s="21">
        <f t="shared" si="75"/>
        <v>0</v>
      </c>
      <c r="AE119" s="21">
        <f t="shared" si="76"/>
        <v>1</v>
      </c>
      <c r="AF119" s="21">
        <f t="shared" si="77"/>
        <v>1</v>
      </c>
      <c r="AG119" s="21">
        <f t="shared" si="78"/>
        <v>1</v>
      </c>
      <c r="AH119" s="21">
        <f t="shared" si="79"/>
        <v>0.5</v>
      </c>
      <c r="AI119" s="21">
        <f t="shared" si="80"/>
        <v>0</v>
      </c>
      <c r="AJ119" s="21">
        <f t="shared" si="81"/>
        <v>1</v>
      </c>
      <c r="AK119" s="21">
        <f t="shared" si="82"/>
        <v>0</v>
      </c>
    </row>
    <row r="120" spans="1:37">
      <c r="A120" s="1">
        <v>20</v>
      </c>
      <c r="B120" s="11">
        <v>20.399999999999999</v>
      </c>
      <c r="C120" s="3">
        <v>20</v>
      </c>
      <c r="D120" s="3">
        <v>0.25</v>
      </c>
      <c r="E120" s="2">
        <v>0.5</v>
      </c>
      <c r="F120" s="2">
        <v>1</v>
      </c>
      <c r="G120" s="10">
        <v>1</v>
      </c>
      <c r="H120" s="2">
        <v>25.645675004629549</v>
      </c>
      <c r="I120" s="2">
        <v>0.47264157090909104</v>
      </c>
      <c r="J120" s="2">
        <v>0.45993402500000008</v>
      </c>
      <c r="K120" s="2">
        <v>-5.53354E-3</v>
      </c>
      <c r="L120" s="1">
        <v>-4.1423799999999993E-3</v>
      </c>
      <c r="M120" s="1">
        <v>0.90137520000000004</v>
      </c>
      <c r="N120" s="1">
        <v>3.9087488881999997E-3</v>
      </c>
      <c r="O120" s="1">
        <v>2.6400517399999997E-2</v>
      </c>
      <c r="P120" s="1">
        <v>1.03</v>
      </c>
      <c r="Q120" s="1">
        <v>1</v>
      </c>
      <c r="R120" s="1">
        <v>1</v>
      </c>
      <c r="S120">
        <f>((G120-G119)*0.5+(G121-G120)*0.5)*B120</f>
        <v>30.599999999999998</v>
      </c>
      <c r="T120">
        <f>T119</f>
        <v>21.292857142857144</v>
      </c>
      <c r="U120">
        <f t="shared" si="70"/>
        <v>0.5</v>
      </c>
      <c r="V120">
        <f>V119</f>
        <v>1</v>
      </c>
      <c r="W120">
        <f>W119</f>
        <v>3</v>
      </c>
      <c r="X120">
        <f>X119</f>
        <v>1.0578244838787072</v>
      </c>
      <c r="Y120">
        <f>Y119</f>
        <v>1.0427504754420793</v>
      </c>
      <c r="Z120" s="20">
        <f t="shared" si="71"/>
        <v>0.99009900990098998</v>
      </c>
      <c r="AA120" s="21">
        <f t="shared" si="72"/>
        <v>0.49616371959633454</v>
      </c>
      <c r="AB120" s="21">
        <f t="shared" si="73"/>
        <v>3.8362804036654596E-3</v>
      </c>
      <c r="AC120" s="21">
        <f t="shared" si="74"/>
        <v>0.95852148604183185</v>
      </c>
      <c r="AD120" s="21">
        <f t="shared" si="75"/>
        <v>4.1478513958168151E-2</v>
      </c>
      <c r="AE120" s="21">
        <f t="shared" si="76"/>
        <v>1.0198019801980196</v>
      </c>
      <c r="AF120" s="21">
        <f t="shared" si="77"/>
        <v>0.99009900990098998</v>
      </c>
      <c r="AG120" s="21">
        <f t="shared" si="78"/>
        <v>0.99009900990098998</v>
      </c>
      <c r="AH120" s="21">
        <f t="shared" si="79"/>
        <v>0.48652947261388152</v>
      </c>
      <c r="AI120" s="21">
        <f t="shared" si="80"/>
        <v>3.8746432077021147E-3</v>
      </c>
      <c r="AJ120" s="21">
        <f t="shared" si="81"/>
        <v>0.93990941835169939</v>
      </c>
      <c r="AK120" s="21">
        <f t="shared" si="82"/>
        <v>4.1893299097749838E-2</v>
      </c>
    </row>
    <row r="121" spans="1:37">
      <c r="A121" s="1">
        <v>20</v>
      </c>
      <c r="B121" s="12">
        <v>21.3</v>
      </c>
      <c r="C121" s="3">
        <v>20</v>
      </c>
      <c r="D121" s="3">
        <v>0.25</v>
      </c>
      <c r="E121" s="2">
        <v>0.5</v>
      </c>
      <c r="F121" s="2">
        <v>1</v>
      </c>
      <c r="G121" s="4">
        <v>3</v>
      </c>
      <c r="H121" s="2">
        <v>5.3306841795712154</v>
      </c>
      <c r="I121" s="2">
        <v>5.8651947854545456</v>
      </c>
      <c r="J121" s="2">
        <v>0.4440775400000001</v>
      </c>
      <c r="K121" s="2">
        <v>1.6286650000000005E-3</v>
      </c>
      <c r="L121" s="1">
        <v>-1.2970399999999993E-3</v>
      </c>
      <c r="M121" s="1">
        <v>0.70302779999999998</v>
      </c>
      <c r="N121" s="1">
        <v>5.83055442E-3</v>
      </c>
      <c r="O121" s="1">
        <v>0.1070735</v>
      </c>
      <c r="P121" s="1">
        <v>1.08</v>
      </c>
      <c r="Q121" s="1">
        <v>1</v>
      </c>
      <c r="R121" s="1">
        <v>0.95</v>
      </c>
      <c r="S121">
        <f t="shared" ref="S121" si="137">((G121-G120)*0.5+(G122-G121)*0.5)*B121</f>
        <v>31.950000000000003</v>
      </c>
      <c r="T121">
        <f t="shared" ref="T121:T123" si="138">T120</f>
        <v>21.292857142857144</v>
      </c>
      <c r="U121">
        <f t="shared" si="70"/>
        <v>0.5</v>
      </c>
      <c r="V121">
        <f t="shared" ref="V121:W125" si="139">V120</f>
        <v>1</v>
      </c>
      <c r="W121">
        <f t="shared" si="139"/>
        <v>3</v>
      </c>
      <c r="X121">
        <f t="shared" ref="X121:X125" si="140">X120</f>
        <v>1.0578244838787072</v>
      </c>
      <c r="Y121">
        <f t="shared" ref="Y121:Y125" si="141">Y120</f>
        <v>1.0427504754420793</v>
      </c>
      <c r="Z121" s="20">
        <f t="shared" si="71"/>
        <v>0.99009900990098998</v>
      </c>
      <c r="AA121" s="21">
        <f t="shared" si="72"/>
        <v>0.50231344764043173</v>
      </c>
      <c r="AB121" s="21">
        <f t="shared" si="73"/>
        <v>-2.3134476404317317E-3</v>
      </c>
      <c r="AC121" s="21">
        <f t="shared" si="74"/>
        <v>0.78389027575734538</v>
      </c>
      <c r="AD121" s="21">
        <f t="shared" si="75"/>
        <v>0.21610972424265462</v>
      </c>
      <c r="AE121" s="21">
        <f t="shared" si="76"/>
        <v>1.0693069306930691</v>
      </c>
      <c r="AF121" s="21">
        <f t="shared" si="77"/>
        <v>0.99009900990098998</v>
      </c>
      <c r="AG121" s="21">
        <f t="shared" si="78"/>
        <v>0.94059405940594043</v>
      </c>
      <c r="AH121" s="21">
        <f t="shared" si="79"/>
        <v>0.46975609455262607</v>
      </c>
      <c r="AI121" s="21">
        <f t="shared" si="80"/>
        <v>-2.3365821168360493E-3</v>
      </c>
      <c r="AJ121" s="21">
        <f t="shared" si="81"/>
        <v>0.73308257269899901</v>
      </c>
      <c r="AK121" s="21">
        <f t="shared" si="82"/>
        <v>0.22975875945798022</v>
      </c>
    </row>
    <row r="122" spans="1:37">
      <c r="A122" s="1">
        <v>20</v>
      </c>
      <c r="B122" s="12">
        <v>21.7</v>
      </c>
      <c r="C122" s="3">
        <v>20</v>
      </c>
      <c r="D122" s="3">
        <v>0.25</v>
      </c>
      <c r="E122" s="2">
        <v>0.5</v>
      </c>
      <c r="F122" s="2">
        <v>1</v>
      </c>
      <c r="G122" s="4">
        <v>4</v>
      </c>
      <c r="H122" s="2">
        <v>2.2872554539389958</v>
      </c>
      <c r="I122" s="2">
        <v>39.290026870109088</v>
      </c>
      <c r="J122" s="2">
        <v>0.41214250000000008</v>
      </c>
      <c r="K122" s="2">
        <v>2.5876680000000003E-2</v>
      </c>
      <c r="L122" s="1">
        <v>4.0764999999999899E-5</v>
      </c>
      <c r="M122" s="1">
        <v>0.53101819999999988</v>
      </c>
      <c r="N122" s="1">
        <v>8.7185472199999992E-3</v>
      </c>
      <c r="O122" s="1">
        <v>0.21211744000000002</v>
      </c>
      <c r="P122" s="1">
        <v>1.08</v>
      </c>
      <c r="Q122" s="1">
        <v>0.99</v>
      </c>
      <c r="R122" s="1">
        <v>0.95</v>
      </c>
      <c r="S122">
        <f>((G122-G121)*0.5+(G123-G122)*0.5)*B122</f>
        <v>21.7</v>
      </c>
      <c r="T122">
        <f t="shared" si="138"/>
        <v>21.292857142857144</v>
      </c>
      <c r="U122">
        <f t="shared" si="70"/>
        <v>0.5</v>
      </c>
      <c r="V122">
        <f t="shared" si="139"/>
        <v>1</v>
      </c>
      <c r="W122">
        <f t="shared" si="139"/>
        <v>3</v>
      </c>
      <c r="X122">
        <f t="shared" si="140"/>
        <v>1.0578244838787072</v>
      </c>
      <c r="Y122">
        <f t="shared" si="141"/>
        <v>1.0427504754420793</v>
      </c>
      <c r="Z122" s="20">
        <f t="shared" si="71"/>
        <v>0.99337748344370846</v>
      </c>
      <c r="AA122" s="21">
        <f t="shared" si="72"/>
        <v>0.46773415384245554</v>
      </c>
      <c r="AB122" s="21">
        <f t="shared" si="73"/>
        <v>3.2265846157544464E-2</v>
      </c>
      <c r="AC122" s="21">
        <f t="shared" si="74"/>
        <v>0.59405666121841272</v>
      </c>
      <c r="AD122" s="21">
        <f t="shared" si="75"/>
        <v>0.40594333878158728</v>
      </c>
      <c r="AE122" s="21">
        <f t="shared" si="76"/>
        <v>1.0728476821192052</v>
      </c>
      <c r="AF122" s="21">
        <f t="shared" si="77"/>
        <v>0.98344370860927133</v>
      </c>
      <c r="AG122" s="21">
        <f t="shared" si="78"/>
        <v>0.943708609271523</v>
      </c>
      <c r="AH122" s="21">
        <f t="shared" si="79"/>
        <v>0.43597442734698016</v>
      </c>
      <c r="AI122" s="21">
        <f t="shared" si="80"/>
        <v>3.2809042220802796E-2</v>
      </c>
      <c r="AJ122" s="21">
        <f t="shared" si="81"/>
        <v>0.55371948051839703</v>
      </c>
      <c r="AK122" s="21">
        <f t="shared" si="82"/>
        <v>0.43015750284926096</v>
      </c>
    </row>
    <row r="123" spans="1:37">
      <c r="A123" s="1">
        <v>20</v>
      </c>
      <c r="B123" s="12">
        <v>21.8</v>
      </c>
      <c r="C123" s="3">
        <v>20</v>
      </c>
      <c r="D123" s="3">
        <v>0.25</v>
      </c>
      <c r="E123" s="2">
        <v>0.5</v>
      </c>
      <c r="F123" s="2">
        <v>1</v>
      </c>
      <c r="G123" s="4">
        <v>5</v>
      </c>
      <c r="H123" s="2">
        <v>1.3692682503673459</v>
      </c>
      <c r="I123" s="2">
        <v>93.685126565527298</v>
      </c>
      <c r="J123" s="2">
        <v>0.37476789000000005</v>
      </c>
      <c r="K123" s="2">
        <v>8.4509275000000009E-2</v>
      </c>
      <c r="L123" s="1">
        <v>1.1427650000000004E-3</v>
      </c>
      <c r="M123" s="1">
        <v>0.3243528</v>
      </c>
      <c r="N123" s="1">
        <v>1.372822112E-2</v>
      </c>
      <c r="O123" s="1">
        <v>0.38178646000000005</v>
      </c>
      <c r="P123" s="1">
        <v>1.08</v>
      </c>
      <c r="Q123" s="1">
        <v>0.98</v>
      </c>
      <c r="R123" s="1">
        <v>0.98</v>
      </c>
      <c r="S123">
        <f t="shared" ref="S123" si="142">((G123-G122)*0.5+(G124-G123)*0.5)*B123</f>
        <v>21.8</v>
      </c>
      <c r="T123">
        <f t="shared" si="138"/>
        <v>21.292857142857144</v>
      </c>
      <c r="U123">
        <f t="shared" si="70"/>
        <v>0.5</v>
      </c>
      <c r="V123">
        <f t="shared" si="139"/>
        <v>1</v>
      </c>
      <c r="W123">
        <f t="shared" si="139"/>
        <v>3</v>
      </c>
      <c r="X123">
        <f t="shared" si="140"/>
        <v>1.0578244838787072</v>
      </c>
      <c r="Y123">
        <f t="shared" si="141"/>
        <v>1.0427504754420793</v>
      </c>
      <c r="Z123" s="20">
        <f t="shared" si="71"/>
        <v>0.98684210526315785</v>
      </c>
      <c r="AA123" s="21">
        <f t="shared" si="72"/>
        <v>0.42252013993287546</v>
      </c>
      <c r="AB123" s="21">
        <f t="shared" si="73"/>
        <v>7.747986006712454E-2</v>
      </c>
      <c r="AC123" s="21">
        <f t="shared" si="74"/>
        <v>0.36047028880642823</v>
      </c>
      <c r="AD123" s="21">
        <f t="shared" si="75"/>
        <v>0.63952971119357183</v>
      </c>
      <c r="AE123" s="21">
        <f t="shared" si="76"/>
        <v>1.0657894736842106</v>
      </c>
      <c r="AF123" s="21">
        <f t="shared" si="77"/>
        <v>0.96710526315789469</v>
      </c>
      <c r="AG123" s="21">
        <f t="shared" si="78"/>
        <v>0.96710526315789469</v>
      </c>
      <c r="AH123" s="21">
        <f t="shared" si="79"/>
        <v>0.39643864981356214</v>
      </c>
      <c r="AI123" s="21">
        <f t="shared" si="80"/>
        <v>8.011522945716279E-2</v>
      </c>
      <c r="AJ123" s="21">
        <f t="shared" si="81"/>
        <v>0.33821903641096968</v>
      </c>
      <c r="AK123" s="21">
        <f t="shared" si="82"/>
        <v>0.66128242245865931</v>
      </c>
    </row>
    <row r="124" spans="1:37">
      <c r="A124" s="1">
        <v>20</v>
      </c>
      <c r="B124" s="12">
        <v>21.8</v>
      </c>
      <c r="C124" s="3">
        <v>20</v>
      </c>
      <c r="D124" s="3">
        <v>0.25</v>
      </c>
      <c r="E124" s="2">
        <v>0.5</v>
      </c>
      <c r="F124" s="2">
        <v>1</v>
      </c>
      <c r="G124" s="4">
        <v>6</v>
      </c>
      <c r="H124" s="2">
        <v>0.88512077455077687</v>
      </c>
      <c r="I124" s="2">
        <v>188.96556649163634</v>
      </c>
      <c r="J124" s="2">
        <v>0.26944123000000003</v>
      </c>
      <c r="K124" s="2">
        <v>0.19819549</v>
      </c>
      <c r="L124" s="1">
        <v>3.0587250000000009E-3</v>
      </c>
      <c r="M124" s="1">
        <v>0.14598320000000001</v>
      </c>
      <c r="N124" s="1">
        <v>1.8118057999999999E-2</v>
      </c>
      <c r="O124" s="1">
        <v>0.58442336000000006</v>
      </c>
      <c r="P124" s="1">
        <v>1</v>
      </c>
      <c r="Q124" s="1">
        <v>1</v>
      </c>
      <c r="R124" s="1">
        <v>1</v>
      </c>
      <c r="S124">
        <f t="shared" ref="S124" si="143">((G124-G123)*0.5+(G125-G124)*0.5)*B124</f>
        <v>21.8</v>
      </c>
      <c r="T124">
        <f t="shared" ref="T124" si="144">T123</f>
        <v>21.292857142857144</v>
      </c>
      <c r="U124">
        <f t="shared" si="70"/>
        <v>0.5</v>
      </c>
      <c r="V124">
        <f t="shared" si="139"/>
        <v>1</v>
      </c>
      <c r="W124">
        <f t="shared" si="139"/>
        <v>3</v>
      </c>
      <c r="X124">
        <f t="shared" si="140"/>
        <v>1.0578244838787072</v>
      </c>
      <c r="Y124">
        <f t="shared" si="141"/>
        <v>1.0427504754420793</v>
      </c>
      <c r="Z124" s="20">
        <f t="shared" si="71"/>
        <v>1</v>
      </c>
      <c r="AA124" s="21">
        <f t="shared" si="72"/>
        <v>0.28502153006039405</v>
      </c>
      <c r="AB124" s="21">
        <f t="shared" si="73"/>
        <v>0.21497846993960595</v>
      </c>
      <c r="AC124" s="21">
        <f t="shared" si="74"/>
        <v>0.15222405120655616</v>
      </c>
      <c r="AD124" s="21">
        <f t="shared" si="75"/>
        <v>0.84777594879344387</v>
      </c>
      <c r="AE124" s="21">
        <f t="shared" si="76"/>
        <v>1</v>
      </c>
      <c r="AF124" s="21">
        <f t="shared" si="77"/>
        <v>1</v>
      </c>
      <c r="AG124" s="21">
        <f t="shared" si="78"/>
        <v>1</v>
      </c>
      <c r="AH124" s="21">
        <f t="shared" si="79"/>
        <v>0.28502153006039405</v>
      </c>
      <c r="AI124" s="21">
        <f t="shared" si="80"/>
        <v>0.21497846993960595</v>
      </c>
      <c r="AJ124" s="21">
        <f t="shared" si="81"/>
        <v>0.15222405120655616</v>
      </c>
      <c r="AK124" s="21">
        <f t="shared" si="82"/>
        <v>0.84777594879344387</v>
      </c>
    </row>
    <row r="125" spans="1:37">
      <c r="A125" s="1">
        <v>20</v>
      </c>
      <c r="B125" s="11">
        <v>21.6</v>
      </c>
      <c r="C125" s="3">
        <v>20</v>
      </c>
      <c r="D125" s="3">
        <v>0.25</v>
      </c>
      <c r="E125" s="2">
        <v>0.5</v>
      </c>
      <c r="F125" s="2">
        <v>1</v>
      </c>
      <c r="G125" s="10">
        <v>7</v>
      </c>
      <c r="H125" s="2">
        <v>0.6100498524762098</v>
      </c>
      <c r="I125" s="2">
        <v>308.45980080290906</v>
      </c>
      <c r="J125" s="2">
        <v>9.4130920000000007E-2</v>
      </c>
      <c r="K125" s="2">
        <v>0.36812504000000001</v>
      </c>
      <c r="L125" s="1">
        <v>6.3466700000000013E-3</v>
      </c>
      <c r="M125" s="1">
        <v>4.5383647999999999E-2</v>
      </c>
      <c r="N125" s="1">
        <v>2.0990551999999999E-2</v>
      </c>
      <c r="O125" s="1">
        <v>0.75104294000000005</v>
      </c>
      <c r="P125" s="1">
        <v>0.9</v>
      </c>
      <c r="Q125" s="1">
        <v>1.0499999999999998</v>
      </c>
      <c r="R125" s="1">
        <v>1.0499999999999998</v>
      </c>
      <c r="S125">
        <f>B125*(G125-G124)*0.5</f>
        <v>10.8</v>
      </c>
      <c r="T125">
        <f>T124</f>
        <v>21.292857142857144</v>
      </c>
      <c r="U125">
        <f t="shared" si="70"/>
        <v>0.5</v>
      </c>
      <c r="V125">
        <f t="shared" si="139"/>
        <v>1</v>
      </c>
      <c r="W125">
        <f t="shared" si="139"/>
        <v>3</v>
      </c>
      <c r="X125">
        <f t="shared" si="140"/>
        <v>1.0578244838787072</v>
      </c>
      <c r="Y125">
        <f t="shared" si="141"/>
        <v>1.0427504754420793</v>
      </c>
      <c r="Z125" s="20">
        <f t="shared" si="71"/>
        <v>1.0000000000000002</v>
      </c>
      <c r="AA125" s="21">
        <f t="shared" si="72"/>
        <v>8.9616592679425122E-2</v>
      </c>
      <c r="AB125" s="21">
        <f t="shared" si="73"/>
        <v>0.41038340732057488</v>
      </c>
      <c r="AC125" s="21">
        <f t="shared" si="74"/>
        <v>4.2591438476366386E-2</v>
      </c>
      <c r="AD125" s="21">
        <f t="shared" si="75"/>
        <v>0.95740856152363363</v>
      </c>
      <c r="AE125" s="21">
        <f t="shared" si="76"/>
        <v>0.90000000000000024</v>
      </c>
      <c r="AF125" s="21">
        <f t="shared" si="77"/>
        <v>1.05</v>
      </c>
      <c r="AG125" s="21">
        <f t="shared" si="78"/>
        <v>1.05</v>
      </c>
      <c r="AH125" s="21">
        <f t="shared" si="79"/>
        <v>9.9573991866027889E-2</v>
      </c>
      <c r="AI125" s="21">
        <f t="shared" si="80"/>
        <v>0.39084134030530937</v>
      </c>
      <c r="AJ125" s="21">
        <f t="shared" si="81"/>
        <v>4.7323820529295971E-2</v>
      </c>
      <c r="AK125" s="21">
        <f t="shared" si="82"/>
        <v>0.91181767764155575</v>
      </c>
    </row>
    <row r="126" spans="1:37">
      <c r="A126" s="1">
        <v>21</v>
      </c>
      <c r="B126" s="11">
        <v>21.2</v>
      </c>
      <c r="C126" s="3">
        <v>20</v>
      </c>
      <c r="D126" s="3">
        <v>0.25</v>
      </c>
      <c r="E126" s="2">
        <v>1</v>
      </c>
      <c r="F126" s="2">
        <v>2</v>
      </c>
      <c r="G126" s="10">
        <v>0</v>
      </c>
      <c r="H126" s="2"/>
      <c r="I126" s="2"/>
      <c r="J126" s="2">
        <v>0.95998320500000012</v>
      </c>
      <c r="K126" s="2">
        <v>-5.9241099999999998E-3</v>
      </c>
      <c r="L126" s="1">
        <v>-6.1125499999999996E-3</v>
      </c>
      <c r="M126" s="1">
        <v>1.8901800000000002</v>
      </c>
      <c r="N126" s="1">
        <v>3.6394038338000002E-3</v>
      </c>
      <c r="O126" s="1">
        <v>1.2438009606E-2</v>
      </c>
      <c r="P126" s="1">
        <v>1</v>
      </c>
      <c r="Q126" s="1">
        <v>1</v>
      </c>
      <c r="R126" s="1">
        <v>2</v>
      </c>
      <c r="S126">
        <f>B126*(G127-G126)/2</f>
        <v>10.6</v>
      </c>
      <c r="T126">
        <f>SUM(S126:S132)/G132</f>
        <v>20.235714285714288</v>
      </c>
      <c r="U126">
        <f>E126*P126</f>
        <v>1</v>
      </c>
      <c r="V126">
        <f>F126*P126</f>
        <v>2</v>
      </c>
      <c r="W126">
        <f>SUM(P126:R126)</f>
        <v>4</v>
      </c>
      <c r="X126">
        <f>U126/J126</f>
        <v>1.0416848907268121</v>
      </c>
      <c r="Y126">
        <f>V126/M126</f>
        <v>1.0581002867451776</v>
      </c>
      <c r="Z126" s="20">
        <f t="shared" ref="Z126:Z132" si="145">W126/SUM(P126:R126)</f>
        <v>1</v>
      </c>
      <c r="AA126" s="21">
        <f t="shared" ref="AA126:AA132" si="146">X126*J126*AE126</f>
        <v>1</v>
      </c>
      <c r="AB126" s="21">
        <f t="shared" ref="AB126:AB132" si="147">U126-AA126</f>
        <v>0</v>
      </c>
      <c r="AC126" s="21">
        <f t="shared" ref="AC126:AC132" si="148">M126*Y126*AE126</f>
        <v>2</v>
      </c>
      <c r="AD126" s="21">
        <f t="shared" ref="AD126:AD132" si="149">V126-AC126</f>
        <v>0</v>
      </c>
      <c r="AE126" s="21">
        <f t="shared" ref="AE126:AE132" si="150">P126*Z126</f>
        <v>1</v>
      </c>
      <c r="AF126" s="21">
        <f t="shared" ref="AF126:AF132" si="151">Q126*Z126</f>
        <v>1</v>
      </c>
      <c r="AG126" s="21">
        <f t="shared" ref="AG126:AG132" si="152">R126*Z126</f>
        <v>2</v>
      </c>
      <c r="AH126" s="21">
        <f t="shared" ref="AH126:AH132" si="153">AA126/AE126</f>
        <v>1</v>
      </c>
      <c r="AI126" s="21">
        <f t="shared" ref="AI126:AI132" si="154">AB126/AF126</f>
        <v>0</v>
      </c>
      <c r="AJ126" s="21">
        <f t="shared" ref="AJ126:AJ132" si="155">AC126/AE126</f>
        <v>2</v>
      </c>
      <c r="AK126" s="21">
        <f t="shared" ref="AK126:AK132" si="156">AD126/AG126</f>
        <v>0</v>
      </c>
    </row>
    <row r="127" spans="1:37">
      <c r="A127" s="1">
        <v>21</v>
      </c>
      <c r="B127" s="11">
        <v>20.3</v>
      </c>
      <c r="C127" s="3">
        <v>20</v>
      </c>
      <c r="D127" s="3">
        <v>0.25</v>
      </c>
      <c r="E127" s="2">
        <v>1</v>
      </c>
      <c r="F127" s="2">
        <v>2</v>
      </c>
      <c r="G127" s="10">
        <v>1</v>
      </c>
      <c r="H127" s="2">
        <v>14.222965343021198</v>
      </c>
      <c r="I127" s="2">
        <v>1.2570365917090902</v>
      </c>
      <c r="J127" s="2">
        <v>0.90725320500000006</v>
      </c>
      <c r="K127" s="2">
        <v>-5.2618399999999994E-3</v>
      </c>
      <c r="L127" s="1">
        <v>-5.5568249999999996E-3</v>
      </c>
      <c r="M127" s="1">
        <v>1.7467142</v>
      </c>
      <c r="N127" s="1">
        <v>4.2683899202000004E-3</v>
      </c>
      <c r="O127" s="1">
        <v>2.8879485399999998E-2</v>
      </c>
      <c r="P127" s="1">
        <v>1.05</v>
      </c>
      <c r="Q127" s="1">
        <v>0.98000000000000009</v>
      </c>
      <c r="R127" s="1">
        <v>2</v>
      </c>
      <c r="S127">
        <f>((G127-G126)*0.5+(G128-G127)*0.5)*B127</f>
        <v>20.3</v>
      </c>
      <c r="T127">
        <f>T126</f>
        <v>20.235714285714288</v>
      </c>
      <c r="U127">
        <f t="shared" si="70"/>
        <v>1</v>
      </c>
      <c r="V127">
        <f>V126</f>
        <v>2</v>
      </c>
      <c r="W127">
        <f>W126</f>
        <v>4</v>
      </c>
      <c r="X127">
        <f>X126</f>
        <v>1.0416848907268121</v>
      </c>
      <c r="Y127">
        <f>Y126</f>
        <v>1.0581002867451776</v>
      </c>
      <c r="Z127" s="20">
        <f t="shared" si="145"/>
        <v>0.99255583126550861</v>
      </c>
      <c r="AA127" s="21">
        <f t="shared" si="146"/>
        <v>0.98493851463779047</v>
      </c>
      <c r="AB127" s="21">
        <f t="shared" si="147"/>
        <v>1.5061485362209526E-2</v>
      </c>
      <c r="AC127" s="21">
        <f t="shared" si="148"/>
        <v>1.9261625167999676</v>
      </c>
      <c r="AD127" s="21">
        <f t="shared" si="149"/>
        <v>7.3837483200032361E-2</v>
      </c>
      <c r="AE127" s="21">
        <f t="shared" si="150"/>
        <v>1.0421836228287842</v>
      </c>
      <c r="AF127" s="21">
        <f t="shared" si="151"/>
        <v>0.97270471464019859</v>
      </c>
      <c r="AG127" s="21">
        <f t="shared" si="152"/>
        <v>1.9851116625310172</v>
      </c>
      <c r="AH127" s="21">
        <f t="shared" si="153"/>
        <v>0.94507195571197511</v>
      </c>
      <c r="AI127" s="21">
        <f t="shared" si="154"/>
        <v>1.5484129084108261E-2</v>
      </c>
      <c r="AJ127" s="21">
        <f t="shared" si="155"/>
        <v>1.8481987958818735</v>
      </c>
      <c r="AK127" s="21">
        <f t="shared" si="156"/>
        <v>3.7195632162016302E-2</v>
      </c>
    </row>
    <row r="128" spans="1:37">
      <c r="A128" s="1">
        <v>21</v>
      </c>
      <c r="B128" s="11">
        <v>19.7</v>
      </c>
      <c r="C128" s="3">
        <v>20</v>
      </c>
      <c r="D128" s="3">
        <v>0.25</v>
      </c>
      <c r="E128" s="2">
        <v>1</v>
      </c>
      <c r="F128" s="2">
        <v>2</v>
      </c>
      <c r="G128" s="10">
        <v>2</v>
      </c>
      <c r="H128" s="2">
        <v>9.8342891378746256</v>
      </c>
      <c r="I128" s="2">
        <v>3.7347740417454549</v>
      </c>
      <c r="J128" s="2">
        <v>0.8730675</v>
      </c>
      <c r="K128" s="2">
        <v>-2.9652249999999997E-3</v>
      </c>
      <c r="L128" s="1">
        <v>-4.8932249999999993E-3</v>
      </c>
      <c r="M128" s="1">
        <v>1.5880392000000001</v>
      </c>
      <c r="N128" s="1">
        <v>5.0599287199999997E-3</v>
      </c>
      <c r="O128" s="1">
        <v>5.5427989599999991E-2</v>
      </c>
      <c r="P128" s="1">
        <v>1.07</v>
      </c>
      <c r="Q128" s="1">
        <v>0.97000000000000008</v>
      </c>
      <c r="R128" s="1">
        <v>1.97</v>
      </c>
      <c r="S128">
        <f t="shared" ref="S128" si="157">((G128-G127)*0.5+(G129-G128)*0.5)*B128</f>
        <v>29.549999999999997</v>
      </c>
      <c r="T128">
        <f t="shared" ref="T128:U132" si="158">T127</f>
        <v>20.235714285714288</v>
      </c>
      <c r="U128">
        <f t="shared" si="70"/>
        <v>1</v>
      </c>
      <c r="V128">
        <f t="shared" ref="V128:W132" si="159">V127</f>
        <v>2</v>
      </c>
      <c r="W128">
        <f t="shared" si="159"/>
        <v>4</v>
      </c>
      <c r="X128">
        <f t="shared" ref="X128:X132" si="160">X127</f>
        <v>1.0416848907268121</v>
      </c>
      <c r="Y128">
        <f t="shared" ref="Y128:Y132" si="161">Y127</f>
        <v>1.0581002867451776</v>
      </c>
      <c r="Z128" s="20">
        <f t="shared" si="145"/>
        <v>0.99750623441396513</v>
      </c>
      <c r="AA128" s="21">
        <f t="shared" si="146"/>
        <v>0.97069676705042929</v>
      </c>
      <c r="AB128" s="21">
        <f t="shared" si="147"/>
        <v>2.9303232949570712E-2</v>
      </c>
      <c r="AC128" s="21">
        <f t="shared" si="148"/>
        <v>1.7934424580392654</v>
      </c>
      <c r="AD128" s="21">
        <f t="shared" si="149"/>
        <v>0.20655754196073461</v>
      </c>
      <c r="AE128" s="21">
        <f t="shared" si="150"/>
        <v>1.0673316708229428</v>
      </c>
      <c r="AF128" s="21">
        <f t="shared" si="151"/>
        <v>0.96758104738154627</v>
      </c>
      <c r="AG128" s="21">
        <f t="shared" si="152"/>
        <v>1.9650872817955112</v>
      </c>
      <c r="AH128" s="21">
        <f t="shared" si="153"/>
        <v>0.90946122333463109</v>
      </c>
      <c r="AI128" s="21">
        <f t="shared" si="154"/>
        <v>3.0285042300973852E-2</v>
      </c>
      <c r="AJ128" s="21">
        <f t="shared" si="155"/>
        <v>1.6803047328825826</v>
      </c>
      <c r="AK128" s="21">
        <f t="shared" si="156"/>
        <v>0.10511367300286115</v>
      </c>
    </row>
    <row r="129" spans="1:37">
      <c r="A129" s="1">
        <v>21</v>
      </c>
      <c r="B129" s="12">
        <v>20</v>
      </c>
      <c r="C129" s="3">
        <v>20</v>
      </c>
      <c r="D129" s="3">
        <v>0.25</v>
      </c>
      <c r="E129" s="2">
        <v>1</v>
      </c>
      <c r="F129" s="2">
        <v>2</v>
      </c>
      <c r="G129" s="4">
        <v>4</v>
      </c>
      <c r="H129" s="2">
        <v>2.5662405779854227</v>
      </c>
      <c r="I129" s="2">
        <v>28.461614849527276</v>
      </c>
      <c r="J129" s="2">
        <v>0.79754398500000001</v>
      </c>
      <c r="K129" s="2">
        <v>3.427877E-2</v>
      </c>
      <c r="L129" s="1">
        <v>-3.4653999999999996E-3</v>
      </c>
      <c r="M129" s="1">
        <v>1.1440471999999999</v>
      </c>
      <c r="N129" s="1">
        <v>9.0069244999999992E-3</v>
      </c>
      <c r="O129" s="1">
        <v>0.17390144000000002</v>
      </c>
      <c r="P129" s="1">
        <v>1.1299999999999999</v>
      </c>
      <c r="Q129" s="1">
        <v>0.93</v>
      </c>
      <c r="R129" s="1">
        <v>1.93</v>
      </c>
      <c r="S129">
        <f>((G129-G128)*0.5+(G130-G129)*0.5)*B129</f>
        <v>30</v>
      </c>
      <c r="T129">
        <f t="shared" si="158"/>
        <v>20.235714285714288</v>
      </c>
      <c r="U129">
        <f t="shared" si="158"/>
        <v>1</v>
      </c>
      <c r="V129">
        <f t="shared" si="159"/>
        <v>2</v>
      </c>
      <c r="W129">
        <f t="shared" si="159"/>
        <v>4</v>
      </c>
      <c r="X129">
        <f t="shared" si="160"/>
        <v>1.0416848907268121</v>
      </c>
      <c r="Y129">
        <f t="shared" si="161"/>
        <v>1.0581002867451776</v>
      </c>
      <c r="Z129" s="20">
        <f t="shared" si="145"/>
        <v>1.0025062656641603</v>
      </c>
      <c r="AA129" s="21">
        <f t="shared" si="146"/>
        <v>0.94114501886410318</v>
      </c>
      <c r="AB129" s="21">
        <f t="shared" si="147"/>
        <v>5.8854981135896822E-2</v>
      </c>
      <c r="AC129" s="21">
        <f t="shared" si="148"/>
        <v>1.3713121178126513</v>
      </c>
      <c r="AD129" s="21">
        <f t="shared" si="149"/>
        <v>0.62868788218734872</v>
      </c>
      <c r="AE129" s="21">
        <f t="shared" si="150"/>
        <v>1.1328320802005012</v>
      </c>
      <c r="AF129" s="21">
        <f t="shared" si="151"/>
        <v>0.93233082706766912</v>
      </c>
      <c r="AG129" s="21">
        <f t="shared" si="152"/>
        <v>1.9348370927318295</v>
      </c>
      <c r="AH129" s="21">
        <f t="shared" si="153"/>
        <v>0.83078951886455132</v>
      </c>
      <c r="AI129" s="21">
        <f t="shared" si="154"/>
        <v>6.3126713637695786E-2</v>
      </c>
      <c r="AJ129" s="21">
        <f t="shared" si="155"/>
        <v>1.2105166703700174</v>
      </c>
      <c r="AK129" s="21">
        <f t="shared" si="156"/>
        <v>0.32493065413568933</v>
      </c>
    </row>
    <row r="130" spans="1:37">
      <c r="A130" s="1">
        <v>21</v>
      </c>
      <c r="B130" s="12">
        <v>20.3</v>
      </c>
      <c r="C130" s="3">
        <v>20</v>
      </c>
      <c r="D130" s="3">
        <v>0.25</v>
      </c>
      <c r="E130" s="2">
        <v>1</v>
      </c>
      <c r="F130" s="2">
        <v>2</v>
      </c>
      <c r="G130" s="4">
        <v>5</v>
      </c>
      <c r="H130" s="2">
        <v>1.7816174847380699</v>
      </c>
      <c r="I130" s="2">
        <v>73.757837705454548</v>
      </c>
      <c r="J130" s="2">
        <v>0.76782469000000009</v>
      </c>
      <c r="K130" s="2">
        <v>8.2702645000000005E-2</v>
      </c>
      <c r="L130" s="1">
        <v>-2.6554049999999991E-3</v>
      </c>
      <c r="M130" s="1">
        <v>0.90637820000000002</v>
      </c>
      <c r="N130" s="1">
        <v>1.1232408020000001E-2</v>
      </c>
      <c r="O130" s="1">
        <v>0.26359224000000003</v>
      </c>
      <c r="P130" s="1">
        <v>1.1299999999999999</v>
      </c>
      <c r="Q130" s="1">
        <v>0.93</v>
      </c>
      <c r="R130" s="1">
        <v>1.93</v>
      </c>
      <c r="S130">
        <f t="shared" ref="S130:S131" si="162">((G130-G129)*0.5+(G131-G130)*0.5)*B130</f>
        <v>20.3</v>
      </c>
      <c r="T130">
        <f t="shared" si="158"/>
        <v>20.235714285714288</v>
      </c>
      <c r="U130">
        <f t="shared" si="158"/>
        <v>1</v>
      </c>
      <c r="V130">
        <f t="shared" si="159"/>
        <v>2</v>
      </c>
      <c r="W130">
        <f t="shared" si="159"/>
        <v>4</v>
      </c>
      <c r="X130">
        <f t="shared" si="160"/>
        <v>1.0416848907268121</v>
      </c>
      <c r="Y130">
        <f t="shared" si="161"/>
        <v>1.0581002867451776</v>
      </c>
      <c r="Z130" s="20">
        <f t="shared" si="145"/>
        <v>1.0025062656641603</v>
      </c>
      <c r="AA130" s="21">
        <f t="shared" si="146"/>
        <v>0.90607464408922134</v>
      </c>
      <c r="AB130" s="21">
        <f t="shared" si="147"/>
        <v>9.3925355910778663E-2</v>
      </c>
      <c r="AC130" s="21">
        <f t="shared" si="148"/>
        <v>1.0864301831088952</v>
      </c>
      <c r="AD130" s="21">
        <f t="shared" si="149"/>
        <v>0.91356981689110484</v>
      </c>
      <c r="AE130" s="21">
        <f t="shared" si="150"/>
        <v>1.1328320802005012</v>
      </c>
      <c r="AF130" s="21">
        <f t="shared" si="151"/>
        <v>0.93233082706766912</v>
      </c>
      <c r="AG130" s="21">
        <f t="shared" si="152"/>
        <v>1.9348370927318295</v>
      </c>
      <c r="AH130" s="21">
        <f t="shared" si="153"/>
        <v>0.79983137829999851</v>
      </c>
      <c r="AI130" s="21">
        <f t="shared" si="154"/>
        <v>0.1007425188397868</v>
      </c>
      <c r="AJ130" s="21">
        <f t="shared" si="155"/>
        <v>0.95903903331957785</v>
      </c>
      <c r="AK130" s="21">
        <f t="shared" si="156"/>
        <v>0.47216885613931459</v>
      </c>
    </row>
    <row r="131" spans="1:37">
      <c r="A131" s="1">
        <v>21</v>
      </c>
      <c r="B131" s="12">
        <v>20.6</v>
      </c>
      <c r="C131" s="3">
        <v>20</v>
      </c>
      <c r="D131" s="3">
        <v>0.25</v>
      </c>
      <c r="E131" s="2">
        <v>1</v>
      </c>
      <c r="F131" s="2">
        <v>2</v>
      </c>
      <c r="G131" s="4">
        <v>6</v>
      </c>
      <c r="H131" s="2">
        <v>1.2943463485627129</v>
      </c>
      <c r="I131" s="2">
        <v>128.56876207636361</v>
      </c>
      <c r="J131" s="2">
        <v>0.70981578000000001</v>
      </c>
      <c r="K131" s="2">
        <v>0.16711126999999998</v>
      </c>
      <c r="L131" s="1">
        <v>-1.2479349999999995E-3</v>
      </c>
      <c r="M131" s="1">
        <v>0.64784719999999996</v>
      </c>
      <c r="N131" s="1">
        <v>1.3749727999999999E-2</v>
      </c>
      <c r="O131" s="1">
        <v>0.38266165999999996</v>
      </c>
      <c r="P131" s="1">
        <v>1.1000000000000001</v>
      </c>
      <c r="Q131" s="1">
        <v>0.93</v>
      </c>
      <c r="R131" s="1">
        <v>1.93</v>
      </c>
      <c r="S131">
        <f t="shared" si="162"/>
        <v>20.6</v>
      </c>
      <c r="T131">
        <f t="shared" si="158"/>
        <v>20.235714285714288</v>
      </c>
      <c r="U131">
        <f t="shared" si="158"/>
        <v>1</v>
      </c>
      <c r="V131">
        <f t="shared" si="159"/>
        <v>2</v>
      </c>
      <c r="W131">
        <f t="shared" si="159"/>
        <v>4</v>
      </c>
      <c r="X131">
        <f t="shared" si="160"/>
        <v>1.0416848907268121</v>
      </c>
      <c r="Y131">
        <f t="shared" si="161"/>
        <v>1.0581002867451776</v>
      </c>
      <c r="Z131" s="20">
        <f t="shared" si="145"/>
        <v>1.0101010101010102</v>
      </c>
      <c r="AA131" s="21">
        <f t="shared" si="146"/>
        <v>0.82156041469496344</v>
      </c>
      <c r="AB131" s="21">
        <f t="shared" si="147"/>
        <v>0.17843958530503656</v>
      </c>
      <c r="AC131" s="21">
        <f t="shared" si="148"/>
        <v>0.76165256454117836</v>
      </c>
      <c r="AD131" s="21">
        <f t="shared" si="149"/>
        <v>1.2383474354588215</v>
      </c>
      <c r="AE131" s="21">
        <f t="shared" si="150"/>
        <v>1.1111111111111114</v>
      </c>
      <c r="AF131" s="21">
        <f t="shared" si="151"/>
        <v>0.93939393939393956</v>
      </c>
      <c r="AG131" s="21">
        <f t="shared" si="152"/>
        <v>1.9494949494949496</v>
      </c>
      <c r="AH131" s="21">
        <f t="shared" si="153"/>
        <v>0.73940437322546693</v>
      </c>
      <c r="AI131" s="21">
        <f t="shared" si="154"/>
        <v>0.18995181661503888</v>
      </c>
      <c r="AJ131" s="21">
        <f t="shared" si="155"/>
        <v>0.68548730808706038</v>
      </c>
      <c r="AK131" s="21">
        <f t="shared" si="156"/>
        <v>0.63521448761877375</v>
      </c>
    </row>
    <row r="132" spans="1:37">
      <c r="A132" s="1">
        <v>21</v>
      </c>
      <c r="B132" s="11">
        <v>20.6</v>
      </c>
      <c r="C132" s="3">
        <v>20</v>
      </c>
      <c r="D132" s="3">
        <v>0.25</v>
      </c>
      <c r="E132" s="2">
        <v>1</v>
      </c>
      <c r="F132" s="2">
        <v>2</v>
      </c>
      <c r="G132" s="10">
        <v>7</v>
      </c>
      <c r="H132" s="2">
        <v>0.98105344942780748</v>
      </c>
      <c r="I132" s="2">
        <v>195.58153401978186</v>
      </c>
      <c r="J132" s="2">
        <v>0.62436008000000009</v>
      </c>
      <c r="K132" s="2">
        <v>0.28332926000000003</v>
      </c>
      <c r="L132" s="1">
        <v>8.2851000000000018E-4</v>
      </c>
      <c r="M132" s="1">
        <v>0.43645500000000004</v>
      </c>
      <c r="N132" s="1">
        <v>1.6227287999999999E-2</v>
      </c>
      <c r="O132" s="1">
        <v>0.50804294000000005</v>
      </c>
      <c r="P132" s="1">
        <v>1.05</v>
      </c>
      <c r="Q132" s="1">
        <v>0.97000000000000008</v>
      </c>
      <c r="R132" s="1">
        <v>1.95</v>
      </c>
      <c r="S132">
        <f>B132*(G132-G131)*0.5</f>
        <v>10.3</v>
      </c>
      <c r="T132">
        <f>T131</f>
        <v>20.235714285714288</v>
      </c>
      <c r="U132">
        <f t="shared" si="158"/>
        <v>1</v>
      </c>
      <c r="V132">
        <f t="shared" si="159"/>
        <v>2</v>
      </c>
      <c r="W132">
        <f t="shared" si="159"/>
        <v>4</v>
      </c>
      <c r="X132">
        <f t="shared" si="160"/>
        <v>1.0416848907268121</v>
      </c>
      <c r="Y132">
        <f t="shared" si="161"/>
        <v>1.0581002867451776</v>
      </c>
      <c r="Z132" s="20">
        <f t="shared" si="145"/>
        <v>1.0075566750629723</v>
      </c>
      <c r="AA132" s="21">
        <f t="shared" si="146"/>
        <v>0.68806628190874852</v>
      </c>
      <c r="AB132" s="21">
        <f t="shared" si="147"/>
        <v>0.31193371809125148</v>
      </c>
      <c r="AC132" s="21">
        <f t="shared" si="148"/>
        <v>0.48856807927852386</v>
      </c>
      <c r="AD132" s="21">
        <f t="shared" si="149"/>
        <v>1.5114319207214761</v>
      </c>
      <c r="AE132" s="21">
        <f t="shared" si="150"/>
        <v>1.0579345088161209</v>
      </c>
      <c r="AF132" s="21">
        <f t="shared" si="151"/>
        <v>0.97732997481108319</v>
      </c>
      <c r="AG132" s="21">
        <f t="shared" si="152"/>
        <v>1.964735516372796</v>
      </c>
      <c r="AH132" s="21">
        <f t="shared" si="153"/>
        <v>0.65038646170898373</v>
      </c>
      <c r="AI132" s="21">
        <f t="shared" si="154"/>
        <v>0.3191692940263578</v>
      </c>
      <c r="AJ132" s="21">
        <f t="shared" si="155"/>
        <v>0.46181316065136657</v>
      </c>
      <c r="AK132" s="21">
        <f t="shared" si="156"/>
        <v>0.76928009298259747</v>
      </c>
    </row>
  </sheetData>
  <phoneticPr fontId="1" type="noConversion"/>
  <conditionalFormatting sqref="AA1:AD104857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200C-8C6B-471B-9DBF-97D8EAE055B4}">
  <dimension ref="A1:J137"/>
  <sheetViews>
    <sheetView workbookViewId="0">
      <selection activeCell="H4" sqref="H4"/>
    </sheetView>
  </sheetViews>
  <sheetFormatPr defaultRowHeight="16.5"/>
  <cols>
    <col min="2" max="2" width="9" style="17"/>
    <col min="7" max="8" width="9" style="18"/>
  </cols>
  <sheetData>
    <row r="1" spans="1:10">
      <c r="A1" s="1" t="s">
        <v>0</v>
      </c>
      <c r="B1" s="17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18" t="s">
        <v>23</v>
      </c>
      <c r="H1" s="18" t="s">
        <v>24</v>
      </c>
      <c r="I1" t="s">
        <v>30</v>
      </c>
      <c r="J1" t="s">
        <v>31</v>
      </c>
    </row>
    <row r="2" spans="1:10">
      <c r="A2" s="1">
        <v>1</v>
      </c>
      <c r="B2" s="17">
        <v>25.058823529411764</v>
      </c>
      <c r="C2" s="2">
        <v>20</v>
      </c>
      <c r="D2" s="3">
        <v>0.25</v>
      </c>
      <c r="E2" s="2">
        <v>1</v>
      </c>
      <c r="F2" s="2">
        <v>0</v>
      </c>
      <c r="G2" s="18">
        <v>0.5</v>
      </c>
      <c r="H2" s="18">
        <v>0</v>
      </c>
      <c r="I2">
        <v>1</v>
      </c>
      <c r="J2">
        <v>1</v>
      </c>
    </row>
    <row r="3" spans="1:10">
      <c r="A3" s="1">
        <v>1</v>
      </c>
      <c r="B3" s="17">
        <v>25.058823529411764</v>
      </c>
      <c r="C3" s="2">
        <v>20</v>
      </c>
      <c r="D3" s="3">
        <v>0.25</v>
      </c>
      <c r="E3" s="2">
        <v>1</v>
      </c>
      <c r="F3" s="3">
        <v>1</v>
      </c>
      <c r="G3" s="18">
        <v>0.47256491109315008</v>
      </c>
      <c r="H3" s="18">
        <v>1.8165445136350405E-2</v>
      </c>
      <c r="I3">
        <v>1.02</v>
      </c>
      <c r="J3">
        <v>0.99</v>
      </c>
    </row>
    <row r="4" spans="1:10">
      <c r="A4" s="1">
        <v>1</v>
      </c>
      <c r="B4" s="17">
        <v>25.058823529411764</v>
      </c>
      <c r="C4" s="2">
        <v>20</v>
      </c>
      <c r="D4" s="3">
        <v>0.25</v>
      </c>
      <c r="E4" s="2">
        <v>1</v>
      </c>
      <c r="F4" s="3">
        <v>2</v>
      </c>
      <c r="G4" s="18">
        <v>0.44537143271570095</v>
      </c>
      <c r="H4" s="18">
        <v>4.6182968313116163E-2</v>
      </c>
      <c r="I4">
        <v>1.02</v>
      </c>
      <c r="J4">
        <v>0.99</v>
      </c>
    </row>
    <row r="5" spans="1:10">
      <c r="A5" s="1">
        <v>1</v>
      </c>
      <c r="B5" s="17">
        <v>25.058823529411764</v>
      </c>
      <c r="C5" s="2">
        <v>20</v>
      </c>
      <c r="D5" s="3">
        <v>0.25</v>
      </c>
      <c r="E5" s="2">
        <v>1</v>
      </c>
      <c r="F5" s="3">
        <v>3</v>
      </c>
      <c r="G5" s="18">
        <v>0.41209977358581762</v>
      </c>
      <c r="H5" s="18">
        <v>9.6142221885898715E-2</v>
      </c>
      <c r="I5">
        <v>0.98</v>
      </c>
      <c r="J5">
        <v>1</v>
      </c>
    </row>
    <row r="6" spans="1:10">
      <c r="A6" s="1">
        <v>1</v>
      </c>
      <c r="B6" s="17">
        <v>25.058823529411764</v>
      </c>
      <c r="C6" s="2">
        <v>20</v>
      </c>
      <c r="D6" s="3">
        <v>0.25</v>
      </c>
      <c r="E6" s="2">
        <v>1</v>
      </c>
      <c r="F6" s="3">
        <v>4</v>
      </c>
      <c r="G6" s="18">
        <v>0.32036302132708572</v>
      </c>
      <c r="H6" s="18">
        <v>0.20006177244139633</v>
      </c>
      <c r="I6">
        <v>0.92999999999999994</v>
      </c>
      <c r="J6">
        <v>1.01</v>
      </c>
    </row>
    <row r="7" spans="1:10">
      <c r="A7" s="1">
        <v>1</v>
      </c>
      <c r="B7" s="17">
        <v>25.058823529411764</v>
      </c>
      <c r="C7" s="2">
        <v>20</v>
      </c>
      <c r="D7" s="3">
        <v>0.25</v>
      </c>
      <c r="E7" s="2">
        <v>1</v>
      </c>
      <c r="F7" s="3">
        <v>5.0999999999999996</v>
      </c>
      <c r="G7" s="18">
        <v>0.12290618846336261</v>
      </c>
      <c r="H7" s="18">
        <v>0.39607690663095924</v>
      </c>
      <c r="I7">
        <v>0.90999999999999992</v>
      </c>
      <c r="J7">
        <v>0.98</v>
      </c>
    </row>
    <row r="8" spans="1:10">
      <c r="A8" s="1">
        <v>2</v>
      </c>
      <c r="B8" s="17">
        <v>23.541666666666671</v>
      </c>
      <c r="C8" s="3">
        <v>20</v>
      </c>
      <c r="D8" s="3">
        <v>0.25</v>
      </c>
      <c r="E8" s="2">
        <v>1</v>
      </c>
      <c r="F8" s="2">
        <v>0</v>
      </c>
      <c r="G8" s="18">
        <v>0.5</v>
      </c>
      <c r="H8" s="18">
        <v>0</v>
      </c>
      <c r="I8">
        <v>1</v>
      </c>
      <c r="J8">
        <v>1</v>
      </c>
    </row>
    <row r="9" spans="1:10">
      <c r="A9" s="1">
        <v>2</v>
      </c>
      <c r="B9" s="17">
        <v>23.541666666666671</v>
      </c>
      <c r="C9" s="3">
        <v>20</v>
      </c>
      <c r="D9" s="3">
        <v>0.25</v>
      </c>
      <c r="E9" s="2">
        <v>1</v>
      </c>
      <c r="F9" s="2">
        <v>1</v>
      </c>
      <c r="G9" s="18">
        <v>0.47130526171285098</v>
      </c>
      <c r="H9" s="18">
        <v>1.9268633052892004E-2</v>
      </c>
      <c r="I9">
        <v>1.02</v>
      </c>
      <c r="J9">
        <v>1</v>
      </c>
    </row>
    <row r="10" spans="1:10">
      <c r="A10" s="1">
        <v>2</v>
      </c>
      <c r="B10" s="17">
        <v>23.541666666666671</v>
      </c>
      <c r="C10" s="3">
        <v>20</v>
      </c>
      <c r="D10" s="3">
        <v>0.25</v>
      </c>
      <c r="E10" s="2">
        <v>1</v>
      </c>
      <c r="F10" s="2">
        <v>3</v>
      </c>
      <c r="G10" s="18">
        <v>0.36280313438695749</v>
      </c>
      <c r="H10" s="18">
        <v>0.13491801441330606</v>
      </c>
      <c r="I10">
        <v>1.0099999999999998</v>
      </c>
      <c r="J10">
        <v>0.99</v>
      </c>
    </row>
    <row r="11" spans="1:10">
      <c r="A11" s="1">
        <v>2</v>
      </c>
      <c r="B11" s="17">
        <v>23.541666666666671</v>
      </c>
      <c r="C11" s="3">
        <v>20</v>
      </c>
      <c r="D11" s="3">
        <v>0.25</v>
      </c>
      <c r="E11" s="2">
        <v>1</v>
      </c>
      <c r="F11" s="2">
        <v>4</v>
      </c>
      <c r="G11" s="18">
        <v>0.38881725347182899</v>
      </c>
      <c r="H11" s="18">
        <v>0.13317998191730768</v>
      </c>
      <c r="I11">
        <v>0.94</v>
      </c>
      <c r="J11">
        <v>1.01</v>
      </c>
    </row>
    <row r="12" spans="1:10">
      <c r="A12" s="1">
        <v>2</v>
      </c>
      <c r="B12" s="17">
        <v>23.541666666666671</v>
      </c>
      <c r="C12" s="3">
        <v>20</v>
      </c>
      <c r="D12" s="3">
        <v>0.25</v>
      </c>
      <c r="E12" s="2">
        <v>1</v>
      </c>
      <c r="F12" s="2">
        <v>5</v>
      </c>
      <c r="G12" s="18">
        <v>0.1349774462745906</v>
      </c>
      <c r="H12" s="18">
        <v>0.36091473749160963</v>
      </c>
      <c r="I12">
        <v>0.87</v>
      </c>
      <c r="J12">
        <v>1.06</v>
      </c>
    </row>
    <row r="13" spans="1:10">
      <c r="A13" s="1">
        <v>2</v>
      </c>
      <c r="B13" s="17">
        <v>23.541666666666671</v>
      </c>
      <c r="C13" s="3">
        <v>20</v>
      </c>
      <c r="D13" s="3">
        <v>0.25</v>
      </c>
      <c r="E13" s="2">
        <v>1</v>
      </c>
      <c r="F13" s="2">
        <v>6</v>
      </c>
      <c r="G13" s="18">
        <v>0</v>
      </c>
      <c r="H13" s="18">
        <v>0.45454545454545453</v>
      </c>
      <c r="I13">
        <v>0.79999999999999993</v>
      </c>
      <c r="J13">
        <v>1.1000000000000001</v>
      </c>
    </row>
    <row r="14" spans="1:10">
      <c r="A14" s="1">
        <v>3</v>
      </c>
      <c r="B14" s="17">
        <v>22.216000000000001</v>
      </c>
      <c r="C14" s="3">
        <v>30</v>
      </c>
      <c r="D14" s="3">
        <v>0.25</v>
      </c>
      <c r="E14" s="2">
        <v>2</v>
      </c>
      <c r="F14" s="2">
        <v>0</v>
      </c>
      <c r="G14" s="18">
        <v>1</v>
      </c>
      <c r="H14" s="18">
        <v>0</v>
      </c>
      <c r="I14">
        <v>1</v>
      </c>
      <c r="J14">
        <v>1</v>
      </c>
    </row>
    <row r="15" spans="1:10">
      <c r="A15" s="1">
        <v>3</v>
      </c>
      <c r="B15" s="17">
        <v>22.216000000000001</v>
      </c>
      <c r="C15" s="3">
        <v>30</v>
      </c>
      <c r="D15" s="3">
        <v>0.25</v>
      </c>
      <c r="E15" s="2">
        <v>2</v>
      </c>
      <c r="F15" s="2">
        <v>1</v>
      </c>
      <c r="G15" s="18">
        <v>0.94972437654669184</v>
      </c>
      <c r="H15" s="18">
        <v>5.0783458033644605E-2</v>
      </c>
      <c r="I15">
        <v>1</v>
      </c>
      <c r="J15">
        <v>0.99</v>
      </c>
    </row>
    <row r="16" spans="1:10">
      <c r="A16" s="1">
        <v>3</v>
      </c>
      <c r="B16" s="17">
        <v>22.216000000000001</v>
      </c>
      <c r="C16" s="3">
        <v>30</v>
      </c>
      <c r="D16" s="3">
        <v>0.25</v>
      </c>
      <c r="E16" s="2">
        <v>2</v>
      </c>
      <c r="F16" s="2">
        <v>1.7</v>
      </c>
      <c r="G16" s="18">
        <v>0.91429040581036636</v>
      </c>
      <c r="H16" s="18">
        <v>8.6575347666296612E-2</v>
      </c>
      <c r="I16">
        <v>1</v>
      </c>
      <c r="J16">
        <v>0.99</v>
      </c>
    </row>
    <row r="17" spans="1:10">
      <c r="A17" s="1">
        <v>3</v>
      </c>
      <c r="B17" s="17">
        <v>22.216000000000001</v>
      </c>
      <c r="C17" s="3">
        <v>30</v>
      </c>
      <c r="D17" s="3">
        <v>0.25</v>
      </c>
      <c r="E17" s="2">
        <v>2</v>
      </c>
      <c r="F17" s="2">
        <v>4</v>
      </c>
      <c r="G17" s="18">
        <v>0.63288342735099012</v>
      </c>
      <c r="H17" s="18">
        <v>0.47470202121452421</v>
      </c>
      <c r="I17">
        <v>0.7400000000000001</v>
      </c>
      <c r="J17">
        <v>1.1200000000000001</v>
      </c>
    </row>
    <row r="18" spans="1:10">
      <c r="A18" s="1">
        <v>3</v>
      </c>
      <c r="B18" s="17">
        <v>22.216000000000001</v>
      </c>
      <c r="C18" s="3">
        <v>30</v>
      </c>
      <c r="D18" s="3">
        <v>0.25</v>
      </c>
      <c r="E18" s="2">
        <v>2</v>
      </c>
      <c r="F18" s="2">
        <v>5</v>
      </c>
      <c r="G18" s="18">
        <v>0</v>
      </c>
      <c r="H18" s="18">
        <v>0.84033613445378152</v>
      </c>
      <c r="I18">
        <v>0.58000000000000007</v>
      </c>
      <c r="J18">
        <v>1.19</v>
      </c>
    </row>
    <row r="19" spans="1:10">
      <c r="A19" s="1">
        <v>4</v>
      </c>
      <c r="B19" s="17">
        <v>21.666666666666668</v>
      </c>
      <c r="C19" s="3">
        <v>30</v>
      </c>
      <c r="D19" s="3">
        <v>0.25</v>
      </c>
      <c r="E19" s="2">
        <v>2</v>
      </c>
      <c r="F19" s="2">
        <v>0</v>
      </c>
      <c r="G19" s="18">
        <v>1</v>
      </c>
      <c r="H19" s="18">
        <v>0</v>
      </c>
      <c r="I19">
        <v>1</v>
      </c>
      <c r="J19">
        <v>1</v>
      </c>
    </row>
    <row r="20" spans="1:10">
      <c r="A20" s="1">
        <v>4</v>
      </c>
      <c r="B20" s="17">
        <v>21.666666666666668</v>
      </c>
      <c r="C20" s="3">
        <v>30</v>
      </c>
      <c r="D20" s="3">
        <v>0.25</v>
      </c>
      <c r="E20" s="2">
        <v>2</v>
      </c>
      <c r="F20" s="2">
        <v>1</v>
      </c>
      <c r="G20" s="18">
        <v>0.98046517942330869</v>
      </c>
      <c r="H20" s="18">
        <v>-1.9882612727516222E-2</v>
      </c>
      <c r="I20">
        <v>1.04</v>
      </c>
      <c r="J20">
        <v>0.99</v>
      </c>
    </row>
    <row r="21" spans="1:10">
      <c r="A21" s="1">
        <v>4</v>
      </c>
      <c r="B21" s="17">
        <v>21.666666666666668</v>
      </c>
      <c r="C21" s="3">
        <v>30</v>
      </c>
      <c r="D21" s="3">
        <v>0.25</v>
      </c>
      <c r="E21" s="2">
        <v>2</v>
      </c>
      <c r="F21" s="2">
        <v>2</v>
      </c>
      <c r="G21" s="18">
        <v>0.92004159691672449</v>
      </c>
      <c r="H21" s="18">
        <v>2.5261129865583713E-2</v>
      </c>
      <c r="I21">
        <v>1.06</v>
      </c>
      <c r="J21">
        <v>0.98</v>
      </c>
    </row>
    <row r="22" spans="1:10">
      <c r="A22" s="1">
        <v>4</v>
      </c>
      <c r="B22" s="17">
        <v>21.666666666666668</v>
      </c>
      <c r="C22" s="3">
        <v>30</v>
      </c>
      <c r="D22" s="3">
        <v>0.25</v>
      </c>
      <c r="E22" s="2">
        <v>2</v>
      </c>
      <c r="F22" s="2">
        <v>3</v>
      </c>
      <c r="G22" s="18">
        <v>0.8900377412933882</v>
      </c>
      <c r="H22" s="18">
        <v>0.10208270837745241</v>
      </c>
      <c r="I22">
        <v>1.01</v>
      </c>
      <c r="J22">
        <v>0.99</v>
      </c>
    </row>
    <row r="23" spans="1:10">
      <c r="A23" s="1">
        <v>4</v>
      </c>
      <c r="B23" s="17">
        <v>21.666666666666668</v>
      </c>
      <c r="C23" s="3">
        <v>30</v>
      </c>
      <c r="D23" s="3">
        <v>0.25</v>
      </c>
      <c r="E23" s="2">
        <v>2</v>
      </c>
      <c r="F23" s="2">
        <v>4</v>
      </c>
      <c r="G23" s="18">
        <v>0.81064337184287871</v>
      </c>
      <c r="H23" s="18">
        <v>0.25467430254658291</v>
      </c>
      <c r="I23">
        <v>0.91</v>
      </c>
      <c r="J23">
        <v>1.0299999999999998</v>
      </c>
    </row>
    <row r="24" spans="1:10">
      <c r="A24" s="1">
        <v>4</v>
      </c>
      <c r="B24" s="17">
        <v>21.666666666666668</v>
      </c>
      <c r="C24" s="3">
        <v>30</v>
      </c>
      <c r="D24" s="3">
        <v>0.25</v>
      </c>
      <c r="E24" s="2">
        <v>2</v>
      </c>
      <c r="F24" s="2">
        <v>6</v>
      </c>
      <c r="G24" s="18">
        <v>0</v>
      </c>
      <c r="H24" s="18">
        <v>0.76923076923076916</v>
      </c>
      <c r="I24">
        <v>0.63000000000000012</v>
      </c>
      <c r="J24">
        <v>1.3</v>
      </c>
    </row>
    <row r="25" spans="1:10">
      <c r="A25" s="1">
        <v>5</v>
      </c>
      <c r="B25" s="17">
        <v>22.86</v>
      </c>
      <c r="C25" s="3">
        <v>30</v>
      </c>
      <c r="D25" s="5">
        <v>0.25</v>
      </c>
      <c r="E25" s="2">
        <v>2</v>
      </c>
      <c r="F25" s="2">
        <v>0</v>
      </c>
      <c r="G25" s="18">
        <v>1</v>
      </c>
      <c r="H25" s="18">
        <v>0</v>
      </c>
      <c r="I25">
        <v>1</v>
      </c>
      <c r="J25">
        <v>1</v>
      </c>
    </row>
    <row r="26" spans="1:10">
      <c r="A26" s="1">
        <v>5</v>
      </c>
      <c r="B26" s="17">
        <v>22.86</v>
      </c>
      <c r="C26" s="3">
        <v>30</v>
      </c>
      <c r="D26" s="5">
        <v>0.25</v>
      </c>
      <c r="E26" s="2">
        <v>2</v>
      </c>
      <c r="F26" s="5">
        <v>1</v>
      </c>
      <c r="G26" s="18">
        <v>0.91185341283525678</v>
      </c>
      <c r="H26" s="18">
        <v>5.3270567681786569E-2</v>
      </c>
      <c r="I26">
        <v>1.04</v>
      </c>
      <c r="J26">
        <v>0.97</v>
      </c>
    </row>
    <row r="27" spans="1:10">
      <c r="A27" s="1">
        <v>5</v>
      </c>
      <c r="B27" s="17">
        <v>22.86</v>
      </c>
      <c r="C27" s="3">
        <v>30</v>
      </c>
      <c r="D27" s="5">
        <v>0.25</v>
      </c>
      <c r="E27" s="2">
        <v>2</v>
      </c>
      <c r="F27" s="5">
        <v>2</v>
      </c>
      <c r="G27" s="18">
        <v>0.88763094274632381</v>
      </c>
      <c r="H27" s="18">
        <v>0.11584438892131566</v>
      </c>
      <c r="I27">
        <v>1</v>
      </c>
      <c r="J27">
        <v>0.97</v>
      </c>
    </row>
    <row r="28" spans="1:10">
      <c r="A28" s="1">
        <v>5</v>
      </c>
      <c r="B28" s="17">
        <v>22.86</v>
      </c>
      <c r="C28" s="3">
        <v>30</v>
      </c>
      <c r="D28" s="5">
        <v>0.25</v>
      </c>
      <c r="E28" s="2">
        <v>2</v>
      </c>
      <c r="F28" s="5">
        <v>3</v>
      </c>
      <c r="G28" s="18">
        <v>0.84930794252145814</v>
      </c>
      <c r="H28" s="18">
        <v>0.2253986524538748</v>
      </c>
      <c r="I28">
        <v>0.91999999999999993</v>
      </c>
      <c r="J28">
        <v>0.97</v>
      </c>
    </row>
    <row r="29" spans="1:10">
      <c r="A29" s="1">
        <v>5</v>
      </c>
      <c r="B29" s="17">
        <v>22.86</v>
      </c>
      <c r="C29" s="3">
        <v>30</v>
      </c>
      <c r="D29" s="5">
        <v>0.25</v>
      </c>
      <c r="E29" s="2">
        <v>2</v>
      </c>
      <c r="F29" s="5">
        <v>3.5</v>
      </c>
      <c r="G29" s="18">
        <v>0.76309279768279015</v>
      </c>
      <c r="H29" s="18">
        <v>0.33950430910704299</v>
      </c>
      <c r="I29">
        <v>0.87</v>
      </c>
      <c r="J29">
        <v>0.99</v>
      </c>
    </row>
    <row r="30" spans="1:10">
      <c r="A30" s="1">
        <v>5</v>
      </c>
      <c r="B30" s="17">
        <v>22.86</v>
      </c>
      <c r="C30" s="3">
        <v>30</v>
      </c>
      <c r="D30" s="5">
        <v>0.25</v>
      </c>
      <c r="E30" s="2">
        <v>2</v>
      </c>
      <c r="F30" s="5">
        <v>4</v>
      </c>
      <c r="G30" s="18">
        <v>0.60883393556547827</v>
      </c>
      <c r="H30" s="18">
        <v>0.50312458178323272</v>
      </c>
      <c r="I30">
        <v>0.75</v>
      </c>
      <c r="J30">
        <v>1.08</v>
      </c>
    </row>
    <row r="31" spans="1:10">
      <c r="A31" s="1">
        <v>5</v>
      </c>
      <c r="B31" s="17">
        <v>22.86</v>
      </c>
      <c r="C31" s="3">
        <v>30</v>
      </c>
      <c r="D31" s="5">
        <v>0.25</v>
      </c>
      <c r="E31" s="2">
        <v>2</v>
      </c>
      <c r="F31" s="5">
        <v>4.5</v>
      </c>
      <c r="G31" s="18">
        <v>0.26722003062780042</v>
      </c>
      <c r="H31" s="18">
        <v>0.73719853979558181</v>
      </c>
      <c r="I31">
        <v>0.67999999999999994</v>
      </c>
      <c r="J31">
        <v>1.1099999999999999</v>
      </c>
    </row>
    <row r="32" spans="1:10">
      <c r="A32" s="1">
        <v>5</v>
      </c>
      <c r="B32" s="17">
        <v>22.86</v>
      </c>
      <c r="C32" s="3">
        <v>30</v>
      </c>
      <c r="D32" s="5">
        <v>0.25</v>
      </c>
      <c r="E32" s="2">
        <v>2</v>
      </c>
      <c r="F32" s="5">
        <v>5</v>
      </c>
      <c r="G32" s="18">
        <v>0</v>
      </c>
      <c r="H32" s="18">
        <v>0.89285714285714279</v>
      </c>
      <c r="I32">
        <v>0.59999999999999987</v>
      </c>
      <c r="J32">
        <v>1.1200000000000001</v>
      </c>
    </row>
    <row r="33" spans="1:10">
      <c r="A33" s="1">
        <v>5</v>
      </c>
      <c r="B33" s="17">
        <v>20.587499999999999</v>
      </c>
      <c r="C33" s="3">
        <v>30</v>
      </c>
      <c r="D33" s="3">
        <v>0.25</v>
      </c>
      <c r="E33" s="2">
        <v>1</v>
      </c>
      <c r="F33" s="5">
        <v>0</v>
      </c>
      <c r="G33" s="18">
        <v>0.5</v>
      </c>
      <c r="H33" s="18">
        <v>0</v>
      </c>
      <c r="I33">
        <v>1</v>
      </c>
      <c r="J33">
        <v>1</v>
      </c>
    </row>
    <row r="34" spans="1:10">
      <c r="A34" s="1">
        <v>6</v>
      </c>
      <c r="B34" s="17">
        <v>20.587499999999999</v>
      </c>
      <c r="C34" s="3">
        <v>30</v>
      </c>
      <c r="D34" s="3">
        <v>0.25</v>
      </c>
      <c r="E34" s="2">
        <v>1</v>
      </c>
      <c r="F34" s="3">
        <v>1</v>
      </c>
      <c r="G34" s="18">
        <v>0.48716281926186245</v>
      </c>
      <c r="H34" s="18">
        <v>1.8070213194649142E-2</v>
      </c>
      <c r="I34">
        <v>0.99</v>
      </c>
      <c r="J34">
        <v>0.98</v>
      </c>
    </row>
    <row r="35" spans="1:10">
      <c r="A35" s="1">
        <v>6</v>
      </c>
      <c r="B35" s="17">
        <v>20.587499999999999</v>
      </c>
      <c r="C35" s="3">
        <v>30</v>
      </c>
      <c r="D35" s="3">
        <v>0.25</v>
      </c>
      <c r="E35" s="2">
        <v>1</v>
      </c>
      <c r="F35" s="3">
        <v>2</v>
      </c>
      <c r="G35" s="18">
        <v>0.45251986523626048</v>
      </c>
      <c r="H35" s="18">
        <v>5.3066666751124633E-2</v>
      </c>
      <c r="I35">
        <v>0.99</v>
      </c>
      <c r="J35">
        <v>0.98</v>
      </c>
    </row>
    <row r="36" spans="1:10">
      <c r="A36" s="1">
        <v>6</v>
      </c>
      <c r="B36" s="17">
        <v>20.587499999999999</v>
      </c>
      <c r="C36" s="3">
        <v>30</v>
      </c>
      <c r="D36" s="3">
        <v>0.25</v>
      </c>
      <c r="E36" s="2">
        <v>1</v>
      </c>
      <c r="F36" s="3">
        <v>3</v>
      </c>
      <c r="G36" s="18">
        <v>0.32503612032989915</v>
      </c>
      <c r="H36" s="18">
        <v>0.16521279606020395</v>
      </c>
      <c r="I36">
        <v>1.0299999999999998</v>
      </c>
      <c r="J36">
        <v>1</v>
      </c>
    </row>
    <row r="37" spans="1:10">
      <c r="A37" s="1">
        <v>6</v>
      </c>
      <c r="B37" s="17">
        <v>20.587499999999999</v>
      </c>
      <c r="C37" s="3">
        <v>30</v>
      </c>
      <c r="D37" s="3">
        <v>0.25</v>
      </c>
      <c r="E37" s="2">
        <v>1</v>
      </c>
      <c r="F37" s="3">
        <v>4</v>
      </c>
      <c r="G37" s="18">
        <v>6.6608681462064249E-3</v>
      </c>
      <c r="H37" s="18">
        <v>0.45199361930199355</v>
      </c>
      <c r="I37">
        <v>1.1000000000000001</v>
      </c>
      <c r="J37">
        <v>1.0899999999999999</v>
      </c>
    </row>
    <row r="38" spans="1:10">
      <c r="A38" s="1">
        <v>7</v>
      </c>
      <c r="B38" s="17">
        <v>22.35</v>
      </c>
      <c r="C38" s="3">
        <v>30</v>
      </c>
      <c r="D38" s="3">
        <v>0.25</v>
      </c>
      <c r="E38" s="2">
        <v>2</v>
      </c>
      <c r="F38" s="3">
        <v>0</v>
      </c>
      <c r="G38" s="18">
        <v>1</v>
      </c>
      <c r="H38" s="18">
        <v>0</v>
      </c>
      <c r="I38">
        <v>1</v>
      </c>
      <c r="J38">
        <v>1</v>
      </c>
    </row>
    <row r="39" spans="1:10">
      <c r="A39" s="1">
        <v>7</v>
      </c>
      <c r="B39" s="17">
        <v>22.35</v>
      </c>
      <c r="C39" s="3">
        <v>30</v>
      </c>
      <c r="D39" s="3">
        <v>0.25</v>
      </c>
      <c r="E39" s="2">
        <v>2</v>
      </c>
      <c r="F39" s="3">
        <v>1</v>
      </c>
      <c r="G39" s="18">
        <v>0.91236856334021721</v>
      </c>
      <c r="H39" s="18">
        <v>5.1653226390074802E-2</v>
      </c>
      <c r="I39">
        <v>1.04</v>
      </c>
      <c r="J39">
        <v>0.99</v>
      </c>
    </row>
    <row r="40" spans="1:10">
      <c r="A40" s="1">
        <v>7</v>
      </c>
      <c r="B40" s="17">
        <v>22.35</v>
      </c>
      <c r="C40" s="3">
        <v>30</v>
      </c>
      <c r="D40" s="3">
        <v>0.25</v>
      </c>
      <c r="E40" s="2">
        <v>2</v>
      </c>
      <c r="F40" s="3">
        <v>2</v>
      </c>
      <c r="G40" s="18">
        <v>0.87291707334663449</v>
      </c>
      <c r="H40" s="18">
        <v>0.11073190422872001</v>
      </c>
      <c r="I40">
        <v>1.02</v>
      </c>
      <c r="J40">
        <v>0.99</v>
      </c>
    </row>
    <row r="41" spans="1:10">
      <c r="A41" s="1">
        <v>7</v>
      </c>
      <c r="B41" s="17">
        <v>22.35</v>
      </c>
      <c r="C41" s="3">
        <v>30</v>
      </c>
      <c r="D41" s="3">
        <v>0.25</v>
      </c>
      <c r="E41" s="2">
        <v>2</v>
      </c>
      <c r="F41" s="3">
        <v>3</v>
      </c>
      <c r="G41" s="18">
        <v>0.81907978391329839</v>
      </c>
      <c r="H41" s="18">
        <v>0.20549260960410054</v>
      </c>
      <c r="I41">
        <v>0.97</v>
      </c>
      <c r="J41">
        <v>1</v>
      </c>
    </row>
    <row r="42" spans="1:10">
      <c r="A42" s="1">
        <v>7</v>
      </c>
      <c r="B42" s="17">
        <v>22.35</v>
      </c>
      <c r="C42" s="3">
        <v>30</v>
      </c>
      <c r="D42" s="3">
        <v>0.25</v>
      </c>
      <c r="E42" s="2">
        <v>2</v>
      </c>
      <c r="F42" s="3">
        <v>4</v>
      </c>
      <c r="G42" s="18">
        <v>0.68736533141596545</v>
      </c>
      <c r="H42" s="18">
        <v>0.40294007413915267</v>
      </c>
      <c r="I42">
        <v>0.80999999999999994</v>
      </c>
      <c r="J42">
        <v>1.1000000000000001</v>
      </c>
    </row>
    <row r="43" spans="1:10">
      <c r="A43" s="1">
        <v>7</v>
      </c>
      <c r="B43" s="17">
        <v>22.35</v>
      </c>
      <c r="C43" s="3">
        <v>30</v>
      </c>
      <c r="D43" s="3">
        <v>0.25</v>
      </c>
      <c r="E43" s="2">
        <v>2</v>
      </c>
      <c r="F43" s="3">
        <v>5</v>
      </c>
      <c r="G43" s="18">
        <v>5.558150996726724E-2</v>
      </c>
      <c r="H43" s="18">
        <v>0.73930226386377917</v>
      </c>
      <c r="I43">
        <v>0.7</v>
      </c>
      <c r="J43">
        <v>1.3</v>
      </c>
    </row>
    <row r="44" spans="1:10">
      <c r="A44" s="1">
        <v>8</v>
      </c>
      <c r="B44" s="17">
        <v>19.514285714285716</v>
      </c>
      <c r="C44" s="3">
        <v>30</v>
      </c>
      <c r="D44" s="3">
        <v>0.25</v>
      </c>
      <c r="E44" s="2">
        <v>2</v>
      </c>
      <c r="F44" s="3">
        <v>0</v>
      </c>
      <c r="G44" s="18">
        <v>1</v>
      </c>
      <c r="H44" s="18">
        <v>0</v>
      </c>
      <c r="I44">
        <v>1</v>
      </c>
      <c r="J44">
        <v>1</v>
      </c>
    </row>
    <row r="45" spans="1:10">
      <c r="A45" s="1">
        <v>8</v>
      </c>
      <c r="B45" s="17">
        <v>19.514285714285716</v>
      </c>
      <c r="C45" s="3">
        <v>30</v>
      </c>
      <c r="D45" s="3">
        <v>0.25</v>
      </c>
      <c r="E45" s="2">
        <v>2</v>
      </c>
      <c r="F45" s="3">
        <v>1</v>
      </c>
      <c r="G45" s="18">
        <v>0.87914674382525182</v>
      </c>
      <c r="H45" s="18">
        <v>5.1031835018917122E-2</v>
      </c>
      <c r="I45">
        <v>1.08</v>
      </c>
      <c r="J45">
        <v>0.99</v>
      </c>
    </row>
    <row r="46" spans="1:10">
      <c r="A46" s="1">
        <v>8</v>
      </c>
      <c r="B46" s="17">
        <v>19.514285714285716</v>
      </c>
      <c r="C46" s="3">
        <v>30</v>
      </c>
      <c r="D46" s="3">
        <v>0.25</v>
      </c>
      <c r="E46" s="2">
        <v>2</v>
      </c>
      <c r="F46" s="3">
        <v>3</v>
      </c>
      <c r="G46" s="18">
        <v>0.77001825915679867</v>
      </c>
      <c r="H46" s="18">
        <v>0.12178617230817196</v>
      </c>
      <c r="I46">
        <v>1.1499999999999999</v>
      </c>
      <c r="J46">
        <v>0.94</v>
      </c>
    </row>
    <row r="47" spans="1:10">
      <c r="A47" s="1">
        <v>8</v>
      </c>
      <c r="B47" s="17">
        <v>19.514285714285716</v>
      </c>
      <c r="C47" s="3">
        <v>30</v>
      </c>
      <c r="D47" s="3">
        <v>0.25</v>
      </c>
      <c r="E47" s="2">
        <v>2</v>
      </c>
      <c r="F47" s="3">
        <v>5</v>
      </c>
      <c r="G47" s="18">
        <v>0.7225225345785683</v>
      </c>
      <c r="H47" s="18">
        <v>0.1798926438666453</v>
      </c>
      <c r="I47">
        <v>1.1499999999999999</v>
      </c>
      <c r="J47">
        <v>0.94</v>
      </c>
    </row>
    <row r="48" spans="1:10">
      <c r="A48" s="1">
        <v>8</v>
      </c>
      <c r="B48" s="17">
        <v>19.514285714285716</v>
      </c>
      <c r="C48" s="3">
        <v>30</v>
      </c>
      <c r="D48" s="3">
        <v>0.25</v>
      </c>
      <c r="E48" s="2">
        <v>2</v>
      </c>
      <c r="F48" s="3">
        <v>7</v>
      </c>
      <c r="G48" s="18">
        <v>0.71018219675017735</v>
      </c>
      <c r="H48" s="18">
        <v>0.23010626261663397</v>
      </c>
      <c r="I48">
        <v>1.1099999999999999</v>
      </c>
      <c r="J48">
        <v>0.91999999999999993</v>
      </c>
    </row>
    <row r="49" spans="1:10">
      <c r="A49" s="1">
        <v>9</v>
      </c>
      <c r="B49" s="17">
        <v>25.166666666666661</v>
      </c>
      <c r="C49" s="3">
        <v>30</v>
      </c>
      <c r="D49" s="3">
        <v>0.25</v>
      </c>
      <c r="E49" s="2">
        <v>6</v>
      </c>
      <c r="F49" s="3">
        <v>0</v>
      </c>
      <c r="G49" s="18">
        <v>3</v>
      </c>
      <c r="H49" s="18">
        <v>0</v>
      </c>
      <c r="I49">
        <v>1</v>
      </c>
      <c r="J49">
        <v>1</v>
      </c>
    </row>
    <row r="50" spans="1:10">
      <c r="A50" s="1">
        <v>9</v>
      </c>
      <c r="B50" s="17">
        <v>25.166666666666661</v>
      </c>
      <c r="C50" s="3">
        <v>30</v>
      </c>
      <c r="D50" s="3">
        <v>0.25</v>
      </c>
      <c r="E50" s="2">
        <v>6</v>
      </c>
      <c r="F50" s="3">
        <v>1</v>
      </c>
      <c r="G50" s="18">
        <v>2.5461467512785023</v>
      </c>
      <c r="H50" s="18">
        <v>0.28124793482857363</v>
      </c>
      <c r="I50">
        <v>1.07</v>
      </c>
      <c r="J50">
        <v>0.98</v>
      </c>
    </row>
    <row r="51" spans="1:10">
      <c r="A51" s="1">
        <v>9</v>
      </c>
      <c r="B51" s="17">
        <v>25.166666666666661</v>
      </c>
      <c r="C51" s="3">
        <v>30</v>
      </c>
      <c r="D51" s="3">
        <v>0.25</v>
      </c>
      <c r="E51" s="2">
        <v>6</v>
      </c>
      <c r="F51" s="3">
        <v>3</v>
      </c>
      <c r="G51" s="18">
        <v>2.3150113859296595</v>
      </c>
      <c r="H51" s="18">
        <v>0.59919794186721842</v>
      </c>
      <c r="I51">
        <v>1.05</v>
      </c>
      <c r="J51">
        <v>0.95</v>
      </c>
    </row>
    <row r="52" spans="1:10">
      <c r="A52" s="1">
        <v>9</v>
      </c>
      <c r="B52" s="17">
        <v>25.166666666666661</v>
      </c>
      <c r="C52" s="3">
        <v>30</v>
      </c>
      <c r="D52" s="3">
        <v>0.25</v>
      </c>
      <c r="E52" s="2">
        <v>6</v>
      </c>
      <c r="F52" s="3">
        <v>4</v>
      </c>
      <c r="G52" s="18">
        <v>2.1959356430497619</v>
      </c>
      <c r="H52" s="18">
        <v>0.69426757479774981</v>
      </c>
      <c r="I52">
        <v>1.05</v>
      </c>
      <c r="J52">
        <v>1</v>
      </c>
    </row>
    <row r="53" spans="1:10">
      <c r="A53" s="1">
        <v>9</v>
      </c>
      <c r="B53" s="17">
        <v>25.166666666666661</v>
      </c>
      <c r="C53" s="3">
        <v>30</v>
      </c>
      <c r="D53" s="3">
        <v>0.25</v>
      </c>
      <c r="E53" s="2">
        <v>6</v>
      </c>
      <c r="F53" s="3">
        <v>5</v>
      </c>
      <c r="G53" s="18">
        <v>2.4682125407408808</v>
      </c>
      <c r="H53" s="18">
        <v>0.81173820014512243</v>
      </c>
      <c r="I53">
        <v>0.88</v>
      </c>
      <c r="J53">
        <v>1.02</v>
      </c>
    </row>
    <row r="54" spans="1:10">
      <c r="A54" s="1">
        <v>9</v>
      </c>
      <c r="B54" s="17">
        <v>25.166666666666661</v>
      </c>
      <c r="C54" s="3">
        <v>30</v>
      </c>
      <c r="D54" s="3">
        <v>0.25</v>
      </c>
      <c r="E54" s="2">
        <v>6</v>
      </c>
      <c r="F54" s="3">
        <v>6</v>
      </c>
      <c r="G54" s="18">
        <v>2.6351254091480203</v>
      </c>
      <c r="H54" s="18">
        <v>0.89013560272955194</v>
      </c>
      <c r="I54">
        <v>0.75</v>
      </c>
      <c r="J54">
        <v>1.1499999999999999</v>
      </c>
    </row>
    <row r="55" spans="1:10">
      <c r="A55" s="1">
        <v>10</v>
      </c>
      <c r="B55" s="17">
        <v>23.45</v>
      </c>
      <c r="C55" s="3">
        <v>30</v>
      </c>
      <c r="D55" s="3">
        <v>0.25</v>
      </c>
      <c r="E55" s="2">
        <v>2</v>
      </c>
      <c r="F55" s="3">
        <v>0</v>
      </c>
      <c r="G55" s="18">
        <v>1</v>
      </c>
      <c r="H55" s="18">
        <v>0</v>
      </c>
      <c r="I55">
        <v>1</v>
      </c>
      <c r="J55">
        <v>1</v>
      </c>
    </row>
    <row r="56" spans="1:10">
      <c r="A56" s="1">
        <v>10</v>
      </c>
      <c r="B56" s="17">
        <v>23.45</v>
      </c>
      <c r="C56" s="3">
        <v>30</v>
      </c>
      <c r="D56" s="3">
        <v>0.25</v>
      </c>
      <c r="E56" s="2">
        <v>2</v>
      </c>
      <c r="F56" s="3">
        <v>1</v>
      </c>
      <c r="G56" s="18">
        <v>0.89211408586788843</v>
      </c>
      <c r="H56" s="18">
        <v>4.6365232776897441E-2</v>
      </c>
      <c r="I56">
        <v>1.0699999999999998</v>
      </c>
      <c r="J56">
        <v>0.98</v>
      </c>
    </row>
    <row r="57" spans="1:10">
      <c r="A57" s="1">
        <v>10</v>
      </c>
      <c r="B57" s="17">
        <v>23.45</v>
      </c>
      <c r="C57" s="3">
        <v>30</v>
      </c>
      <c r="D57" s="3">
        <v>0.25</v>
      </c>
      <c r="E57" s="2">
        <v>2</v>
      </c>
      <c r="F57" s="3">
        <v>3</v>
      </c>
      <c r="G57" s="18">
        <v>0.85030027722494028</v>
      </c>
      <c r="H57" s="18">
        <v>0.11804868539394088</v>
      </c>
      <c r="I57">
        <v>1.04</v>
      </c>
      <c r="J57">
        <v>0.98</v>
      </c>
    </row>
    <row r="58" spans="1:10">
      <c r="A58" s="1">
        <v>10</v>
      </c>
      <c r="B58" s="17">
        <v>23.45</v>
      </c>
      <c r="C58" s="3">
        <v>30</v>
      </c>
      <c r="D58" s="3">
        <v>0.25</v>
      </c>
      <c r="E58" s="2">
        <v>2</v>
      </c>
      <c r="F58" s="3">
        <v>4</v>
      </c>
      <c r="G58" s="18">
        <v>0.83471941414253703</v>
      </c>
      <c r="H58" s="18">
        <v>0.2161984701201578</v>
      </c>
      <c r="I58">
        <v>0.93899999999999995</v>
      </c>
      <c r="J58">
        <v>1</v>
      </c>
    </row>
    <row r="59" spans="1:10">
      <c r="A59" s="1">
        <v>10</v>
      </c>
      <c r="B59" s="17">
        <v>23.45</v>
      </c>
      <c r="C59" s="3">
        <v>30</v>
      </c>
      <c r="D59" s="3">
        <v>0.25</v>
      </c>
      <c r="E59" s="2">
        <v>2</v>
      </c>
      <c r="F59" s="3">
        <v>5</v>
      </c>
      <c r="G59" s="18">
        <v>0.57547598122969146</v>
      </c>
      <c r="H59" s="18">
        <v>0.47059003205347399</v>
      </c>
      <c r="I59">
        <v>0.83</v>
      </c>
      <c r="J59">
        <v>1.1099999999999999</v>
      </c>
    </row>
    <row r="60" spans="1:10">
      <c r="A60" s="1">
        <v>10</v>
      </c>
      <c r="B60" s="17">
        <v>23.45</v>
      </c>
      <c r="C60" s="3">
        <v>30</v>
      </c>
      <c r="D60" s="3">
        <v>0.25</v>
      </c>
      <c r="E60" s="2">
        <v>2</v>
      </c>
      <c r="F60" s="3">
        <v>6</v>
      </c>
      <c r="G60" s="18">
        <v>1.6460576873061183E-2</v>
      </c>
      <c r="H60" s="18">
        <v>0.76664450658530925</v>
      </c>
      <c r="I60">
        <v>0.66999999999999993</v>
      </c>
      <c r="J60">
        <v>1.29</v>
      </c>
    </row>
    <row r="61" spans="1:10">
      <c r="A61" s="1">
        <v>11</v>
      </c>
      <c r="B61" s="17">
        <v>20.012500000000003</v>
      </c>
      <c r="C61" s="3">
        <v>10</v>
      </c>
      <c r="D61" s="3">
        <v>0.25</v>
      </c>
      <c r="E61" s="2">
        <v>2</v>
      </c>
      <c r="F61" s="3">
        <v>0</v>
      </c>
      <c r="G61" s="18">
        <v>1</v>
      </c>
      <c r="H61" s="18">
        <v>0</v>
      </c>
      <c r="I61">
        <v>1</v>
      </c>
      <c r="J61">
        <v>1</v>
      </c>
    </row>
    <row r="62" spans="1:10">
      <c r="A62" s="1">
        <v>11</v>
      </c>
      <c r="B62" s="17">
        <v>20.012500000000003</v>
      </c>
      <c r="C62" s="3">
        <v>10</v>
      </c>
      <c r="D62" s="3">
        <v>0.25</v>
      </c>
      <c r="E62" s="2">
        <v>2</v>
      </c>
      <c r="F62" s="3">
        <v>1</v>
      </c>
      <c r="G62" s="18">
        <v>0.87976274633948515</v>
      </c>
      <c r="H62" s="18">
        <v>5.1398179333356733E-2</v>
      </c>
      <c r="I62">
        <v>1.08</v>
      </c>
      <c r="J62">
        <v>0.97000000000000008</v>
      </c>
    </row>
    <row r="63" spans="1:10">
      <c r="A63" s="1">
        <v>11</v>
      </c>
      <c r="B63" s="17">
        <v>20.012500000000003</v>
      </c>
      <c r="C63" s="3">
        <v>10</v>
      </c>
      <c r="D63" s="3">
        <v>0.25</v>
      </c>
      <c r="E63" s="2">
        <v>2</v>
      </c>
      <c r="F63" s="3">
        <v>2</v>
      </c>
      <c r="G63" s="18">
        <v>0.79435750057018495</v>
      </c>
      <c r="H63" s="18">
        <v>0.1004600524999886</v>
      </c>
      <c r="I63">
        <v>1.1399999999999999</v>
      </c>
      <c r="J63">
        <v>0.94000000000000006</v>
      </c>
    </row>
    <row r="64" spans="1:10">
      <c r="A64" s="1">
        <v>11</v>
      </c>
      <c r="B64" s="17">
        <v>20.012500000000003</v>
      </c>
      <c r="C64" s="3">
        <v>10</v>
      </c>
      <c r="D64" s="3">
        <v>0.25</v>
      </c>
      <c r="E64" s="2">
        <v>2</v>
      </c>
      <c r="F64" s="3">
        <v>3</v>
      </c>
      <c r="G64" s="18">
        <v>0.72965381283040254</v>
      </c>
      <c r="H64" s="18">
        <v>0.1431651768824142</v>
      </c>
      <c r="I64">
        <v>1.19</v>
      </c>
      <c r="J64">
        <v>0.92</v>
      </c>
    </row>
    <row r="65" spans="1:10">
      <c r="A65" s="1">
        <v>11</v>
      </c>
      <c r="B65" s="17">
        <v>20.012500000000003</v>
      </c>
      <c r="C65" s="3">
        <v>10</v>
      </c>
      <c r="D65" s="3">
        <v>0.25</v>
      </c>
      <c r="E65" s="2">
        <v>2</v>
      </c>
      <c r="F65" s="3">
        <v>4</v>
      </c>
      <c r="G65" s="18">
        <v>0.76136335265425359</v>
      </c>
      <c r="H65" s="18">
        <v>0.13981139825573979</v>
      </c>
      <c r="I65">
        <v>1.1499999999999999</v>
      </c>
      <c r="J65">
        <v>0.89</v>
      </c>
    </row>
    <row r="66" spans="1:10">
      <c r="A66" s="1">
        <v>12</v>
      </c>
      <c r="B66" s="17">
        <v>25.6</v>
      </c>
      <c r="C66" s="3">
        <v>30</v>
      </c>
      <c r="D66" s="3">
        <v>0.25</v>
      </c>
      <c r="E66" s="2">
        <v>6</v>
      </c>
      <c r="F66" s="3">
        <v>0</v>
      </c>
      <c r="G66" s="18">
        <v>2.9999999999999996</v>
      </c>
      <c r="H66" s="18">
        <v>0</v>
      </c>
      <c r="I66">
        <v>1</v>
      </c>
      <c r="J66">
        <v>1</v>
      </c>
    </row>
    <row r="67" spans="1:10">
      <c r="A67" s="1">
        <v>12</v>
      </c>
      <c r="B67" s="17">
        <v>25.6</v>
      </c>
      <c r="C67" s="3">
        <v>30</v>
      </c>
      <c r="D67" s="3">
        <v>0.25</v>
      </c>
      <c r="E67" s="2">
        <v>6</v>
      </c>
      <c r="F67" s="3">
        <v>1</v>
      </c>
      <c r="G67" s="18">
        <v>2.6878188896301314</v>
      </c>
      <c r="H67" s="18">
        <v>0.15399181325720493</v>
      </c>
      <c r="I67">
        <v>1.06</v>
      </c>
      <c r="J67">
        <v>0.98</v>
      </c>
    </row>
    <row r="68" spans="1:10">
      <c r="A68" s="1">
        <v>12</v>
      </c>
      <c r="B68" s="17">
        <v>25.6</v>
      </c>
      <c r="C68" s="3">
        <v>30</v>
      </c>
      <c r="D68" s="3">
        <v>0.25</v>
      </c>
      <c r="E68" s="2">
        <v>6</v>
      </c>
      <c r="F68" s="3">
        <v>2</v>
      </c>
      <c r="G68" s="18">
        <v>2.4673200649752389</v>
      </c>
      <c r="H68" s="18">
        <v>0.31696033589488709</v>
      </c>
      <c r="I68">
        <v>1.0900000000000001</v>
      </c>
      <c r="J68">
        <v>0.98</v>
      </c>
    </row>
    <row r="69" spans="1:10">
      <c r="A69" s="1">
        <v>12</v>
      </c>
      <c r="B69" s="17">
        <v>25.6</v>
      </c>
      <c r="C69" s="3">
        <v>30</v>
      </c>
      <c r="D69" s="3">
        <v>0.25</v>
      </c>
      <c r="E69" s="2">
        <v>6</v>
      </c>
      <c r="F69" s="3">
        <v>3</v>
      </c>
      <c r="G69" s="18">
        <v>2.4323707109418273</v>
      </c>
      <c r="H69" s="18">
        <v>0.45051591263745588</v>
      </c>
      <c r="I69">
        <v>1.05</v>
      </c>
      <c r="J69">
        <v>0.99</v>
      </c>
    </row>
    <row r="70" spans="1:10">
      <c r="A70" s="1">
        <v>12</v>
      </c>
      <c r="B70" s="17">
        <v>25.6</v>
      </c>
      <c r="C70" s="3">
        <v>30</v>
      </c>
      <c r="D70" s="3">
        <v>0.25</v>
      </c>
      <c r="E70" s="2">
        <v>6</v>
      </c>
      <c r="F70" s="3">
        <v>4</v>
      </c>
      <c r="G70" s="18">
        <v>2.3898662978119156</v>
      </c>
      <c r="H70" s="18">
        <v>0.69874094465402081</v>
      </c>
      <c r="I70">
        <v>0.96000000000000008</v>
      </c>
      <c r="J70">
        <v>1.01</v>
      </c>
    </row>
    <row r="71" spans="1:10">
      <c r="A71" s="1">
        <v>12</v>
      </c>
      <c r="B71" s="17">
        <v>25.6</v>
      </c>
      <c r="C71" s="3">
        <v>30</v>
      </c>
      <c r="D71" s="3">
        <v>0.25</v>
      </c>
      <c r="E71" s="2">
        <v>6</v>
      </c>
      <c r="F71" s="3">
        <v>5</v>
      </c>
      <c r="G71" s="18">
        <v>2.6698595530634508</v>
      </c>
      <c r="H71" s="18">
        <v>0.63992798578675658</v>
      </c>
      <c r="I71">
        <v>0.86</v>
      </c>
      <c r="J71">
        <v>1.1000000000000001</v>
      </c>
    </row>
    <row r="72" spans="1:10" ht="17.25">
      <c r="A72" s="1">
        <v>13</v>
      </c>
      <c r="B72" s="17">
        <v>26.507142857142856</v>
      </c>
      <c r="C72" s="3">
        <v>30</v>
      </c>
      <c r="D72" s="3">
        <v>0.25</v>
      </c>
      <c r="E72" s="2">
        <v>6</v>
      </c>
      <c r="F72" s="9">
        <v>0</v>
      </c>
      <c r="G72" s="18">
        <v>3</v>
      </c>
      <c r="H72" s="18">
        <v>0</v>
      </c>
      <c r="I72">
        <v>1</v>
      </c>
      <c r="J72">
        <v>1</v>
      </c>
    </row>
    <row r="73" spans="1:10" ht="17.25">
      <c r="A73" s="1">
        <v>13</v>
      </c>
      <c r="B73" s="17">
        <v>26.507142857142856</v>
      </c>
      <c r="C73" s="3">
        <v>30</v>
      </c>
      <c r="D73" s="3">
        <v>0.25</v>
      </c>
      <c r="E73" s="2">
        <v>6</v>
      </c>
      <c r="F73" s="9">
        <v>1</v>
      </c>
      <c r="G73" s="18">
        <v>2.4500454372712648</v>
      </c>
      <c r="H73" s="18">
        <v>0.31438146288825625</v>
      </c>
      <c r="I73">
        <v>1.1000000000000001</v>
      </c>
      <c r="J73">
        <v>0.97</v>
      </c>
    </row>
    <row r="74" spans="1:10" ht="17.25">
      <c r="A74" s="1">
        <v>13</v>
      </c>
      <c r="B74" s="17">
        <v>26.507142857142856</v>
      </c>
      <c r="C74" s="3">
        <v>30</v>
      </c>
      <c r="D74" s="3">
        <v>0.25</v>
      </c>
      <c r="E74" s="2">
        <v>6</v>
      </c>
      <c r="F74" s="9">
        <v>3</v>
      </c>
      <c r="G74" s="18">
        <v>2.1373484211573155</v>
      </c>
      <c r="H74" s="18">
        <v>0.66215993543566598</v>
      </c>
      <c r="I74">
        <v>1.1000000000000001</v>
      </c>
      <c r="J74">
        <v>0.98</v>
      </c>
    </row>
    <row r="75" spans="1:10" ht="17.25">
      <c r="A75" s="1">
        <v>13</v>
      </c>
      <c r="B75" s="17">
        <v>26.507142857142856</v>
      </c>
      <c r="C75" s="3">
        <v>30</v>
      </c>
      <c r="D75" s="3">
        <v>0.25</v>
      </c>
      <c r="E75" s="2">
        <v>6</v>
      </c>
      <c r="F75" s="9">
        <v>4</v>
      </c>
      <c r="G75" s="18">
        <v>2.2087143204060009</v>
      </c>
      <c r="H75" s="18">
        <v>0.76158270929696947</v>
      </c>
      <c r="I75">
        <v>1.01</v>
      </c>
      <c r="J75">
        <v>1.0099999999999998</v>
      </c>
    </row>
    <row r="76" spans="1:10" ht="17.25">
      <c r="A76" s="1">
        <v>13</v>
      </c>
      <c r="B76" s="17">
        <v>26.507142857142856</v>
      </c>
      <c r="C76" s="3">
        <v>30</v>
      </c>
      <c r="D76" s="3">
        <v>0.25</v>
      </c>
      <c r="E76" s="2">
        <v>6</v>
      </c>
      <c r="F76" s="9">
        <v>5</v>
      </c>
      <c r="G76" s="18">
        <v>2.2515929856194785</v>
      </c>
      <c r="H76" s="18">
        <v>0.8850602844931541</v>
      </c>
      <c r="I76">
        <v>0.89999999999999991</v>
      </c>
      <c r="J76">
        <v>1.1000000000000001</v>
      </c>
    </row>
    <row r="77" spans="1:10" ht="17.25">
      <c r="A77" s="1">
        <v>13</v>
      </c>
      <c r="B77" s="17">
        <v>26.507142857142856</v>
      </c>
      <c r="C77" s="3">
        <v>30</v>
      </c>
      <c r="D77" s="3">
        <v>0.25</v>
      </c>
      <c r="E77" s="2">
        <v>6</v>
      </c>
      <c r="F77" s="9">
        <v>6</v>
      </c>
      <c r="G77" s="18">
        <v>2.5659883136358044</v>
      </c>
      <c r="H77" s="18">
        <v>0.83910009694459919</v>
      </c>
      <c r="I77">
        <v>0.77999999999999992</v>
      </c>
      <c r="J77">
        <v>1.19</v>
      </c>
    </row>
    <row r="78" spans="1:10" ht="17.25">
      <c r="A78" s="1">
        <v>13</v>
      </c>
      <c r="B78" s="17">
        <v>26.507142857142856</v>
      </c>
      <c r="C78" s="3">
        <v>30</v>
      </c>
      <c r="D78" s="3">
        <v>0.25</v>
      </c>
      <c r="E78" s="2">
        <v>6</v>
      </c>
      <c r="F78" s="9">
        <v>7</v>
      </c>
      <c r="G78" s="18">
        <v>2.4384214404549991</v>
      </c>
      <c r="H78" s="18">
        <v>1.3530250243198745</v>
      </c>
      <c r="I78">
        <v>0.56999999999999995</v>
      </c>
      <c r="J78">
        <v>1.19</v>
      </c>
    </row>
    <row r="79" spans="1:10" ht="17.25">
      <c r="A79" s="1">
        <v>14</v>
      </c>
      <c r="B79" s="17">
        <v>20.25</v>
      </c>
      <c r="C79" s="3">
        <v>10</v>
      </c>
      <c r="D79" s="3">
        <v>0.25</v>
      </c>
      <c r="E79" s="2">
        <v>2</v>
      </c>
      <c r="F79" s="9">
        <v>0</v>
      </c>
      <c r="G79" s="18">
        <v>1</v>
      </c>
      <c r="H79" s="18">
        <v>0</v>
      </c>
      <c r="I79">
        <v>1</v>
      </c>
      <c r="J79">
        <v>1</v>
      </c>
    </row>
    <row r="80" spans="1:10" ht="17.25">
      <c r="A80" s="1">
        <v>14</v>
      </c>
      <c r="B80" s="17">
        <v>20.25</v>
      </c>
      <c r="C80" s="3">
        <v>10</v>
      </c>
      <c r="D80" s="3">
        <v>0.25</v>
      </c>
      <c r="E80" s="2">
        <v>2</v>
      </c>
      <c r="F80" s="9">
        <v>1</v>
      </c>
      <c r="G80" s="18">
        <v>0.85609855428456805</v>
      </c>
      <c r="H80" s="18">
        <v>3.4324877535198153E-2</v>
      </c>
      <c r="I80">
        <v>1.1299999999999999</v>
      </c>
      <c r="J80">
        <v>0.95</v>
      </c>
    </row>
    <row r="81" spans="1:10" ht="17.25">
      <c r="A81" s="1">
        <v>14</v>
      </c>
      <c r="B81" s="17">
        <v>20.25</v>
      </c>
      <c r="C81" s="3">
        <v>10</v>
      </c>
      <c r="D81" s="3">
        <v>0.25</v>
      </c>
      <c r="E81" s="2">
        <v>2</v>
      </c>
      <c r="F81" s="9">
        <v>3</v>
      </c>
      <c r="G81" s="18">
        <v>0.71175059091665871</v>
      </c>
      <c r="H81" s="18">
        <v>0.14859673850138433</v>
      </c>
      <c r="I81">
        <v>1.2149999999999999</v>
      </c>
      <c r="J81">
        <v>0.90999999999999992</v>
      </c>
    </row>
    <row r="82" spans="1:10">
      <c r="A82" s="1">
        <v>14</v>
      </c>
      <c r="B82" s="17">
        <v>20.25</v>
      </c>
      <c r="C82" s="3">
        <v>10</v>
      </c>
      <c r="D82" s="3">
        <v>0.25</v>
      </c>
      <c r="E82" s="2">
        <v>2</v>
      </c>
      <c r="F82" s="3">
        <v>4</v>
      </c>
      <c r="G82" s="18">
        <v>0.31660540789762337</v>
      </c>
      <c r="H82" s="18">
        <v>0.77610781543351626</v>
      </c>
      <c r="I82">
        <v>1.3199999999999998</v>
      </c>
      <c r="J82">
        <v>0.75</v>
      </c>
    </row>
    <row r="83" spans="1:10">
      <c r="A83" s="1">
        <v>14</v>
      </c>
      <c r="B83" s="17">
        <v>20.25</v>
      </c>
      <c r="C83" s="3">
        <v>10</v>
      </c>
      <c r="D83" s="3">
        <v>0.25</v>
      </c>
      <c r="E83" s="2">
        <v>2</v>
      </c>
      <c r="F83" s="3">
        <v>5</v>
      </c>
      <c r="G83" s="18">
        <v>0.29423560809479038</v>
      </c>
      <c r="H83" s="18">
        <v>0.8154786630865023</v>
      </c>
      <c r="I83">
        <v>1.3199999999999998</v>
      </c>
      <c r="J83">
        <v>0.75</v>
      </c>
    </row>
    <row r="84" spans="1:10">
      <c r="A84" s="1">
        <v>15</v>
      </c>
      <c r="B84" s="17">
        <v>26.7</v>
      </c>
      <c r="C84" s="3">
        <v>30</v>
      </c>
      <c r="D84" s="3">
        <v>0.25</v>
      </c>
      <c r="E84" s="2">
        <v>6</v>
      </c>
      <c r="F84" s="3">
        <v>0</v>
      </c>
      <c r="G84" s="18">
        <v>3</v>
      </c>
      <c r="H84" s="18">
        <v>0</v>
      </c>
      <c r="I84">
        <v>1</v>
      </c>
      <c r="J84">
        <v>1</v>
      </c>
    </row>
    <row r="85" spans="1:10">
      <c r="A85" s="1">
        <v>15</v>
      </c>
      <c r="B85" s="17">
        <v>26.7</v>
      </c>
      <c r="C85" s="3">
        <v>30</v>
      </c>
      <c r="D85" s="3">
        <v>0.25</v>
      </c>
      <c r="E85" s="2">
        <v>6</v>
      </c>
      <c r="F85" s="3">
        <v>1</v>
      </c>
      <c r="G85" s="18">
        <v>2.6297726111627107</v>
      </c>
      <c r="H85" s="18">
        <v>0.16146018176189131</v>
      </c>
      <c r="I85">
        <v>1.08</v>
      </c>
      <c r="J85">
        <v>0.99</v>
      </c>
    </row>
    <row r="86" spans="1:10">
      <c r="A86" s="1">
        <v>15</v>
      </c>
      <c r="B86" s="17">
        <v>26.7</v>
      </c>
      <c r="C86" s="3">
        <v>30</v>
      </c>
      <c r="D86" s="3">
        <v>0.25</v>
      </c>
      <c r="E86" s="2">
        <v>6</v>
      </c>
      <c r="F86" s="3">
        <v>3</v>
      </c>
      <c r="G86" s="18">
        <v>2.2776193361780015</v>
      </c>
      <c r="H86" s="18">
        <v>0.52443797759976518</v>
      </c>
      <c r="I86">
        <v>1.08</v>
      </c>
      <c r="J86">
        <v>1.03</v>
      </c>
    </row>
    <row r="87" spans="1:10">
      <c r="A87" s="1">
        <v>15</v>
      </c>
      <c r="B87" s="17">
        <v>26.7</v>
      </c>
      <c r="C87" s="3">
        <v>30</v>
      </c>
      <c r="D87" s="3">
        <v>0.25</v>
      </c>
      <c r="E87" s="2">
        <v>6</v>
      </c>
      <c r="F87" s="3">
        <v>4</v>
      </c>
      <c r="G87" s="18">
        <v>2.4709826972004869</v>
      </c>
      <c r="H87" s="18">
        <v>0.54569524221087029</v>
      </c>
      <c r="I87">
        <v>0.98000000000000009</v>
      </c>
      <c r="J87">
        <v>1.06</v>
      </c>
    </row>
    <row r="88" spans="1:10">
      <c r="A88" s="1">
        <v>15</v>
      </c>
      <c r="B88" s="17">
        <v>26.7</v>
      </c>
      <c r="C88" s="3">
        <v>30</v>
      </c>
      <c r="D88" s="3">
        <v>0.25</v>
      </c>
      <c r="E88" s="2">
        <v>6</v>
      </c>
      <c r="F88" s="3">
        <v>5</v>
      </c>
      <c r="G88" s="18">
        <v>2.4023421014790189</v>
      </c>
      <c r="H88" s="18">
        <v>0.77038169625953345</v>
      </c>
      <c r="I88">
        <v>0.88</v>
      </c>
      <c r="J88">
        <v>1.1499999999999999</v>
      </c>
    </row>
    <row r="89" spans="1:10">
      <c r="A89" s="1">
        <v>15</v>
      </c>
      <c r="B89" s="17">
        <v>26.7</v>
      </c>
      <c r="C89" s="3">
        <v>30</v>
      </c>
      <c r="D89" s="3">
        <v>0.25</v>
      </c>
      <c r="E89" s="2">
        <v>6</v>
      </c>
      <c r="F89" s="3">
        <v>6</v>
      </c>
      <c r="G89" s="18">
        <v>2.4168511141538311</v>
      </c>
      <c r="H89" s="18">
        <v>0.97299109186433297</v>
      </c>
      <c r="I89">
        <v>0.73000000000000009</v>
      </c>
      <c r="J89">
        <v>1.27</v>
      </c>
    </row>
    <row r="90" spans="1:10">
      <c r="A90" s="1">
        <v>15</v>
      </c>
      <c r="B90" s="17">
        <v>26.7</v>
      </c>
      <c r="C90" s="3">
        <v>30</v>
      </c>
      <c r="D90" s="3">
        <v>0.25</v>
      </c>
      <c r="E90" s="2">
        <v>6</v>
      </c>
      <c r="F90" s="3">
        <v>7</v>
      </c>
      <c r="G90" s="18">
        <v>2.2158744614623398</v>
      </c>
      <c r="H90" s="18">
        <v>1.2496054366665224</v>
      </c>
      <c r="I90">
        <v>0.57000000000000006</v>
      </c>
      <c r="J90">
        <v>1.3900000000000001</v>
      </c>
    </row>
    <row r="91" spans="1:10">
      <c r="A91" s="1">
        <v>15</v>
      </c>
      <c r="B91" s="17">
        <v>26.7</v>
      </c>
      <c r="C91" s="3">
        <v>30</v>
      </c>
      <c r="D91" s="3">
        <v>0.25</v>
      </c>
      <c r="E91" s="2">
        <v>6</v>
      </c>
      <c r="F91" s="3">
        <v>8</v>
      </c>
      <c r="G91" s="18">
        <v>1.5912854289490765</v>
      </c>
      <c r="H91" s="18">
        <v>1.5968743579995672</v>
      </c>
      <c r="I91">
        <v>0.38000000000000006</v>
      </c>
      <c r="J91">
        <v>1.5</v>
      </c>
    </row>
    <row r="92" spans="1:10">
      <c r="A92" s="1">
        <v>16</v>
      </c>
      <c r="B92" s="17">
        <v>23.764285714285716</v>
      </c>
      <c r="C92" s="3">
        <v>30</v>
      </c>
      <c r="D92" s="3">
        <v>0.25</v>
      </c>
      <c r="E92" s="2">
        <v>6</v>
      </c>
      <c r="F92" s="10">
        <v>0</v>
      </c>
      <c r="G92" s="18">
        <v>3</v>
      </c>
      <c r="H92" s="18">
        <v>0</v>
      </c>
      <c r="I92">
        <v>1</v>
      </c>
      <c r="J92">
        <v>1</v>
      </c>
    </row>
    <row r="93" spans="1:10">
      <c r="A93" s="1">
        <v>16</v>
      </c>
      <c r="B93" s="17">
        <v>23.764285714285716</v>
      </c>
      <c r="C93" s="3">
        <v>30</v>
      </c>
      <c r="D93" s="3">
        <v>0.25</v>
      </c>
      <c r="E93" s="2">
        <v>6</v>
      </c>
      <c r="F93" s="10">
        <v>1</v>
      </c>
      <c r="G93" s="18">
        <v>2.5268117297819859</v>
      </c>
      <c r="H93" s="18">
        <v>0.22050709723981532</v>
      </c>
      <c r="I93">
        <v>1.1000000000000001</v>
      </c>
      <c r="J93">
        <v>1</v>
      </c>
    </row>
    <row r="94" spans="1:10">
      <c r="A94" s="1">
        <v>16</v>
      </c>
      <c r="B94" s="17">
        <v>23.764285714285716</v>
      </c>
      <c r="C94" s="3">
        <v>30</v>
      </c>
      <c r="D94" s="3">
        <v>0.25</v>
      </c>
      <c r="E94" s="2">
        <v>6</v>
      </c>
      <c r="F94" s="10">
        <v>2</v>
      </c>
      <c r="G94" s="18">
        <v>2.4562104852466042</v>
      </c>
      <c r="H94" s="18">
        <v>0.25155985507454864</v>
      </c>
      <c r="I94">
        <v>1.1200000000000001</v>
      </c>
      <c r="J94">
        <v>0.99</v>
      </c>
    </row>
    <row r="95" spans="1:10">
      <c r="A95" s="1">
        <v>16</v>
      </c>
      <c r="B95" s="17">
        <v>23.764285714285716</v>
      </c>
      <c r="C95" s="3">
        <v>30</v>
      </c>
      <c r="D95" s="3">
        <v>0.25</v>
      </c>
      <c r="E95" s="2">
        <v>6</v>
      </c>
      <c r="F95" s="10">
        <v>3</v>
      </c>
      <c r="G95" s="18">
        <v>2.1432633136866999</v>
      </c>
      <c r="H95" s="18">
        <v>0.53524718926029546</v>
      </c>
      <c r="I95">
        <v>1.1499999999999999</v>
      </c>
      <c r="J95">
        <v>1</v>
      </c>
    </row>
    <row r="96" spans="1:10">
      <c r="A96" s="1">
        <v>16</v>
      </c>
      <c r="B96" s="17">
        <v>23.764285714285716</v>
      </c>
      <c r="C96" s="3">
        <v>30</v>
      </c>
      <c r="D96" s="3">
        <v>0.25</v>
      </c>
      <c r="E96" s="2">
        <v>6</v>
      </c>
      <c r="F96" s="10">
        <v>4</v>
      </c>
      <c r="G96" s="18">
        <v>2.1385604655293604</v>
      </c>
      <c r="H96" s="18">
        <v>0.64758348791770359</v>
      </c>
      <c r="I96">
        <v>1.1000000000000001</v>
      </c>
      <c r="J96">
        <v>1</v>
      </c>
    </row>
    <row r="97" spans="1:10">
      <c r="A97" s="1">
        <v>16</v>
      </c>
      <c r="B97" s="17">
        <v>23.764285714285716</v>
      </c>
      <c r="C97" s="3">
        <v>30</v>
      </c>
      <c r="D97" s="3">
        <v>0.25</v>
      </c>
      <c r="E97" s="2">
        <v>6</v>
      </c>
      <c r="F97" s="10">
        <v>5</v>
      </c>
      <c r="G97" s="18">
        <v>1.9427511842435601</v>
      </c>
      <c r="H97" s="18">
        <v>0.86297369733208384</v>
      </c>
      <c r="I97">
        <v>1.1000000000000001</v>
      </c>
      <c r="J97">
        <v>1</v>
      </c>
    </row>
    <row r="98" spans="1:10">
      <c r="A98" s="1">
        <v>16</v>
      </c>
      <c r="B98" s="17">
        <v>23.764285714285716</v>
      </c>
      <c r="C98" s="3">
        <v>30</v>
      </c>
      <c r="D98" s="3">
        <v>0.25</v>
      </c>
      <c r="E98" s="2">
        <v>6</v>
      </c>
      <c r="F98" s="10">
        <v>7</v>
      </c>
      <c r="G98" s="18">
        <v>2.1173317817918131</v>
      </c>
      <c r="H98" s="18">
        <v>0.95641341886502906</v>
      </c>
      <c r="I98">
        <v>0.91999999999999993</v>
      </c>
      <c r="J98">
        <v>1.1000000000000001</v>
      </c>
    </row>
    <row r="99" spans="1:10">
      <c r="A99" s="1">
        <v>17</v>
      </c>
      <c r="B99" s="17">
        <v>18.035714285714288</v>
      </c>
      <c r="C99" s="3">
        <v>20</v>
      </c>
      <c r="D99" s="3">
        <v>0.25</v>
      </c>
      <c r="E99" s="11">
        <v>2</v>
      </c>
      <c r="F99" s="10">
        <v>0</v>
      </c>
      <c r="G99" s="18">
        <v>1</v>
      </c>
      <c r="H99" s="18">
        <v>0</v>
      </c>
      <c r="I99">
        <v>1</v>
      </c>
      <c r="J99">
        <v>1</v>
      </c>
    </row>
    <row r="100" spans="1:10">
      <c r="A100" s="1">
        <v>17</v>
      </c>
      <c r="B100" s="17">
        <v>18.035714285714288</v>
      </c>
      <c r="C100" s="3">
        <v>20</v>
      </c>
      <c r="D100" s="3">
        <v>0.25</v>
      </c>
      <c r="E100" s="11">
        <v>2</v>
      </c>
      <c r="F100" s="10">
        <v>1</v>
      </c>
      <c r="G100" s="18">
        <v>0.90085015908540844</v>
      </c>
      <c r="H100" s="18">
        <v>5.410733296032133E-2</v>
      </c>
      <c r="I100">
        <v>1.0499999999999998</v>
      </c>
      <c r="J100">
        <v>1</v>
      </c>
    </row>
    <row r="101" spans="1:10">
      <c r="A101" s="1">
        <v>17</v>
      </c>
      <c r="B101" s="17">
        <v>18.035714285714288</v>
      </c>
      <c r="C101" s="3">
        <v>20</v>
      </c>
      <c r="D101" s="3">
        <v>0.25</v>
      </c>
      <c r="E101" s="11">
        <v>2</v>
      </c>
      <c r="F101" s="10">
        <v>3</v>
      </c>
      <c r="G101" s="18">
        <v>0.79278044768738953</v>
      </c>
      <c r="H101" s="18">
        <v>0.12794150754387146</v>
      </c>
      <c r="I101">
        <v>1.1000000000000001</v>
      </c>
      <c r="J101">
        <v>1</v>
      </c>
    </row>
    <row r="102" spans="1:10">
      <c r="A102" s="1">
        <v>17</v>
      </c>
      <c r="B102" s="17">
        <v>18.035714285714288</v>
      </c>
      <c r="C102" s="3">
        <v>20</v>
      </c>
      <c r="D102" s="3">
        <v>0.25</v>
      </c>
      <c r="E102" s="11">
        <v>2</v>
      </c>
      <c r="F102" s="10">
        <v>4</v>
      </c>
      <c r="G102" s="18">
        <v>0.75954772270296467</v>
      </c>
      <c r="H102" s="18">
        <v>0.16449750502673877</v>
      </c>
      <c r="I102">
        <v>1.1000000000000001</v>
      </c>
      <c r="J102">
        <v>1</v>
      </c>
    </row>
    <row r="103" spans="1:10">
      <c r="A103" s="1">
        <v>17</v>
      </c>
      <c r="B103" s="17">
        <v>18.035714285714288</v>
      </c>
      <c r="C103" s="3">
        <v>20</v>
      </c>
      <c r="D103" s="3">
        <v>0.25</v>
      </c>
      <c r="E103" s="11">
        <v>2</v>
      </c>
      <c r="F103" s="10">
        <v>5</v>
      </c>
      <c r="G103" s="18">
        <v>0.72407827190888596</v>
      </c>
      <c r="H103" s="18">
        <v>0.20351390090022536</v>
      </c>
      <c r="I103">
        <v>1.1000000000000001</v>
      </c>
      <c r="J103">
        <v>1</v>
      </c>
    </row>
    <row r="104" spans="1:10">
      <c r="A104" s="1">
        <v>17</v>
      </c>
      <c r="B104" s="17">
        <v>18.035714285714288</v>
      </c>
      <c r="C104" s="3">
        <v>20</v>
      </c>
      <c r="D104" s="3">
        <v>0.25</v>
      </c>
      <c r="E104" s="11">
        <v>2</v>
      </c>
      <c r="F104" s="10">
        <v>6</v>
      </c>
      <c r="G104" s="18">
        <v>0.7059175975949421</v>
      </c>
      <c r="H104" s="18">
        <v>0.24466817057341206</v>
      </c>
      <c r="I104">
        <v>1.0699999999999998</v>
      </c>
      <c r="J104">
        <v>1</v>
      </c>
    </row>
    <row r="105" spans="1:10">
      <c r="A105" s="1">
        <v>17</v>
      </c>
      <c r="B105" s="17">
        <v>18.035714285714288</v>
      </c>
      <c r="C105" s="3">
        <v>20</v>
      </c>
      <c r="D105" s="3">
        <v>0.25</v>
      </c>
      <c r="E105" s="11">
        <v>2</v>
      </c>
      <c r="F105" s="10">
        <v>7</v>
      </c>
      <c r="G105" s="18">
        <v>0.68479417490543648</v>
      </c>
      <c r="H105" s="18">
        <v>0.30150994159645483</v>
      </c>
      <c r="I105">
        <v>1.02</v>
      </c>
      <c r="J105">
        <v>1</v>
      </c>
    </row>
    <row r="106" spans="1:10">
      <c r="A106" s="1">
        <v>18</v>
      </c>
      <c r="B106" s="17">
        <v>18.808333333333334</v>
      </c>
      <c r="C106" s="3">
        <v>30</v>
      </c>
      <c r="D106" s="3">
        <v>0.25</v>
      </c>
      <c r="E106" s="2">
        <v>2</v>
      </c>
      <c r="F106" s="10">
        <v>0</v>
      </c>
      <c r="G106" s="18">
        <v>1</v>
      </c>
      <c r="H106" s="18">
        <v>0</v>
      </c>
      <c r="I106">
        <v>1</v>
      </c>
      <c r="J106">
        <v>1</v>
      </c>
    </row>
    <row r="107" spans="1:10">
      <c r="A107" s="1">
        <v>18</v>
      </c>
      <c r="B107" s="17">
        <v>18.808333333333334</v>
      </c>
      <c r="C107" s="3">
        <v>30</v>
      </c>
      <c r="D107" s="3">
        <v>0.25</v>
      </c>
      <c r="E107" s="2">
        <v>2</v>
      </c>
      <c r="F107" s="10">
        <v>2</v>
      </c>
      <c r="G107" s="18">
        <v>0.83814946865407991</v>
      </c>
      <c r="H107" s="18">
        <v>7.8035584480512066E-2</v>
      </c>
      <c r="I107">
        <v>1.1000000000000001</v>
      </c>
      <c r="J107">
        <v>1</v>
      </c>
    </row>
    <row r="108" spans="1:10">
      <c r="A108" s="1">
        <v>18</v>
      </c>
      <c r="B108" s="17">
        <v>18.808333333333334</v>
      </c>
      <c r="C108" s="3">
        <v>30</v>
      </c>
      <c r="D108" s="3">
        <v>0.25</v>
      </c>
      <c r="E108" s="2">
        <v>2</v>
      </c>
      <c r="F108" s="10">
        <v>3</v>
      </c>
      <c r="G108" s="18">
        <v>0.82460752827412565</v>
      </c>
      <c r="H108" s="18">
        <v>0.13153146599232182</v>
      </c>
      <c r="I108">
        <v>1.0499999999999998</v>
      </c>
      <c r="J108">
        <v>1.02</v>
      </c>
    </row>
    <row r="109" spans="1:10">
      <c r="A109" s="1">
        <v>18</v>
      </c>
      <c r="B109" s="17">
        <v>18.808333333333334</v>
      </c>
      <c r="C109" s="3">
        <v>30</v>
      </c>
      <c r="D109" s="3">
        <v>0.25</v>
      </c>
      <c r="E109" s="2">
        <v>2</v>
      </c>
      <c r="F109" s="10">
        <v>4</v>
      </c>
      <c r="G109" s="18">
        <v>0.77032028412245024</v>
      </c>
      <c r="H109" s="18">
        <v>0.22517619203681349</v>
      </c>
      <c r="I109">
        <v>1</v>
      </c>
      <c r="J109">
        <v>1.02</v>
      </c>
    </row>
    <row r="110" spans="1:10">
      <c r="A110" s="1">
        <v>18</v>
      </c>
      <c r="B110" s="17">
        <v>18.808333333333334</v>
      </c>
      <c r="C110" s="3">
        <v>30</v>
      </c>
      <c r="D110" s="3">
        <v>0.25</v>
      </c>
      <c r="E110" s="2">
        <v>2</v>
      </c>
      <c r="F110" s="10">
        <v>5</v>
      </c>
      <c r="G110" s="18">
        <v>0.71990942632652677</v>
      </c>
      <c r="H110" s="18">
        <v>0.3260014039871536</v>
      </c>
      <c r="I110">
        <v>0.89999999999999991</v>
      </c>
      <c r="J110">
        <v>1.08</v>
      </c>
    </row>
    <row r="111" spans="1:10">
      <c r="A111" s="1">
        <v>18</v>
      </c>
      <c r="B111" s="17">
        <v>18.808333333333334</v>
      </c>
      <c r="C111" s="3">
        <v>30</v>
      </c>
      <c r="D111" s="3">
        <v>0.25</v>
      </c>
      <c r="E111" s="2">
        <v>2</v>
      </c>
      <c r="F111" s="10">
        <v>6</v>
      </c>
      <c r="G111" s="18">
        <v>0.63026380179822028</v>
      </c>
      <c r="H111" s="18">
        <v>0.45071723505583977</v>
      </c>
      <c r="I111">
        <v>0.79999999999999993</v>
      </c>
      <c r="J111">
        <v>1.1000000000000001</v>
      </c>
    </row>
    <row r="112" spans="1:10">
      <c r="A112" s="1">
        <v>19</v>
      </c>
      <c r="B112" s="17">
        <v>19.558333333333334</v>
      </c>
      <c r="C112" s="3">
        <v>30</v>
      </c>
      <c r="D112" s="3">
        <v>0.25</v>
      </c>
      <c r="E112" s="2">
        <v>1</v>
      </c>
      <c r="F112" s="10">
        <v>0</v>
      </c>
      <c r="G112" s="18">
        <v>0.5</v>
      </c>
      <c r="H112" s="18">
        <v>0</v>
      </c>
      <c r="I112">
        <v>1</v>
      </c>
      <c r="J112">
        <v>1</v>
      </c>
    </row>
    <row r="113" spans="1:10">
      <c r="A113" s="1">
        <v>19</v>
      </c>
      <c r="B113" s="17">
        <v>19.558333333333334</v>
      </c>
      <c r="C113" s="3">
        <v>30</v>
      </c>
      <c r="D113" s="3">
        <v>0.25</v>
      </c>
      <c r="E113" s="2">
        <v>1</v>
      </c>
      <c r="F113" s="10">
        <v>2</v>
      </c>
      <c r="G113" s="18">
        <v>0.44810087768367757</v>
      </c>
      <c r="H113" s="18">
        <v>5.1899122316322432E-2</v>
      </c>
      <c r="I113">
        <v>1</v>
      </c>
      <c r="J113">
        <v>1</v>
      </c>
    </row>
    <row r="114" spans="1:10">
      <c r="A114" s="1">
        <v>19</v>
      </c>
      <c r="B114" s="17">
        <v>19.558333333333334</v>
      </c>
      <c r="C114" s="3">
        <v>30</v>
      </c>
      <c r="D114" s="3">
        <v>0.25</v>
      </c>
      <c r="E114" s="2">
        <v>1</v>
      </c>
      <c r="F114" s="10">
        <v>3</v>
      </c>
      <c r="G114" s="18">
        <v>0.38308935637122271</v>
      </c>
      <c r="H114" s="18">
        <v>0.11691064362877729</v>
      </c>
      <c r="I114">
        <v>1</v>
      </c>
      <c r="J114">
        <v>1</v>
      </c>
    </row>
    <row r="115" spans="1:10">
      <c r="A115" s="1">
        <v>19</v>
      </c>
      <c r="B115" s="17">
        <v>19.558333333333334</v>
      </c>
      <c r="C115" s="3">
        <v>30</v>
      </c>
      <c r="D115" s="3">
        <v>0.25</v>
      </c>
      <c r="E115" s="2">
        <v>1</v>
      </c>
      <c r="F115" s="10">
        <v>4</v>
      </c>
      <c r="G115" s="18">
        <v>0.2656539154364036</v>
      </c>
      <c r="H115" s="18">
        <v>0.24848712010213034</v>
      </c>
      <c r="I115">
        <v>0.89999999999999991</v>
      </c>
      <c r="J115">
        <v>1.0499999999999998</v>
      </c>
    </row>
    <row r="116" spans="1:10">
      <c r="A116" s="1">
        <v>19</v>
      </c>
      <c r="B116" s="17">
        <v>19.558333333333334</v>
      </c>
      <c r="C116" s="3">
        <v>30</v>
      </c>
      <c r="D116" s="3">
        <v>0.25</v>
      </c>
      <c r="E116" s="2">
        <v>1</v>
      </c>
      <c r="F116" s="10">
        <v>5</v>
      </c>
      <c r="G116" s="18">
        <v>7.6963720557863061E-2</v>
      </c>
      <c r="H116" s="18">
        <v>0.39507348865983305</v>
      </c>
      <c r="I116">
        <v>0.85</v>
      </c>
      <c r="J116">
        <v>1.1000000000000001</v>
      </c>
    </row>
    <row r="117" spans="1:10">
      <c r="A117" s="1">
        <v>19</v>
      </c>
      <c r="B117" s="17">
        <v>19.558333333333334</v>
      </c>
      <c r="C117" s="3">
        <v>30</v>
      </c>
      <c r="D117" s="3">
        <v>0.25</v>
      </c>
      <c r="E117" s="2">
        <v>1</v>
      </c>
      <c r="F117" s="10">
        <v>6</v>
      </c>
      <c r="G117" s="18">
        <v>0</v>
      </c>
      <c r="H117" s="18">
        <v>0.45454545454545453</v>
      </c>
      <c r="I117">
        <v>0.79999999999999993</v>
      </c>
      <c r="J117">
        <v>1.1000000000000001</v>
      </c>
    </row>
    <row r="118" spans="1:10" ht="17.25">
      <c r="A118" s="1">
        <v>20</v>
      </c>
      <c r="B118" s="17">
        <v>22.69027777777778</v>
      </c>
      <c r="C118" s="3">
        <v>30</v>
      </c>
      <c r="D118" s="3">
        <v>0.25</v>
      </c>
      <c r="E118" s="2">
        <v>6</v>
      </c>
      <c r="F118" s="14">
        <v>0</v>
      </c>
      <c r="G118" s="18">
        <v>3</v>
      </c>
      <c r="H118" s="18">
        <v>0</v>
      </c>
      <c r="I118">
        <v>1</v>
      </c>
      <c r="J118">
        <v>1</v>
      </c>
    </row>
    <row r="119" spans="1:10">
      <c r="A119" s="1">
        <v>20</v>
      </c>
      <c r="B119" s="17">
        <v>22.69027777777778</v>
      </c>
      <c r="C119" s="3">
        <v>30</v>
      </c>
      <c r="D119" s="3">
        <v>0.25</v>
      </c>
      <c r="E119" s="2">
        <v>6</v>
      </c>
      <c r="F119" s="4">
        <v>2</v>
      </c>
      <c r="G119" s="18">
        <v>2.2187757218183441</v>
      </c>
      <c r="H119" s="18">
        <v>0.44840791990890461</v>
      </c>
      <c r="I119">
        <v>1.1499999999999999</v>
      </c>
      <c r="J119">
        <v>1</v>
      </c>
    </row>
    <row r="120" spans="1:10">
      <c r="A120" s="1">
        <v>20</v>
      </c>
      <c r="B120" s="17">
        <v>22.69027777777778</v>
      </c>
      <c r="C120" s="3">
        <v>30</v>
      </c>
      <c r="D120" s="3">
        <v>0.25</v>
      </c>
      <c r="E120" s="2">
        <v>6</v>
      </c>
      <c r="F120" s="4">
        <v>3</v>
      </c>
      <c r="G120" s="18">
        <v>1.9607522562357718</v>
      </c>
      <c r="H120" s="18">
        <v>0.66670481507943169</v>
      </c>
      <c r="I120">
        <v>1.19</v>
      </c>
      <c r="J120">
        <v>1</v>
      </c>
    </row>
    <row r="121" spans="1:10">
      <c r="A121" s="1">
        <v>20</v>
      </c>
      <c r="B121" s="17">
        <v>22.69027777777778</v>
      </c>
      <c r="C121" s="3">
        <v>30</v>
      </c>
      <c r="D121" s="3">
        <v>0.25</v>
      </c>
      <c r="E121" s="2">
        <v>6</v>
      </c>
      <c r="F121" s="4">
        <v>4.166666666666667</v>
      </c>
      <c r="G121" s="18">
        <v>1.8109703792707259</v>
      </c>
      <c r="H121" s="18">
        <v>0.826835544875129</v>
      </c>
      <c r="I121">
        <v>1.2</v>
      </c>
      <c r="J121">
        <v>1</v>
      </c>
    </row>
    <row r="122" spans="1:10">
      <c r="A122" s="1">
        <v>20</v>
      </c>
      <c r="B122" s="17">
        <v>22.69027777777778</v>
      </c>
      <c r="C122" s="3">
        <v>30</v>
      </c>
      <c r="D122" s="3">
        <v>0.25</v>
      </c>
      <c r="E122" s="2">
        <v>6</v>
      </c>
      <c r="F122" s="4">
        <v>5</v>
      </c>
      <c r="G122" s="18">
        <v>1.6472070241038914</v>
      </c>
      <c r="H122" s="18">
        <v>1.0398236413163693</v>
      </c>
      <c r="I122">
        <v>1.19</v>
      </c>
      <c r="J122">
        <v>1</v>
      </c>
    </row>
    <row r="123" spans="1:10">
      <c r="A123" s="1">
        <v>20</v>
      </c>
      <c r="B123" s="17">
        <v>22.69027777777778</v>
      </c>
      <c r="C123" s="3">
        <v>30</v>
      </c>
      <c r="D123" s="3">
        <v>0.25</v>
      </c>
      <c r="E123" s="2">
        <v>6</v>
      </c>
      <c r="F123" s="4">
        <v>6</v>
      </c>
      <c r="G123" s="18">
        <v>1.7625043167224896</v>
      </c>
      <c r="H123" s="18">
        <v>0.94477673375644411</v>
      </c>
      <c r="I123">
        <v>1.1499999999999999</v>
      </c>
      <c r="J123">
        <v>1.0299999999999998</v>
      </c>
    </row>
    <row r="124" spans="1:10">
      <c r="A124" s="1">
        <v>21</v>
      </c>
      <c r="B124" s="17">
        <v>21.292857142857144</v>
      </c>
      <c r="C124" s="3">
        <v>20</v>
      </c>
      <c r="D124" s="3">
        <v>0.25</v>
      </c>
      <c r="E124" s="2">
        <v>1</v>
      </c>
      <c r="F124" s="10">
        <v>0</v>
      </c>
      <c r="G124" s="18">
        <v>0.5</v>
      </c>
      <c r="H124" s="18">
        <v>0</v>
      </c>
      <c r="I124">
        <v>1</v>
      </c>
      <c r="J124">
        <v>1</v>
      </c>
    </row>
    <row r="125" spans="1:10">
      <c r="A125" s="1">
        <v>21</v>
      </c>
      <c r="B125" s="17">
        <v>21.292857142857144</v>
      </c>
      <c r="C125" s="3">
        <v>20</v>
      </c>
      <c r="D125" s="3">
        <v>0.25</v>
      </c>
      <c r="E125" s="2">
        <v>1</v>
      </c>
      <c r="F125" s="10">
        <v>1</v>
      </c>
      <c r="G125" s="18">
        <v>0.47235871127561313</v>
      </c>
      <c r="H125" s="18">
        <v>1.347052738611848E-2</v>
      </c>
      <c r="I125">
        <v>1.03</v>
      </c>
      <c r="J125">
        <v>1</v>
      </c>
    </row>
    <row r="126" spans="1:10">
      <c r="A126" s="1">
        <v>21</v>
      </c>
      <c r="B126" s="17">
        <v>21.292857142857144</v>
      </c>
      <c r="C126" s="3">
        <v>20</v>
      </c>
      <c r="D126" s="3">
        <v>0.25</v>
      </c>
      <c r="E126" s="2">
        <v>1</v>
      </c>
      <c r="F126" s="4">
        <v>3</v>
      </c>
      <c r="G126" s="18">
        <v>0.43495934680798709</v>
      </c>
      <c r="H126" s="18">
        <v>3.0243905447373931E-2</v>
      </c>
      <c r="I126">
        <v>1.08</v>
      </c>
      <c r="J126">
        <v>1</v>
      </c>
    </row>
    <row r="127" spans="1:10">
      <c r="A127" s="1">
        <v>21</v>
      </c>
      <c r="B127" s="17">
        <v>21.292857142857144</v>
      </c>
      <c r="C127" s="3">
        <v>20</v>
      </c>
      <c r="D127" s="3">
        <v>0.25</v>
      </c>
      <c r="E127" s="2">
        <v>1</v>
      </c>
      <c r="F127" s="4">
        <v>4</v>
      </c>
      <c r="G127" s="18">
        <v>0.40368002532127789</v>
      </c>
      <c r="H127" s="18">
        <v>6.4672295609110947E-2</v>
      </c>
      <c r="I127">
        <v>1.08</v>
      </c>
      <c r="J127">
        <v>0.99</v>
      </c>
    </row>
    <row r="128" spans="1:10">
      <c r="A128" s="1">
        <v>21</v>
      </c>
      <c r="B128" s="17">
        <v>21.292857142857144</v>
      </c>
      <c r="C128" s="3">
        <v>20</v>
      </c>
      <c r="D128" s="3">
        <v>0.25</v>
      </c>
      <c r="E128" s="2">
        <v>1</v>
      </c>
      <c r="F128" s="4">
        <v>5</v>
      </c>
      <c r="G128" s="18">
        <v>0.36707282390144641</v>
      </c>
      <c r="H128" s="18">
        <v>0.10567484712901823</v>
      </c>
      <c r="I128">
        <v>1.08</v>
      </c>
      <c r="J128">
        <v>0.98</v>
      </c>
    </row>
    <row r="129" spans="1:10">
      <c r="A129" s="1">
        <v>21</v>
      </c>
      <c r="B129" s="17">
        <v>21.292857142857144</v>
      </c>
      <c r="C129" s="3">
        <v>20</v>
      </c>
      <c r="D129" s="3">
        <v>0.25</v>
      </c>
      <c r="E129" s="2">
        <v>1</v>
      </c>
      <c r="F129" s="4">
        <v>6</v>
      </c>
      <c r="G129" s="18">
        <v>0.28502153006039405</v>
      </c>
      <c r="H129" s="18">
        <v>0.21497846993960595</v>
      </c>
      <c r="I129">
        <v>1</v>
      </c>
      <c r="J129">
        <v>1</v>
      </c>
    </row>
    <row r="130" spans="1:10">
      <c r="A130" s="1">
        <v>21</v>
      </c>
      <c r="B130" s="17">
        <v>21.292857142857144</v>
      </c>
      <c r="C130" s="3">
        <v>20</v>
      </c>
      <c r="D130" s="3">
        <v>0.25</v>
      </c>
      <c r="E130" s="2">
        <v>1</v>
      </c>
      <c r="F130" s="10">
        <v>7</v>
      </c>
      <c r="G130" s="18">
        <v>0.11063776874003098</v>
      </c>
      <c r="H130" s="18">
        <v>0.38135810298473538</v>
      </c>
      <c r="I130">
        <v>0.9</v>
      </c>
      <c r="J130">
        <v>1.0499999999999998</v>
      </c>
    </row>
    <row r="131" spans="1:10">
      <c r="A131" s="1">
        <v>22</v>
      </c>
      <c r="B131" s="17">
        <v>20.235714285714288</v>
      </c>
      <c r="C131" s="3">
        <v>20</v>
      </c>
      <c r="D131" s="3">
        <v>0.25</v>
      </c>
      <c r="E131" s="2">
        <v>2</v>
      </c>
      <c r="F131" s="10">
        <v>0</v>
      </c>
      <c r="G131" s="18">
        <v>1</v>
      </c>
      <c r="H131" s="18">
        <v>0</v>
      </c>
      <c r="I131">
        <v>1</v>
      </c>
      <c r="J131">
        <v>1</v>
      </c>
    </row>
    <row r="132" spans="1:10">
      <c r="A132" s="1">
        <v>22</v>
      </c>
      <c r="B132" s="17">
        <v>20.235714285714288</v>
      </c>
      <c r="C132" s="3">
        <v>20</v>
      </c>
      <c r="D132" s="3">
        <v>0.25</v>
      </c>
      <c r="E132" s="2">
        <v>2</v>
      </c>
      <c r="F132" s="10">
        <v>1</v>
      </c>
      <c r="G132" s="18">
        <v>0.90006852924950009</v>
      </c>
      <c r="H132" s="18">
        <v>5.6049024783698866E-2</v>
      </c>
      <c r="I132">
        <v>1.05</v>
      </c>
      <c r="J132">
        <v>0.98000000000000009</v>
      </c>
    </row>
    <row r="133" spans="1:10">
      <c r="A133" s="1">
        <v>22</v>
      </c>
      <c r="B133" s="17">
        <v>20.235714285714288</v>
      </c>
      <c r="C133" s="3">
        <v>20</v>
      </c>
      <c r="D133" s="3">
        <v>0.25</v>
      </c>
      <c r="E133" s="2">
        <v>2</v>
      </c>
      <c r="F133" s="10">
        <v>2</v>
      </c>
      <c r="G133" s="18">
        <v>0.84996376012582342</v>
      </c>
      <c r="H133" s="18">
        <v>9.3338945015844235E-2</v>
      </c>
      <c r="I133">
        <v>1.07</v>
      </c>
      <c r="J133">
        <v>0.97000000000000008</v>
      </c>
    </row>
    <row r="134" spans="1:10">
      <c r="A134" s="1">
        <v>22</v>
      </c>
      <c r="B134" s="17">
        <v>20.235714285714288</v>
      </c>
      <c r="C134" s="3">
        <v>20</v>
      </c>
      <c r="D134" s="3">
        <v>0.25</v>
      </c>
      <c r="E134" s="2">
        <v>2</v>
      </c>
      <c r="F134" s="4">
        <v>4</v>
      </c>
      <c r="G134" s="18">
        <v>0.73521196359694818</v>
      </c>
      <c r="H134" s="18">
        <v>0.1819467539090846</v>
      </c>
      <c r="I134">
        <v>1.1299999999999999</v>
      </c>
      <c r="J134">
        <v>0.93</v>
      </c>
    </row>
    <row r="135" spans="1:10">
      <c r="A135" s="1">
        <v>22</v>
      </c>
      <c r="B135" s="17">
        <v>20.235714285714288</v>
      </c>
      <c r="C135" s="3">
        <v>20</v>
      </c>
      <c r="D135" s="3">
        <v>0.25</v>
      </c>
      <c r="E135" s="2">
        <v>2</v>
      </c>
      <c r="F135" s="4">
        <v>5</v>
      </c>
      <c r="G135" s="18">
        <v>0.70781537902654745</v>
      </c>
      <c r="H135" s="18">
        <v>0.21523507709677578</v>
      </c>
      <c r="I135">
        <v>1.1299999999999999</v>
      </c>
      <c r="J135">
        <v>0.93</v>
      </c>
    </row>
    <row r="136" spans="1:10">
      <c r="A136" s="1">
        <v>22</v>
      </c>
      <c r="B136" s="17">
        <v>20.235714285714288</v>
      </c>
      <c r="C136" s="3">
        <v>20</v>
      </c>
      <c r="D136" s="3">
        <v>0.25</v>
      </c>
      <c r="E136" s="2">
        <v>2</v>
      </c>
      <c r="F136" s="4">
        <v>6</v>
      </c>
      <c r="G136" s="18">
        <v>0.67218579384133348</v>
      </c>
      <c r="H136" s="18">
        <v>0.28021035137046568</v>
      </c>
      <c r="I136">
        <v>1.1000000000000001</v>
      </c>
      <c r="J136">
        <v>0.93</v>
      </c>
    </row>
    <row r="137" spans="1:10">
      <c r="A137" s="1">
        <v>22</v>
      </c>
      <c r="B137" s="17">
        <v>20.235714285714288</v>
      </c>
      <c r="C137" s="3">
        <v>20</v>
      </c>
      <c r="D137" s="3">
        <v>0.25</v>
      </c>
      <c r="E137" s="2">
        <v>2</v>
      </c>
      <c r="F137" s="10">
        <v>7</v>
      </c>
      <c r="G137" s="18">
        <v>0.61941567781807971</v>
      </c>
      <c r="H137" s="18">
        <v>0.36042632813506831</v>
      </c>
      <c r="I137">
        <v>1.05</v>
      </c>
      <c r="J137">
        <v>0.97000000000000008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39CF-BACB-4285-9265-8447851DFE17}">
  <dimension ref="A1:L137"/>
  <sheetViews>
    <sheetView workbookViewId="0">
      <selection activeCell="F4" sqref="F4"/>
    </sheetView>
  </sheetViews>
  <sheetFormatPr defaultRowHeight="16.5"/>
  <cols>
    <col min="3" max="3" width="9" style="20"/>
    <col min="6" max="12" width="9" style="21"/>
  </cols>
  <sheetData>
    <row r="1" spans="1:12">
      <c r="A1" s="1" t="s">
        <v>0</v>
      </c>
      <c r="B1" s="2" t="s">
        <v>6</v>
      </c>
      <c r="C1" s="19" t="s">
        <v>44</v>
      </c>
      <c r="D1" s="2" t="s">
        <v>2</v>
      </c>
      <c r="E1" s="2" t="s">
        <v>3</v>
      </c>
      <c r="F1" s="21" t="s">
        <v>23</v>
      </c>
      <c r="G1" s="21" t="s">
        <v>24</v>
      </c>
      <c r="H1" s="21" t="s">
        <v>40</v>
      </c>
      <c r="I1" s="21" t="s">
        <v>42</v>
      </c>
      <c r="J1" s="21" t="s">
        <v>30</v>
      </c>
      <c r="K1" s="21" t="s">
        <v>31</v>
      </c>
      <c r="L1" s="21" t="s">
        <v>35</v>
      </c>
    </row>
    <row r="2" spans="1:12">
      <c r="A2" s="1">
        <v>1</v>
      </c>
      <c r="B2" s="2">
        <v>0</v>
      </c>
      <c r="C2" s="19">
        <v>25.058823529411764</v>
      </c>
      <c r="D2" s="2">
        <v>20</v>
      </c>
      <c r="E2" s="3">
        <v>0.25</v>
      </c>
      <c r="F2" s="21">
        <v>0.5</v>
      </c>
      <c r="G2" s="21">
        <v>0</v>
      </c>
      <c r="H2" s="21">
        <v>1</v>
      </c>
      <c r="I2" s="21">
        <v>0</v>
      </c>
      <c r="J2" s="21">
        <v>1</v>
      </c>
      <c r="K2" s="21">
        <v>1</v>
      </c>
      <c r="L2" s="21">
        <v>1</v>
      </c>
    </row>
    <row r="3" spans="1:12">
      <c r="A3" s="1">
        <v>1</v>
      </c>
      <c r="B3" s="3">
        <v>1</v>
      </c>
      <c r="C3" s="19">
        <v>25.058823529411764</v>
      </c>
      <c r="D3" s="2">
        <v>20</v>
      </c>
      <c r="E3" s="3">
        <v>0.25</v>
      </c>
      <c r="F3" s="21">
        <v>0.47098969472283958</v>
      </c>
      <c r="G3" s="21">
        <v>1.810489365256257E-2</v>
      </c>
      <c r="H3" s="21">
        <v>0.96979898607352033</v>
      </c>
      <c r="I3" s="21">
        <v>7.624184562934626E-3</v>
      </c>
      <c r="J3" s="21">
        <v>1.0234113712374582</v>
      </c>
      <c r="K3" s="21">
        <v>0.99331103678929766</v>
      </c>
      <c r="L3" s="21">
        <v>0.98327759197324416</v>
      </c>
    </row>
    <row r="4" spans="1:12">
      <c r="A4" s="1">
        <v>1</v>
      </c>
      <c r="B4" s="3">
        <v>2</v>
      </c>
      <c r="C4" s="19">
        <v>25.058823529411764</v>
      </c>
      <c r="D4" s="2">
        <v>20</v>
      </c>
      <c r="E4" s="3">
        <v>0.25</v>
      </c>
      <c r="F4" s="21">
        <v>0.44388686127331534</v>
      </c>
      <c r="G4" s="21">
        <v>4.6029025085405774E-2</v>
      </c>
      <c r="H4" s="21">
        <v>0.79205099044043437</v>
      </c>
      <c r="I4" s="21">
        <v>0.19262720042594247</v>
      </c>
      <c r="J4" s="21">
        <v>1.0234113712374582</v>
      </c>
      <c r="K4" s="21">
        <v>0.99331103678929766</v>
      </c>
      <c r="L4" s="21">
        <v>0.98327759197324416</v>
      </c>
    </row>
    <row r="5" spans="1:12">
      <c r="A5" s="1">
        <v>1</v>
      </c>
      <c r="B5" s="3">
        <v>3</v>
      </c>
      <c r="C5" s="19">
        <v>25.058823529411764</v>
      </c>
      <c r="D5" s="2">
        <v>20</v>
      </c>
      <c r="E5" s="3">
        <v>0.25</v>
      </c>
      <c r="F5" s="21">
        <v>0.41072610767386492</v>
      </c>
      <c r="G5" s="21">
        <v>9.5821747812945723E-2</v>
      </c>
      <c r="H5" s="21">
        <v>0.60243605675802259</v>
      </c>
      <c r="I5" s="21">
        <v>0.40225676340970745</v>
      </c>
      <c r="J5" s="21">
        <v>0.98327759197324416</v>
      </c>
      <c r="K5" s="21">
        <v>1.0033444816053512</v>
      </c>
      <c r="L5" s="21">
        <v>1.0133779264214047</v>
      </c>
    </row>
    <row r="6" spans="1:12">
      <c r="A6" s="1">
        <v>1</v>
      </c>
      <c r="B6" s="3">
        <v>4</v>
      </c>
      <c r="C6" s="19">
        <v>25.058823529411764</v>
      </c>
      <c r="D6" s="2">
        <v>20</v>
      </c>
      <c r="E6" s="3">
        <v>0.25</v>
      </c>
      <c r="F6" s="21">
        <v>0.31609151437605792</v>
      </c>
      <c r="G6" s="21">
        <v>0.19739428214217769</v>
      </c>
      <c r="H6" s="21">
        <v>0.39844051174501183</v>
      </c>
      <c r="I6" s="21">
        <v>0.60403626543510347</v>
      </c>
      <c r="J6" s="21">
        <v>0.94256756756756754</v>
      </c>
      <c r="K6" s="21">
        <v>1.0236486486486487</v>
      </c>
      <c r="L6" s="21">
        <v>1.033783783783784</v>
      </c>
    </row>
    <row r="7" spans="1:12">
      <c r="A7" s="1">
        <v>1</v>
      </c>
      <c r="B7" s="3">
        <v>5.0999999999999996</v>
      </c>
      <c r="C7" s="19">
        <v>25.058823529411764</v>
      </c>
      <c r="D7" s="2">
        <v>20</v>
      </c>
      <c r="E7" s="3">
        <v>0.25</v>
      </c>
      <c r="F7" s="21">
        <v>0.12331587575824046</v>
      </c>
      <c r="G7" s="21">
        <v>0.39739716298639571</v>
      </c>
      <c r="H7" s="21">
        <v>0.24410335326032112</v>
      </c>
      <c r="I7" s="21">
        <v>0.69749935880932223</v>
      </c>
      <c r="J7" s="21">
        <v>0.90697674418604657</v>
      </c>
      <c r="K7" s="21">
        <v>0.9767441860465117</v>
      </c>
      <c r="L7" s="21">
        <v>1.1162790697674421</v>
      </c>
    </row>
    <row r="8" spans="1:12">
      <c r="A8" s="1">
        <v>2</v>
      </c>
      <c r="B8" s="2">
        <v>0</v>
      </c>
      <c r="C8" s="22">
        <v>23.541666666666671</v>
      </c>
      <c r="D8" s="3">
        <v>20</v>
      </c>
      <c r="E8" s="3">
        <v>0.25</v>
      </c>
      <c r="F8" s="21">
        <v>0.5</v>
      </c>
      <c r="G8" s="21">
        <v>0</v>
      </c>
      <c r="H8" s="21">
        <v>1</v>
      </c>
      <c r="I8" s="21">
        <v>0</v>
      </c>
      <c r="J8" s="21">
        <v>1</v>
      </c>
      <c r="K8" s="21">
        <v>1</v>
      </c>
      <c r="L8" s="21">
        <v>1</v>
      </c>
    </row>
    <row r="9" spans="1:12">
      <c r="A9" s="1">
        <v>2</v>
      </c>
      <c r="B9" s="2">
        <v>1</v>
      </c>
      <c r="C9" s="19">
        <v>23.541666666666671</v>
      </c>
      <c r="D9" s="3">
        <v>20</v>
      </c>
      <c r="E9" s="3">
        <v>0.25</v>
      </c>
      <c r="F9" s="21">
        <v>0.46816322663476523</v>
      </c>
      <c r="G9" s="21">
        <v>1.9140175499206054E-2</v>
      </c>
      <c r="H9" s="21">
        <v>0.9541037357794353</v>
      </c>
      <c r="I9" s="21">
        <v>2.098700295657208E-2</v>
      </c>
      <c r="J9" s="21">
        <v>1.0268456375838928</v>
      </c>
      <c r="K9" s="21">
        <v>1.0067114093959733</v>
      </c>
      <c r="L9" s="21">
        <v>0.96644295302013428</v>
      </c>
    </row>
    <row r="10" spans="1:12">
      <c r="A10" s="1">
        <v>2</v>
      </c>
      <c r="B10" s="2">
        <v>3</v>
      </c>
      <c r="C10" s="19">
        <v>23.541666666666671</v>
      </c>
      <c r="D10" s="3">
        <v>20</v>
      </c>
      <c r="E10" s="3">
        <v>0.25</v>
      </c>
      <c r="F10" s="21">
        <v>0.35917510304308792</v>
      </c>
      <c r="G10" s="21">
        <v>0.13356883426917299</v>
      </c>
      <c r="H10" s="21">
        <v>0.55950807604914399</v>
      </c>
      <c r="I10" s="21">
        <v>0.438037982670479</v>
      </c>
      <c r="J10" s="21">
        <v>1.0202020202020201</v>
      </c>
      <c r="K10" s="21">
        <v>1</v>
      </c>
      <c r="L10" s="21">
        <v>0.97979797979797978</v>
      </c>
    </row>
    <row r="11" spans="1:12">
      <c r="A11" s="1">
        <v>2</v>
      </c>
      <c r="B11" s="2">
        <v>4</v>
      </c>
      <c r="C11" s="19">
        <v>23.541666666666671</v>
      </c>
      <c r="D11" s="3">
        <v>20</v>
      </c>
      <c r="E11" s="3">
        <v>0.25</v>
      </c>
      <c r="F11" s="21">
        <v>0.38233696591396521</v>
      </c>
      <c r="G11" s="21">
        <v>0.13096031555201923</v>
      </c>
      <c r="H11" s="21">
        <v>0.36968663310366534</v>
      </c>
      <c r="I11" s="21">
        <v>0.63582789821588803</v>
      </c>
      <c r="J11" s="21">
        <v>0.95593220338983043</v>
      </c>
      <c r="K11" s="21">
        <v>1.0271186440677966</v>
      </c>
      <c r="L11" s="21">
        <v>1.0169491525423728</v>
      </c>
    </row>
    <row r="12" spans="1:12">
      <c r="A12" s="1">
        <v>2</v>
      </c>
      <c r="B12" s="2">
        <v>5</v>
      </c>
      <c r="C12" s="19">
        <v>23.541666666666671</v>
      </c>
      <c r="D12" s="3">
        <v>20</v>
      </c>
      <c r="E12" s="3">
        <v>0.25</v>
      </c>
      <c r="F12" s="21">
        <v>0.1345275214536753</v>
      </c>
      <c r="G12" s="21">
        <v>0.35971168836663758</v>
      </c>
      <c r="H12" s="21">
        <v>0.24499979914714012</v>
      </c>
      <c r="I12" s="21">
        <v>0.73916683151759888</v>
      </c>
      <c r="J12" s="21">
        <v>0.87290969899665549</v>
      </c>
      <c r="K12" s="21">
        <v>1.0635451505016722</v>
      </c>
      <c r="L12" s="21">
        <v>1.0635451505016722</v>
      </c>
    </row>
    <row r="13" spans="1:12">
      <c r="A13" s="1">
        <v>2</v>
      </c>
      <c r="B13" s="2">
        <v>6</v>
      </c>
      <c r="C13" s="19">
        <v>23.541666666666671</v>
      </c>
      <c r="D13" s="3">
        <v>20</v>
      </c>
      <c r="E13" s="3">
        <v>0.25</v>
      </c>
      <c r="F13" s="21">
        <v>0</v>
      </c>
      <c r="G13" s="21">
        <v>0.45606060606060606</v>
      </c>
      <c r="H13" s="21">
        <v>5.2214683141446356E-3</v>
      </c>
      <c r="I13" s="21">
        <v>0.90014068349731324</v>
      </c>
      <c r="J13" s="21">
        <v>0.79734219269102991</v>
      </c>
      <c r="K13" s="21">
        <v>1.0963455149501662</v>
      </c>
      <c r="L13" s="21">
        <v>1.106312292358804</v>
      </c>
    </row>
    <row r="14" spans="1:12">
      <c r="A14" s="1">
        <v>3</v>
      </c>
      <c r="B14" s="2">
        <v>0</v>
      </c>
      <c r="C14" s="19">
        <v>22.216000000000001</v>
      </c>
      <c r="D14" s="3">
        <v>30</v>
      </c>
      <c r="E14" s="3">
        <v>0.25</v>
      </c>
      <c r="F14" s="21">
        <v>1</v>
      </c>
      <c r="G14" s="21">
        <v>0</v>
      </c>
      <c r="H14" s="21">
        <v>2</v>
      </c>
      <c r="I14" s="21">
        <v>0</v>
      </c>
      <c r="J14" s="21">
        <v>1</v>
      </c>
      <c r="K14" s="21">
        <v>1</v>
      </c>
      <c r="L14" s="21">
        <v>1</v>
      </c>
    </row>
    <row r="15" spans="1:12">
      <c r="A15" s="1">
        <v>3</v>
      </c>
      <c r="B15" s="2">
        <v>1</v>
      </c>
      <c r="C15" s="22">
        <v>22.216000000000001</v>
      </c>
      <c r="D15" s="3">
        <v>30</v>
      </c>
      <c r="E15" s="3">
        <v>0.25</v>
      </c>
      <c r="F15" s="21">
        <v>0.93706138485940249</v>
      </c>
      <c r="G15" s="21">
        <v>5.010634525986267E-2</v>
      </c>
      <c r="H15" s="21">
        <v>1.6382263886239634</v>
      </c>
      <c r="I15" s="21">
        <v>0.34547107701996882</v>
      </c>
      <c r="J15" s="21">
        <v>1.0135135135135136</v>
      </c>
      <c r="K15" s="21">
        <v>1.0033783783783785</v>
      </c>
      <c r="L15" s="21">
        <v>0.98310810810810823</v>
      </c>
    </row>
    <row r="16" spans="1:12">
      <c r="A16" s="1">
        <v>3</v>
      </c>
      <c r="B16" s="2">
        <v>1.7</v>
      </c>
      <c r="C16" s="22">
        <v>22.216000000000001</v>
      </c>
      <c r="D16" s="3">
        <v>30</v>
      </c>
      <c r="E16" s="3">
        <v>0.25</v>
      </c>
      <c r="F16" s="21">
        <v>0.90209986706622802</v>
      </c>
      <c r="G16" s="21">
        <v>8.5421009697412648E-2</v>
      </c>
      <c r="H16" s="21">
        <v>1.3727722355973708</v>
      </c>
      <c r="I16" s="21">
        <v>0.61913515230511584</v>
      </c>
      <c r="J16" s="21">
        <v>1.0135135135135136</v>
      </c>
      <c r="K16" s="21">
        <v>1.0033783783783785</v>
      </c>
      <c r="L16" s="21">
        <v>0.98310810810810823</v>
      </c>
    </row>
    <row r="17" spans="1:12">
      <c r="A17" s="1">
        <v>3</v>
      </c>
      <c r="B17" s="2">
        <v>4</v>
      </c>
      <c r="C17" s="22">
        <v>22.216000000000001</v>
      </c>
      <c r="D17" s="3">
        <v>30</v>
      </c>
      <c r="E17" s="3">
        <v>0.25</v>
      </c>
      <c r="F17" s="21">
        <v>0.63288342735099024</v>
      </c>
      <c r="G17" s="21">
        <v>0.47470202121452432</v>
      </c>
      <c r="H17" s="21">
        <v>1.2690989462977607E-2</v>
      </c>
      <c r="I17" s="21">
        <v>1.7461479542082428</v>
      </c>
      <c r="J17" s="21">
        <v>0.74</v>
      </c>
      <c r="K17" s="21">
        <v>1.1199999999999999</v>
      </c>
      <c r="L17" s="21">
        <v>1.1399999999999999</v>
      </c>
    </row>
    <row r="18" spans="1:12">
      <c r="A18" s="1">
        <v>3</v>
      </c>
      <c r="B18" s="2">
        <v>5</v>
      </c>
      <c r="C18" s="22">
        <v>22.216000000000001</v>
      </c>
      <c r="D18" s="3">
        <v>30</v>
      </c>
      <c r="E18" s="3">
        <v>0.25</v>
      </c>
      <c r="F18" s="21">
        <v>0</v>
      </c>
      <c r="G18" s="21">
        <v>0.82633053221288533</v>
      </c>
      <c r="H18" s="21">
        <v>8.7522231973844247E-3</v>
      </c>
      <c r="I18" s="21">
        <v>1.6623647264510029</v>
      </c>
      <c r="J18" s="21">
        <v>0.5898305084745763</v>
      </c>
      <c r="K18" s="21">
        <v>1.2101694915254235</v>
      </c>
      <c r="L18" s="21">
        <v>1.2000000000000002</v>
      </c>
    </row>
    <row r="19" spans="1:12">
      <c r="A19" s="1">
        <v>4</v>
      </c>
      <c r="B19" s="2">
        <v>0</v>
      </c>
      <c r="C19" s="22">
        <v>21.666666666666668</v>
      </c>
      <c r="D19" s="3">
        <v>30</v>
      </c>
      <c r="E19" s="3">
        <v>0.25</v>
      </c>
      <c r="F19" s="21">
        <v>1</v>
      </c>
      <c r="G19" s="21">
        <v>0</v>
      </c>
      <c r="H19" s="21">
        <v>2</v>
      </c>
      <c r="I19" s="21">
        <v>0</v>
      </c>
      <c r="J19" s="21">
        <v>1</v>
      </c>
      <c r="K19" s="21">
        <v>1</v>
      </c>
      <c r="L19" s="21">
        <v>2</v>
      </c>
    </row>
    <row r="20" spans="1:12">
      <c r="A20" s="1">
        <v>4</v>
      </c>
      <c r="B20" s="2">
        <v>1</v>
      </c>
      <c r="C20" s="22">
        <v>21.666666666666668</v>
      </c>
      <c r="D20" s="3">
        <v>30</v>
      </c>
      <c r="E20" s="3">
        <v>0.25</v>
      </c>
      <c r="F20" s="21">
        <v>0.98291634237186698</v>
      </c>
      <c r="G20" s="21">
        <v>-1.9932319259335012E-2</v>
      </c>
      <c r="H20" s="21">
        <v>1.6287924287784084</v>
      </c>
      <c r="I20" s="21">
        <v>0.15709892629820971</v>
      </c>
      <c r="J20" s="21">
        <v>1.0374064837905237</v>
      </c>
      <c r="K20" s="21">
        <v>0.98753117206982544</v>
      </c>
      <c r="L20" s="21">
        <v>1.9750623441396509</v>
      </c>
    </row>
    <row r="21" spans="1:12">
      <c r="A21" s="1">
        <v>4</v>
      </c>
      <c r="B21" s="2">
        <v>2</v>
      </c>
      <c r="C21" s="22">
        <v>21.666666666666668</v>
      </c>
      <c r="D21" s="3">
        <v>30</v>
      </c>
      <c r="E21" s="3">
        <v>0.25</v>
      </c>
      <c r="F21" s="21">
        <v>0.92234170090901624</v>
      </c>
      <c r="G21" s="21">
        <v>2.5324282690247668E-2</v>
      </c>
      <c r="H21" s="21">
        <v>1.4357001203114959</v>
      </c>
      <c r="I21" s="21">
        <v>0.24525780328416966</v>
      </c>
      <c r="J21" s="21">
        <v>1.0573566084788031</v>
      </c>
      <c r="K21" s="21">
        <v>0.97755610972568585</v>
      </c>
      <c r="L21" s="21">
        <v>1.9650872817955112</v>
      </c>
    </row>
    <row r="22" spans="1:12">
      <c r="A22" s="1">
        <v>4</v>
      </c>
      <c r="B22" s="2">
        <v>3</v>
      </c>
      <c r="C22" s="22">
        <v>21.666666666666668</v>
      </c>
      <c r="D22" s="3">
        <v>30</v>
      </c>
      <c r="E22" s="3">
        <v>0.25</v>
      </c>
      <c r="F22" s="21">
        <v>0.88558755258692134</v>
      </c>
      <c r="G22" s="21">
        <v>0.10157229483556515</v>
      </c>
      <c r="H22" s="21">
        <v>1.1140878358828585</v>
      </c>
      <c r="I22" s="21">
        <v>0.43675317462541063</v>
      </c>
      <c r="J22" s="21">
        <v>1.0150753768844221</v>
      </c>
      <c r="K22" s="21">
        <v>0.99497487437185916</v>
      </c>
      <c r="L22" s="21">
        <v>1.9899497487437183</v>
      </c>
    </row>
    <row r="23" spans="1:12">
      <c r="A23" s="1">
        <v>4</v>
      </c>
      <c r="B23" s="2">
        <v>4</v>
      </c>
      <c r="C23" s="22">
        <v>21.666666666666668</v>
      </c>
      <c r="D23" s="3">
        <v>30</v>
      </c>
      <c r="E23" s="3">
        <v>0.25</v>
      </c>
      <c r="F23" s="21">
        <v>0.80253693812444982</v>
      </c>
      <c r="G23" s="21">
        <v>0.2521275595211171</v>
      </c>
      <c r="H23" s="21">
        <v>0.79156266466282876</v>
      </c>
      <c r="I23" s="21">
        <v>0.62360295799842858</v>
      </c>
      <c r="J23" s="21">
        <v>0.91919191919191934</v>
      </c>
      <c r="K23" s="21">
        <v>1.0404040404040402</v>
      </c>
      <c r="L23" s="21">
        <v>2.0404040404040407</v>
      </c>
    </row>
    <row r="24" spans="1:12">
      <c r="A24" s="1">
        <v>4</v>
      </c>
      <c r="B24" s="2">
        <v>6</v>
      </c>
      <c r="C24" s="22">
        <v>21.666666666666668</v>
      </c>
      <c r="D24" s="3">
        <v>30</v>
      </c>
      <c r="E24" s="3">
        <v>0.25</v>
      </c>
      <c r="F24" s="21">
        <v>0</v>
      </c>
      <c r="G24" s="21">
        <v>0.81346153846153846</v>
      </c>
      <c r="H24" s="21">
        <v>7.8392374426044208E-3</v>
      </c>
      <c r="I24" s="21">
        <v>0.91741794800485199</v>
      </c>
      <c r="J24" s="21">
        <v>0.59574468085106391</v>
      </c>
      <c r="K24" s="21">
        <v>1.2293144208037825</v>
      </c>
      <c r="L24" s="21">
        <v>2.1749408983451533</v>
      </c>
    </row>
    <row r="25" spans="1:12">
      <c r="A25" s="1">
        <v>5</v>
      </c>
      <c r="B25" s="2">
        <v>0</v>
      </c>
      <c r="C25" s="22">
        <v>22.86</v>
      </c>
      <c r="D25" s="3">
        <v>30</v>
      </c>
      <c r="E25" s="5">
        <v>0.25</v>
      </c>
      <c r="F25" s="21">
        <v>1</v>
      </c>
      <c r="G25" s="21">
        <v>0</v>
      </c>
      <c r="H25" s="21">
        <v>2</v>
      </c>
      <c r="I25" s="21">
        <v>0</v>
      </c>
      <c r="J25" s="21">
        <v>1</v>
      </c>
      <c r="K25" s="21">
        <v>1</v>
      </c>
      <c r="L25" s="21">
        <v>2</v>
      </c>
    </row>
    <row r="26" spans="1:12">
      <c r="A26" s="1">
        <v>5</v>
      </c>
      <c r="B26" s="5">
        <v>1</v>
      </c>
      <c r="C26" s="19">
        <v>22.86</v>
      </c>
      <c r="D26" s="3">
        <v>30</v>
      </c>
      <c r="E26" s="5">
        <v>0.25</v>
      </c>
      <c r="F26" s="21">
        <v>0.90045524517481601</v>
      </c>
      <c r="G26" s="21">
        <v>5.2604685585764234E-2</v>
      </c>
      <c r="H26" s="21">
        <v>1.6275018085453421</v>
      </c>
      <c r="I26" s="21">
        <v>0.1455660407798165</v>
      </c>
      <c r="J26" s="21">
        <v>1.0531645569620254</v>
      </c>
      <c r="K26" s="21">
        <v>0.98227848101265824</v>
      </c>
      <c r="L26" s="21">
        <v>1.9645569620253165</v>
      </c>
    </row>
    <row r="27" spans="1:12">
      <c r="A27" s="1">
        <v>5</v>
      </c>
      <c r="B27" s="5">
        <v>2</v>
      </c>
      <c r="C27" s="19">
        <v>22.86</v>
      </c>
      <c r="D27" s="3">
        <v>30</v>
      </c>
      <c r="E27" s="5">
        <v>0.25</v>
      </c>
      <c r="F27" s="21">
        <v>0.8698783238913973</v>
      </c>
      <c r="G27" s="21">
        <v>0.11352750114288934</v>
      </c>
      <c r="H27" s="21">
        <v>1.3102077321490653</v>
      </c>
      <c r="I27" s="21">
        <v>0.33322680402612037</v>
      </c>
      <c r="J27" s="21">
        <v>1.0204081632653061</v>
      </c>
      <c r="K27" s="21">
        <v>0.98979591836734693</v>
      </c>
      <c r="L27" s="21">
        <v>1.989795918367347</v>
      </c>
    </row>
    <row r="28" spans="1:12">
      <c r="A28" s="1">
        <v>5</v>
      </c>
      <c r="B28" s="5">
        <v>3</v>
      </c>
      <c r="C28" s="19">
        <v>22.86</v>
      </c>
      <c r="D28" s="3">
        <v>30</v>
      </c>
      <c r="E28" s="5">
        <v>0.25</v>
      </c>
      <c r="F28" s="21">
        <v>0.82382870424581434</v>
      </c>
      <c r="G28" s="21">
        <v>0.21863669288025855</v>
      </c>
      <c r="H28" s="21">
        <v>0.99598895442028557</v>
      </c>
      <c r="I28" s="21">
        <v>0.51441716680067184</v>
      </c>
      <c r="J28" s="21">
        <v>0.94845360824742275</v>
      </c>
      <c r="K28" s="21">
        <v>1</v>
      </c>
      <c r="L28" s="21">
        <v>2.0515463917525776</v>
      </c>
    </row>
    <row r="29" spans="1:12">
      <c r="A29" s="1">
        <v>5</v>
      </c>
      <c r="B29" s="5">
        <v>3.5</v>
      </c>
      <c r="C29" s="19">
        <v>22.86</v>
      </c>
      <c r="D29" s="3">
        <v>30</v>
      </c>
      <c r="E29" s="5">
        <v>0.25</v>
      </c>
      <c r="F29" s="21">
        <v>0.74210774574651328</v>
      </c>
      <c r="G29" s="21">
        <v>0.33016794060659932</v>
      </c>
      <c r="H29" s="21">
        <v>0.73310710622458164</v>
      </c>
      <c r="I29" s="21">
        <v>0.64393931900719892</v>
      </c>
      <c r="J29" s="21">
        <v>0.89460154241645262</v>
      </c>
      <c r="K29" s="21">
        <v>1.0179948586118253</v>
      </c>
      <c r="L29" s="21">
        <v>2.0874035989717226</v>
      </c>
    </row>
    <row r="30" spans="1:12">
      <c r="A30" s="1">
        <v>5</v>
      </c>
      <c r="B30" s="5">
        <v>4</v>
      </c>
      <c r="C30" s="19">
        <v>22.86</v>
      </c>
      <c r="D30" s="3">
        <v>30</v>
      </c>
      <c r="E30" s="5">
        <v>0.25</v>
      </c>
      <c r="F30" s="21">
        <v>0.59056891749851381</v>
      </c>
      <c r="G30" s="21">
        <v>0.48803084432973565</v>
      </c>
      <c r="H30" s="21">
        <v>0.58367147344501469</v>
      </c>
      <c r="I30" s="21">
        <v>0.73280311947133603</v>
      </c>
      <c r="J30" s="21">
        <v>0.77319587628865993</v>
      </c>
      <c r="K30" s="21">
        <v>1.1134020618556704</v>
      </c>
      <c r="L30" s="21">
        <v>2.1134020618556701</v>
      </c>
    </row>
    <row r="31" spans="1:12">
      <c r="A31" s="1">
        <v>5</v>
      </c>
      <c r="B31" s="5">
        <v>4.5</v>
      </c>
      <c r="C31" s="19">
        <v>22.86</v>
      </c>
      <c r="D31" s="3">
        <v>30</v>
      </c>
      <c r="E31" s="5">
        <v>0.25</v>
      </c>
      <c r="F31" s="21">
        <v>0.25987147978553587</v>
      </c>
      <c r="G31" s="21">
        <v>0.71692557995120332</v>
      </c>
      <c r="H31" s="21">
        <v>0.41312215463578061</v>
      </c>
      <c r="I31" s="21">
        <v>0.79241758802269957</v>
      </c>
      <c r="J31" s="21">
        <v>0.69922879177377895</v>
      </c>
      <c r="K31" s="21">
        <v>1.1413881748071979</v>
      </c>
      <c r="L31" s="21">
        <v>2.1593830334190232</v>
      </c>
    </row>
    <row r="32" spans="1:12">
      <c r="A32" s="1">
        <v>5</v>
      </c>
      <c r="B32" s="5">
        <v>5</v>
      </c>
      <c r="C32" s="19">
        <v>22.86</v>
      </c>
      <c r="D32" s="3">
        <v>30</v>
      </c>
      <c r="E32" s="5">
        <v>0.25</v>
      </c>
      <c r="F32" s="21">
        <v>0</v>
      </c>
      <c r="G32" s="21">
        <v>0.86160714285714257</v>
      </c>
      <c r="H32" s="21">
        <v>7.2138242650294252E-3</v>
      </c>
      <c r="I32" s="21">
        <v>0.89984659132756184</v>
      </c>
      <c r="J32" s="21">
        <v>0.62176165803108807</v>
      </c>
      <c r="K32" s="21">
        <v>1.1606217616580314</v>
      </c>
      <c r="L32" s="21">
        <v>2.2176165803108807</v>
      </c>
    </row>
    <row r="33" spans="1:12">
      <c r="A33" s="1">
        <v>5</v>
      </c>
      <c r="B33" s="5">
        <v>0</v>
      </c>
      <c r="C33" s="19">
        <v>20.587499999999999</v>
      </c>
      <c r="D33" s="3">
        <v>30</v>
      </c>
      <c r="E33" s="3">
        <v>0.25</v>
      </c>
      <c r="F33" s="21">
        <v>0.5</v>
      </c>
      <c r="G33" s="21">
        <v>0</v>
      </c>
      <c r="H33" s="21">
        <v>1</v>
      </c>
      <c r="I33" s="21">
        <v>0</v>
      </c>
      <c r="J33" s="21">
        <v>1</v>
      </c>
      <c r="K33" s="21">
        <v>1</v>
      </c>
      <c r="L33" s="21">
        <v>2</v>
      </c>
    </row>
    <row r="34" spans="1:12">
      <c r="A34" s="1">
        <v>6</v>
      </c>
      <c r="B34" s="3">
        <v>1</v>
      </c>
      <c r="C34" s="22">
        <v>20.587499999999999</v>
      </c>
      <c r="D34" s="3">
        <v>30</v>
      </c>
      <c r="E34" s="3">
        <v>0.25</v>
      </c>
      <c r="F34" s="21">
        <v>0.48594491221370784</v>
      </c>
      <c r="G34" s="21">
        <v>1.8025037661662521E-2</v>
      </c>
      <c r="H34" s="21">
        <v>0.98999619705034236</v>
      </c>
      <c r="I34" s="21">
        <v>8.6157252080005502E-3</v>
      </c>
      <c r="J34" s="21">
        <v>0.99248120300751874</v>
      </c>
      <c r="K34" s="21">
        <v>0.98245614035087714</v>
      </c>
      <c r="L34" s="21">
        <v>2.0250626566416039</v>
      </c>
    </row>
    <row r="35" spans="1:12">
      <c r="A35" s="1">
        <v>6</v>
      </c>
      <c r="B35" s="3">
        <v>2</v>
      </c>
      <c r="C35" s="22">
        <v>20.587499999999999</v>
      </c>
      <c r="D35" s="3">
        <v>30</v>
      </c>
      <c r="E35" s="3">
        <v>0.25</v>
      </c>
      <c r="F35" s="21">
        <v>0.44799466658389786</v>
      </c>
      <c r="G35" s="21">
        <v>5.2536000083613386E-2</v>
      </c>
      <c r="H35" s="21">
        <v>0.68485242434934723</v>
      </c>
      <c r="I35" s="21">
        <v>0.15678195974580211</v>
      </c>
      <c r="J35" s="21">
        <v>1</v>
      </c>
      <c r="K35" s="21">
        <v>0.98989898989898994</v>
      </c>
      <c r="L35" s="21">
        <v>2.0101010101010104</v>
      </c>
    </row>
    <row r="36" spans="1:12">
      <c r="A36" s="1">
        <v>6</v>
      </c>
      <c r="B36" s="3">
        <v>3</v>
      </c>
      <c r="C36" s="22">
        <v>20.587499999999999</v>
      </c>
      <c r="D36" s="3">
        <v>30</v>
      </c>
      <c r="E36" s="3">
        <v>0.25</v>
      </c>
      <c r="F36" s="21">
        <v>0.32097316882577548</v>
      </c>
      <c r="G36" s="21">
        <v>0.16314763610945143</v>
      </c>
      <c r="H36" s="21">
        <v>0.34157519334140368</v>
      </c>
      <c r="I36" s="21">
        <v>0.33108205773872623</v>
      </c>
      <c r="J36" s="21">
        <v>1.0430379746835439</v>
      </c>
      <c r="K36" s="21">
        <v>1.0126582278481011</v>
      </c>
      <c r="L36" s="21">
        <v>1.9443037974683544</v>
      </c>
    </row>
    <row r="37" spans="1:12">
      <c r="A37" s="1">
        <v>6</v>
      </c>
      <c r="B37" s="3">
        <v>4</v>
      </c>
      <c r="C37" s="22">
        <v>20.587499999999999</v>
      </c>
      <c r="D37" s="3">
        <v>30</v>
      </c>
      <c r="E37" s="3">
        <v>0.25</v>
      </c>
      <c r="F37" s="21">
        <v>6.64421597584091E-3</v>
      </c>
      <c r="G37" s="21">
        <v>0.45086363525373863</v>
      </c>
      <c r="H37" s="21">
        <v>6.2974810840380176E-3</v>
      </c>
      <c r="I37" s="21">
        <v>0.55031820600419901</v>
      </c>
      <c r="J37" s="21">
        <v>1.1027568922305764</v>
      </c>
      <c r="K37" s="21">
        <v>1.0927318295739346</v>
      </c>
      <c r="L37" s="21">
        <v>1.8045112781954888</v>
      </c>
    </row>
    <row r="38" spans="1:12">
      <c r="A38" s="1">
        <v>7</v>
      </c>
      <c r="B38" s="3">
        <v>0</v>
      </c>
      <c r="C38" s="22">
        <v>22.35</v>
      </c>
      <c r="D38" s="3">
        <v>30</v>
      </c>
      <c r="E38" s="3">
        <v>0.25</v>
      </c>
      <c r="F38" s="21">
        <v>1</v>
      </c>
      <c r="G38" s="21">
        <v>0</v>
      </c>
      <c r="H38" s="21">
        <v>1.9999999999999998</v>
      </c>
      <c r="I38" s="21">
        <v>0</v>
      </c>
      <c r="J38" s="21">
        <v>1</v>
      </c>
      <c r="K38" s="21">
        <v>1</v>
      </c>
      <c r="L38" s="21">
        <v>2</v>
      </c>
    </row>
    <row r="39" spans="1:12">
      <c r="A39" s="1">
        <v>7</v>
      </c>
      <c r="B39" s="3">
        <v>1</v>
      </c>
      <c r="C39" s="22">
        <v>22.35</v>
      </c>
      <c r="D39" s="3">
        <v>30</v>
      </c>
      <c r="E39" s="3">
        <v>0.25</v>
      </c>
      <c r="F39" s="21">
        <v>0.89184027066506233</v>
      </c>
      <c r="G39" s="21">
        <v>5.0491028796298111E-2</v>
      </c>
      <c r="H39" s="21">
        <v>1.6415318805670891</v>
      </c>
      <c r="I39" s="21">
        <v>0.13181215117565273</v>
      </c>
      <c r="J39" s="21">
        <v>1.0639386189258313</v>
      </c>
      <c r="K39" s="21">
        <v>1.0127877237851663</v>
      </c>
      <c r="L39" s="21">
        <v>1.9232736572890028</v>
      </c>
    </row>
    <row r="40" spans="1:12">
      <c r="A40" s="1">
        <v>7</v>
      </c>
      <c r="B40" s="3">
        <v>2</v>
      </c>
      <c r="C40" s="22">
        <v>22.35</v>
      </c>
      <c r="D40" s="3">
        <v>30</v>
      </c>
      <c r="E40" s="3">
        <v>0.25</v>
      </c>
      <c r="F40" s="21">
        <v>0.85545873187970178</v>
      </c>
      <c r="G40" s="21">
        <v>0.1085172661441456</v>
      </c>
      <c r="H40" s="21">
        <v>1.2800395730064211</v>
      </c>
      <c r="I40" s="21">
        <v>0.34259666781856041</v>
      </c>
      <c r="J40" s="21">
        <v>1.0408163265306123</v>
      </c>
      <c r="K40" s="21">
        <v>1.0102040816326532</v>
      </c>
      <c r="L40" s="21">
        <v>1.948979591836735</v>
      </c>
    </row>
    <row r="41" spans="1:12">
      <c r="A41" s="1">
        <v>7</v>
      </c>
      <c r="B41" s="3">
        <v>3</v>
      </c>
      <c r="C41" s="22">
        <v>22.35</v>
      </c>
      <c r="D41" s="3">
        <v>30</v>
      </c>
      <c r="E41" s="3">
        <v>0.25</v>
      </c>
      <c r="F41" s="21">
        <v>0.8047458876948157</v>
      </c>
      <c r="G41" s="21">
        <v>0.2018964889360288</v>
      </c>
      <c r="H41" s="21">
        <v>1.0284277814324845</v>
      </c>
      <c r="I41" s="21">
        <v>0.49358421020943366</v>
      </c>
      <c r="J41" s="21">
        <v>0.98727735368956737</v>
      </c>
      <c r="K41" s="21">
        <v>1.0178117048346056</v>
      </c>
      <c r="L41" s="21">
        <v>1.994910941475827</v>
      </c>
    </row>
    <row r="42" spans="1:12">
      <c r="A42" s="1">
        <v>7</v>
      </c>
      <c r="B42" s="3">
        <v>4</v>
      </c>
      <c r="C42" s="22">
        <v>22.35</v>
      </c>
      <c r="D42" s="3">
        <v>30</v>
      </c>
      <c r="E42" s="3">
        <v>0.25</v>
      </c>
      <c r="F42" s="21">
        <v>0.67533643811618616</v>
      </c>
      <c r="G42" s="21">
        <v>0.39588862284171755</v>
      </c>
      <c r="H42" s="21">
        <v>0.66219893908569261</v>
      </c>
      <c r="I42" s="21">
        <v>0.70723705907949941</v>
      </c>
      <c r="J42" s="21">
        <v>0.82442748091603046</v>
      </c>
      <c r="K42" s="21">
        <v>1.1195928753180662</v>
      </c>
      <c r="L42" s="21">
        <v>2.0559796437659035</v>
      </c>
    </row>
    <row r="43" spans="1:12">
      <c r="A43" s="1">
        <v>7</v>
      </c>
      <c r="B43" s="3">
        <v>5</v>
      </c>
      <c r="C43" s="22">
        <v>22.35</v>
      </c>
      <c r="D43" s="3">
        <v>30</v>
      </c>
      <c r="E43" s="3">
        <v>0.25</v>
      </c>
      <c r="F43" s="21">
        <v>5.585941751710357E-2</v>
      </c>
      <c r="G43" s="21">
        <v>0.74299877518309798</v>
      </c>
      <c r="H43" s="21">
        <v>0.31383395063350661</v>
      </c>
      <c r="I43" s="21">
        <v>0.88629516562205213</v>
      </c>
      <c r="J43" s="21">
        <v>0.69651741293532343</v>
      </c>
      <c r="K43" s="21">
        <v>1.2935323383084578</v>
      </c>
      <c r="L43" s="21">
        <v>2.0099502487562191</v>
      </c>
    </row>
    <row r="44" spans="1:12">
      <c r="A44" s="1">
        <v>8</v>
      </c>
      <c r="B44" s="3">
        <v>0</v>
      </c>
      <c r="C44" s="22">
        <v>19.514285714285716</v>
      </c>
      <c r="D44" s="3">
        <v>30</v>
      </c>
      <c r="E44" s="3">
        <v>0.25</v>
      </c>
      <c r="F44" s="21">
        <v>1</v>
      </c>
      <c r="G44" s="21">
        <v>0</v>
      </c>
      <c r="H44" s="21">
        <v>2</v>
      </c>
      <c r="I44" s="21">
        <v>0</v>
      </c>
      <c r="J44" s="21">
        <v>1</v>
      </c>
      <c r="K44" s="21">
        <v>1</v>
      </c>
      <c r="L44" s="21">
        <v>2</v>
      </c>
    </row>
    <row r="45" spans="1:12">
      <c r="A45" s="1">
        <v>8</v>
      </c>
      <c r="B45" s="3">
        <v>1</v>
      </c>
      <c r="C45" s="22">
        <v>19.514285714285716</v>
      </c>
      <c r="D45" s="3">
        <v>30</v>
      </c>
      <c r="E45" s="3">
        <v>0.25</v>
      </c>
      <c r="F45" s="21">
        <v>0.88574034440394134</v>
      </c>
      <c r="G45" s="21">
        <v>5.1414573781559003E-2</v>
      </c>
      <c r="H45" s="21">
        <v>1.7670498845563083</v>
      </c>
      <c r="I45" s="21">
        <v>5.4380675856728192E-2</v>
      </c>
      <c r="J45" s="21">
        <v>1.0719602977667493</v>
      </c>
      <c r="K45" s="21">
        <v>0.98263027295285355</v>
      </c>
      <c r="L45" s="21">
        <v>1.945409429280397</v>
      </c>
    </row>
    <row r="46" spans="1:12">
      <c r="A46" s="1">
        <v>8</v>
      </c>
      <c r="B46" s="3">
        <v>3</v>
      </c>
      <c r="C46" s="22">
        <v>19.514285714285716</v>
      </c>
      <c r="D46" s="3">
        <v>30</v>
      </c>
      <c r="E46" s="3">
        <v>0.25</v>
      </c>
      <c r="F46" s="21">
        <v>0.76809321350890647</v>
      </c>
      <c r="G46" s="21">
        <v>0.12148170687740152</v>
      </c>
      <c r="H46" s="21">
        <v>1.253164472761904</v>
      </c>
      <c r="I46" s="21">
        <v>0.29150571385463697</v>
      </c>
      <c r="J46" s="21">
        <v>1.1528822055137846</v>
      </c>
      <c r="K46" s="21">
        <v>0.94235588972431084</v>
      </c>
      <c r="L46" s="21">
        <v>1.9047619047619049</v>
      </c>
    </row>
    <row r="47" spans="1:12">
      <c r="A47" s="1">
        <v>8</v>
      </c>
      <c r="B47" s="3">
        <v>5</v>
      </c>
      <c r="C47" s="22">
        <v>19.514285714285716</v>
      </c>
      <c r="D47" s="3">
        <v>30</v>
      </c>
      <c r="E47" s="3">
        <v>0.25</v>
      </c>
      <c r="F47" s="21">
        <v>0.71710361556922908</v>
      </c>
      <c r="G47" s="21">
        <v>0.17854344903764544</v>
      </c>
      <c r="H47" s="21">
        <v>1.0620326351200571</v>
      </c>
      <c r="I47" s="21">
        <v>0.40620344128294383</v>
      </c>
      <c r="J47" s="21">
        <v>1.158690176322418</v>
      </c>
      <c r="K47" s="21">
        <v>0.94710327455919396</v>
      </c>
      <c r="L47" s="21">
        <v>1.8942065491183879</v>
      </c>
    </row>
    <row r="48" spans="1:12">
      <c r="A48" s="1">
        <v>8</v>
      </c>
      <c r="B48" s="3">
        <v>7</v>
      </c>
      <c r="C48" s="22">
        <v>19.514285714285716</v>
      </c>
      <c r="D48" s="3">
        <v>30</v>
      </c>
      <c r="E48" s="3">
        <v>0.25</v>
      </c>
      <c r="F48" s="21">
        <v>0.69065218633954739</v>
      </c>
      <c r="G48" s="21">
        <v>0.22377834039467651</v>
      </c>
      <c r="H48" s="21">
        <v>0.88395146125912982</v>
      </c>
      <c r="I48" s="21">
        <v>0.51817950430234716</v>
      </c>
      <c r="J48" s="21">
        <v>1.1413881748071979</v>
      </c>
      <c r="K48" s="21">
        <v>0.94601542416452455</v>
      </c>
      <c r="L48" s="21">
        <v>1.9125964010282779</v>
      </c>
    </row>
    <row r="49" spans="1:12">
      <c r="A49" s="1">
        <v>9</v>
      </c>
      <c r="B49" s="3">
        <v>0</v>
      </c>
      <c r="C49" s="22">
        <v>25.166666666666661</v>
      </c>
      <c r="D49" s="3">
        <v>30</v>
      </c>
      <c r="E49" s="3">
        <v>0.25</v>
      </c>
      <c r="F49" s="21">
        <v>3</v>
      </c>
      <c r="G49" s="21">
        <v>0</v>
      </c>
      <c r="H49" s="21">
        <v>6</v>
      </c>
      <c r="I49" s="21">
        <v>0</v>
      </c>
      <c r="J49" s="21">
        <v>1</v>
      </c>
      <c r="K49" s="21">
        <v>1</v>
      </c>
      <c r="L49" s="21">
        <v>2</v>
      </c>
    </row>
    <row r="50" spans="1:12">
      <c r="A50" s="1">
        <v>9</v>
      </c>
      <c r="B50" s="3">
        <v>1</v>
      </c>
      <c r="C50" s="22">
        <v>25.166666666666661</v>
      </c>
      <c r="D50" s="3">
        <v>30</v>
      </c>
      <c r="E50" s="3">
        <v>0.25</v>
      </c>
      <c r="F50" s="21">
        <v>2.6416272544514467</v>
      </c>
      <c r="G50" s="21">
        <v>0.29179473238464521</v>
      </c>
      <c r="H50" s="21">
        <v>5.1466507310373961</v>
      </c>
      <c r="I50" s="21">
        <v>0.34194462751904137</v>
      </c>
      <c r="J50" s="21">
        <v>1.0313253012048191</v>
      </c>
      <c r="K50" s="21">
        <v>0.94457831325301189</v>
      </c>
      <c r="L50" s="21">
        <v>2.0240963855421685</v>
      </c>
    </row>
    <row r="51" spans="1:12">
      <c r="A51" s="1">
        <v>9</v>
      </c>
      <c r="B51" s="3">
        <v>3</v>
      </c>
      <c r="C51" s="22">
        <v>25.166666666666661</v>
      </c>
      <c r="D51" s="3">
        <v>30</v>
      </c>
      <c r="E51" s="3">
        <v>0.25</v>
      </c>
      <c r="F51" s="21">
        <v>2.2976488005351872</v>
      </c>
      <c r="G51" s="21">
        <v>0.59470395730321424</v>
      </c>
      <c r="H51" s="21">
        <v>3.3850910663686933</v>
      </c>
      <c r="I51" s="21">
        <v>1.2186062844227776</v>
      </c>
      <c r="J51" s="21">
        <v>1.0579345088161209</v>
      </c>
      <c r="K51" s="21">
        <v>0.95717884130982367</v>
      </c>
      <c r="L51" s="21">
        <v>1.9848866498740554</v>
      </c>
    </row>
    <row r="52" spans="1:12">
      <c r="A52" s="1">
        <v>9</v>
      </c>
      <c r="B52" s="3">
        <v>4</v>
      </c>
      <c r="C52" s="22">
        <v>25.166666666666661</v>
      </c>
      <c r="D52" s="3">
        <v>30</v>
      </c>
      <c r="E52" s="3">
        <v>0.25</v>
      </c>
      <c r="F52" s="21">
        <v>2.2618137123412549</v>
      </c>
      <c r="G52" s="21">
        <v>0.71509560204168232</v>
      </c>
      <c r="H52" s="21">
        <v>2.9079990761566532</v>
      </c>
      <c r="I52" s="21">
        <v>1.5104352512248858</v>
      </c>
      <c r="J52" s="21">
        <v>1.0194174757281553</v>
      </c>
      <c r="K52" s="21">
        <v>0.970873786407767</v>
      </c>
      <c r="L52" s="21">
        <v>2.0097087378640781</v>
      </c>
    </row>
    <row r="53" spans="1:12">
      <c r="A53" s="1">
        <v>9</v>
      </c>
      <c r="B53" s="3">
        <v>5</v>
      </c>
      <c r="C53" s="22">
        <v>25.166666666666661</v>
      </c>
      <c r="D53" s="3">
        <v>30</v>
      </c>
      <c r="E53" s="3">
        <v>0.25</v>
      </c>
      <c r="F53" s="21">
        <v>2.4497009466853243</v>
      </c>
      <c r="G53" s="21">
        <v>0.80565016364403408</v>
      </c>
      <c r="H53" s="21">
        <v>2.6527827479484301</v>
      </c>
      <c r="I53" s="21">
        <v>1.7490585419349667</v>
      </c>
      <c r="J53" s="21">
        <v>0.88664987405541562</v>
      </c>
      <c r="K53" s="21">
        <v>1.0277078085642317</v>
      </c>
      <c r="L53" s="21">
        <v>2.0856423173803531</v>
      </c>
    </row>
    <row r="54" spans="1:12">
      <c r="A54" s="1">
        <v>9</v>
      </c>
      <c r="B54" s="3">
        <v>6</v>
      </c>
      <c r="C54" s="22">
        <v>25.166666666666661</v>
      </c>
      <c r="D54" s="3">
        <v>30</v>
      </c>
      <c r="E54" s="3">
        <v>0.25</v>
      </c>
      <c r="F54" s="21">
        <v>2.6746522902852408</v>
      </c>
      <c r="G54" s="21">
        <v>0.90348763677049537</v>
      </c>
      <c r="H54" s="21">
        <v>2.4448748089730699</v>
      </c>
      <c r="I54" s="21">
        <v>1.9705295802176843</v>
      </c>
      <c r="J54" s="21">
        <v>0.73891625615763545</v>
      </c>
      <c r="K54" s="21">
        <v>1.1330049261083741</v>
      </c>
      <c r="L54" s="21">
        <v>2.1280788177339902</v>
      </c>
    </row>
    <row r="55" spans="1:12">
      <c r="A55" s="1">
        <v>10</v>
      </c>
      <c r="B55" s="3">
        <v>0</v>
      </c>
      <c r="C55" s="22">
        <v>23.45</v>
      </c>
      <c r="D55" s="3">
        <v>30</v>
      </c>
      <c r="E55" s="3">
        <v>0.25</v>
      </c>
      <c r="F55" s="21">
        <v>1</v>
      </c>
      <c r="G55" s="21">
        <v>0</v>
      </c>
      <c r="H55" s="21">
        <v>2</v>
      </c>
      <c r="I55" s="21">
        <v>0</v>
      </c>
      <c r="J55" s="21">
        <v>1</v>
      </c>
      <c r="K55" s="21">
        <v>1</v>
      </c>
      <c r="L55" s="21">
        <v>2</v>
      </c>
    </row>
    <row r="56" spans="1:12">
      <c r="A56" s="1">
        <v>10</v>
      </c>
      <c r="B56" s="3">
        <v>1</v>
      </c>
      <c r="C56" s="22">
        <v>23.45</v>
      </c>
      <c r="D56" s="3">
        <v>30</v>
      </c>
      <c r="E56" s="3">
        <v>0.25</v>
      </c>
      <c r="F56" s="21">
        <v>0.89880494151189749</v>
      </c>
      <c r="G56" s="21">
        <v>4.6712972022724168E-2</v>
      </c>
      <c r="H56" s="21">
        <v>1.5499910652199176</v>
      </c>
      <c r="I56" s="21">
        <v>0.18005533344176164</v>
      </c>
      <c r="J56" s="21">
        <v>1.0620347394540943</v>
      </c>
      <c r="K56" s="21">
        <v>0.9727047146401987</v>
      </c>
      <c r="L56" s="21">
        <v>1.9652605459057075</v>
      </c>
    </row>
    <row r="57" spans="1:12">
      <c r="A57" s="1">
        <v>10</v>
      </c>
      <c r="B57" s="3">
        <v>3</v>
      </c>
      <c r="C57" s="22">
        <v>23.45</v>
      </c>
      <c r="D57" s="3">
        <v>30</v>
      </c>
      <c r="E57" s="3">
        <v>0.25</v>
      </c>
      <c r="F57" s="21">
        <v>0.85030027722494028</v>
      </c>
      <c r="G57" s="21">
        <v>0.11804868539394088</v>
      </c>
      <c r="H57" s="21">
        <v>1.1206963827760605</v>
      </c>
      <c r="I57" s="21">
        <v>0.42145240500651365</v>
      </c>
      <c r="J57" s="21">
        <v>1.04</v>
      </c>
      <c r="K57" s="21">
        <v>0.98</v>
      </c>
      <c r="L57" s="21">
        <v>1.98</v>
      </c>
    </row>
    <row r="58" spans="1:12">
      <c r="A58" s="1">
        <v>10</v>
      </c>
      <c r="B58" s="3">
        <v>4</v>
      </c>
      <c r="C58" s="22">
        <v>23.45</v>
      </c>
      <c r="D58" s="3">
        <v>30</v>
      </c>
      <c r="E58" s="3">
        <v>0.25</v>
      </c>
      <c r="F58" s="21">
        <v>0.81990314454150703</v>
      </c>
      <c r="G58" s="21">
        <v>0.21236094727552501</v>
      </c>
      <c r="H58" s="21">
        <v>0.63799951531726029</v>
      </c>
      <c r="I58" s="21">
        <v>0.68613992719451888</v>
      </c>
      <c r="J58" s="21">
        <v>0.95596843980656643</v>
      </c>
      <c r="K58" s="21">
        <v>1.0180707559175362</v>
      </c>
      <c r="L58" s="21">
        <v>2.025960804275897</v>
      </c>
    </row>
    <row r="59" spans="1:12">
      <c r="A59" s="1">
        <v>10</v>
      </c>
      <c r="B59" s="3">
        <v>5</v>
      </c>
      <c r="C59" s="22">
        <v>23.45</v>
      </c>
      <c r="D59" s="3">
        <v>30</v>
      </c>
      <c r="E59" s="3">
        <v>0.25</v>
      </c>
      <c r="F59" s="21">
        <v>0.43016829596919443</v>
      </c>
      <c r="G59" s="21">
        <v>0.35176604895997182</v>
      </c>
      <c r="H59" s="21">
        <v>0.18861444218460521</v>
      </c>
      <c r="I59" s="21">
        <v>1.2747142980826456</v>
      </c>
      <c r="J59" s="21">
        <v>1.1103678929765886</v>
      </c>
      <c r="K59" s="21">
        <v>1.4849498327759196</v>
      </c>
      <c r="L59" s="21">
        <v>1.4046822742474914</v>
      </c>
    </row>
    <row r="60" spans="1:12">
      <c r="A60" s="1">
        <v>10</v>
      </c>
      <c r="B60" s="3">
        <v>6</v>
      </c>
      <c r="C60" s="22">
        <v>23.45</v>
      </c>
      <c r="D60" s="3">
        <v>30</v>
      </c>
      <c r="E60" s="3">
        <v>0.25</v>
      </c>
      <c r="F60" s="21">
        <v>1.6913242737070362E-2</v>
      </c>
      <c r="G60" s="21">
        <v>0.78772723051640514</v>
      </c>
      <c r="H60" s="21">
        <v>2.2539019898585765E-2</v>
      </c>
      <c r="I60" s="21">
        <v>0.94879016589206855</v>
      </c>
      <c r="J60" s="21">
        <v>0.65206812652068125</v>
      </c>
      <c r="K60" s="21">
        <v>1.2554744525547448</v>
      </c>
      <c r="L60" s="21">
        <v>2.0924574209245743</v>
      </c>
    </row>
    <row r="61" spans="1:12">
      <c r="A61" s="1">
        <v>11</v>
      </c>
      <c r="B61" s="3">
        <v>0</v>
      </c>
      <c r="C61" s="22">
        <v>20.012500000000003</v>
      </c>
      <c r="D61" s="3">
        <v>10</v>
      </c>
      <c r="E61" s="3">
        <v>0.25</v>
      </c>
      <c r="F61" s="21">
        <v>1</v>
      </c>
      <c r="G61" s="21">
        <v>0</v>
      </c>
      <c r="H61" s="21">
        <v>1.9999999999999998</v>
      </c>
      <c r="I61" s="21">
        <v>0</v>
      </c>
      <c r="J61" s="21">
        <v>1</v>
      </c>
      <c r="K61" s="21">
        <v>1</v>
      </c>
      <c r="L61" s="21">
        <v>2</v>
      </c>
    </row>
    <row r="62" spans="1:12">
      <c r="A62" s="1">
        <v>11</v>
      </c>
      <c r="B62" s="3">
        <v>1</v>
      </c>
      <c r="C62" s="23">
        <v>20.012500000000003</v>
      </c>
      <c r="D62" s="3">
        <v>10</v>
      </c>
      <c r="E62" s="3">
        <v>0.25</v>
      </c>
      <c r="F62" s="21">
        <v>0.87316452574193892</v>
      </c>
      <c r="G62" s="21">
        <v>5.1012692988356555E-2</v>
      </c>
      <c r="H62" s="21">
        <v>1.7068744396395858</v>
      </c>
      <c r="I62" s="21">
        <v>7.3737294369399534E-2</v>
      </c>
      <c r="J62" s="21">
        <v>1.0881612090680102</v>
      </c>
      <c r="K62" s="21">
        <v>0.97732997481108319</v>
      </c>
      <c r="L62" s="21">
        <v>1.9345088161209067</v>
      </c>
    </row>
    <row r="63" spans="1:12">
      <c r="A63" s="1">
        <v>11</v>
      </c>
      <c r="B63" s="3">
        <v>2</v>
      </c>
      <c r="C63" s="23">
        <v>20.012500000000003</v>
      </c>
      <c r="D63" s="3">
        <v>10</v>
      </c>
      <c r="E63" s="3">
        <v>0.25</v>
      </c>
      <c r="F63" s="21">
        <v>0.78641392556448309</v>
      </c>
      <c r="G63" s="21">
        <v>9.9455451974988701E-2</v>
      </c>
      <c r="H63" s="21">
        <v>1.4725760781105242</v>
      </c>
      <c r="I63" s="21">
        <v>0.16024642072021411</v>
      </c>
      <c r="J63" s="21">
        <v>1.1515151515151514</v>
      </c>
      <c r="K63" s="21">
        <v>0.94949494949494961</v>
      </c>
      <c r="L63" s="21">
        <v>1.8989898989898992</v>
      </c>
    </row>
    <row r="64" spans="1:12">
      <c r="A64" s="1">
        <v>11</v>
      </c>
      <c r="B64" s="3">
        <v>3</v>
      </c>
      <c r="C64" s="23">
        <v>20.012500000000003</v>
      </c>
      <c r="D64" s="3">
        <v>10</v>
      </c>
      <c r="E64" s="3">
        <v>0.25</v>
      </c>
      <c r="F64" s="21">
        <v>0.72600554376625037</v>
      </c>
      <c r="G64" s="21">
        <v>0.1424493509980021</v>
      </c>
      <c r="H64" s="21">
        <v>1.2773463668242162</v>
      </c>
      <c r="I64" s="21">
        <v>0.25131434410651476</v>
      </c>
      <c r="J64" s="21">
        <v>1.1959798994974875</v>
      </c>
      <c r="K64" s="21">
        <v>0.92462311557788956</v>
      </c>
      <c r="L64" s="21">
        <v>1.8793969849246233</v>
      </c>
    </row>
    <row r="65" spans="1:12">
      <c r="A65" s="1">
        <v>11</v>
      </c>
      <c r="B65" s="3">
        <v>4</v>
      </c>
      <c r="C65" s="23">
        <v>20.012500000000003</v>
      </c>
      <c r="D65" s="3">
        <v>10</v>
      </c>
      <c r="E65" s="3">
        <v>0.25</v>
      </c>
      <c r="F65" s="21">
        <v>0.75374971912771105</v>
      </c>
      <c r="G65" s="21">
        <v>0.13841328427318236</v>
      </c>
      <c r="H65" s="21">
        <v>1.1674530616298007</v>
      </c>
      <c r="I65" s="21">
        <v>0.33199425996131737</v>
      </c>
      <c r="J65" s="21">
        <v>1.1616161616161615</v>
      </c>
      <c r="K65" s="21">
        <v>0.89898989898989912</v>
      </c>
      <c r="L65" s="21">
        <v>1.9393939393939394</v>
      </c>
    </row>
    <row r="66" spans="1:12">
      <c r="A66" s="1">
        <v>12</v>
      </c>
      <c r="B66" s="3">
        <v>0</v>
      </c>
      <c r="C66" s="23">
        <v>25.6</v>
      </c>
      <c r="D66" s="3">
        <v>30</v>
      </c>
      <c r="E66" s="3">
        <v>0.25</v>
      </c>
      <c r="F66" s="21">
        <v>2.9999999999999996</v>
      </c>
      <c r="G66" s="21">
        <v>0</v>
      </c>
      <c r="H66" s="21">
        <v>6</v>
      </c>
      <c r="I66" s="21">
        <v>0</v>
      </c>
      <c r="J66" s="21">
        <v>1</v>
      </c>
      <c r="K66" s="21">
        <v>1</v>
      </c>
      <c r="L66" s="21">
        <v>2</v>
      </c>
    </row>
    <row r="67" spans="1:12">
      <c r="A67" s="1">
        <v>12</v>
      </c>
      <c r="B67" s="3">
        <v>1</v>
      </c>
      <c r="C67" s="22">
        <v>25.6</v>
      </c>
      <c r="D67" s="3">
        <v>30</v>
      </c>
      <c r="E67" s="3">
        <v>0.25</v>
      </c>
      <c r="F67" s="21">
        <v>2.6810993424060561</v>
      </c>
      <c r="G67" s="21">
        <v>0.15360683372406192</v>
      </c>
      <c r="H67" s="21">
        <v>4.6334435436440229</v>
      </c>
      <c r="I67" s="21">
        <v>0.55053838140376221</v>
      </c>
      <c r="J67" s="21">
        <v>1.06265664160401</v>
      </c>
      <c r="K67" s="21">
        <v>0.98245614035087714</v>
      </c>
      <c r="L67" s="21">
        <v>1.9548872180451127</v>
      </c>
    </row>
    <row r="68" spans="1:12">
      <c r="A68" s="1">
        <v>12</v>
      </c>
      <c r="B68" s="3">
        <v>2</v>
      </c>
      <c r="C68" s="22">
        <v>25.6</v>
      </c>
      <c r="D68" s="3">
        <v>30</v>
      </c>
      <c r="E68" s="3">
        <v>0.25</v>
      </c>
      <c r="F68" s="21">
        <v>2.4611517648128012</v>
      </c>
      <c r="G68" s="21">
        <v>0.3161679350551499</v>
      </c>
      <c r="H68" s="21">
        <v>3.8229264535119012</v>
      </c>
      <c r="I68" s="21">
        <v>0.946880294620848</v>
      </c>
      <c r="J68" s="21">
        <v>1.0927318295739348</v>
      </c>
      <c r="K68" s="21">
        <v>0.98245614035087714</v>
      </c>
      <c r="L68" s="21">
        <v>1.9248120300751879</v>
      </c>
    </row>
    <row r="69" spans="1:12">
      <c r="A69" s="1">
        <v>12</v>
      </c>
      <c r="B69" s="3">
        <v>3</v>
      </c>
      <c r="C69" s="22">
        <v>25.6</v>
      </c>
      <c r="D69" s="3">
        <v>30</v>
      </c>
      <c r="E69" s="3">
        <v>0.25</v>
      </c>
      <c r="F69" s="21">
        <v>2.4080470038324084</v>
      </c>
      <c r="G69" s="21">
        <v>0.44601075351108133</v>
      </c>
      <c r="H69" s="21">
        <v>3.1277755860873566</v>
      </c>
      <c r="I69" s="21">
        <v>1.3832477263584766</v>
      </c>
      <c r="J69" s="21">
        <v>1.0606060606060608</v>
      </c>
      <c r="K69" s="21">
        <v>1</v>
      </c>
      <c r="L69" s="21">
        <v>1.9393939393939394</v>
      </c>
    </row>
    <row r="70" spans="1:12">
      <c r="A70" s="1">
        <v>12</v>
      </c>
      <c r="B70" s="3">
        <v>4</v>
      </c>
      <c r="C70" s="22">
        <v>25.6</v>
      </c>
      <c r="D70" s="3">
        <v>30</v>
      </c>
      <c r="E70" s="3">
        <v>0.25</v>
      </c>
      <c r="F70" s="21">
        <v>2.3540183033447368</v>
      </c>
      <c r="G70" s="21">
        <v>0.68825983048421047</v>
      </c>
      <c r="H70" s="21">
        <v>2.6353909587322266</v>
      </c>
      <c r="I70" s="21">
        <v>1.7157485683335345</v>
      </c>
      <c r="J70" s="21">
        <v>0.97461928934010156</v>
      </c>
      <c r="K70" s="21">
        <v>1.0253807106598984</v>
      </c>
      <c r="L70" s="21">
        <v>1.9999999999999998</v>
      </c>
    </row>
    <row r="71" spans="1:12">
      <c r="A71" s="1">
        <v>12</v>
      </c>
      <c r="B71" s="3">
        <v>5</v>
      </c>
      <c r="C71" s="22">
        <v>25.6</v>
      </c>
      <c r="D71" s="3">
        <v>30</v>
      </c>
      <c r="E71" s="3">
        <v>0.25</v>
      </c>
      <c r="F71" s="21">
        <v>2.756629988538013</v>
      </c>
      <c r="G71" s="21">
        <v>0.66072564532482614</v>
      </c>
      <c r="H71" s="21">
        <v>2.3166134326312151</v>
      </c>
      <c r="I71" s="21">
        <v>1.9367338469756479</v>
      </c>
      <c r="J71" s="21">
        <v>0.83292978208232449</v>
      </c>
      <c r="K71" s="21">
        <v>1.0653753026634383</v>
      </c>
      <c r="L71" s="21">
        <v>2.101694915254237</v>
      </c>
    </row>
    <row r="72" spans="1:12" ht="17.25">
      <c r="A72" s="1">
        <v>13</v>
      </c>
      <c r="B72" s="9">
        <v>0</v>
      </c>
      <c r="C72" s="24">
        <v>26.507142857142856</v>
      </c>
      <c r="D72" s="3">
        <v>30</v>
      </c>
      <c r="E72" s="3">
        <v>0.25</v>
      </c>
      <c r="F72" s="21">
        <v>3</v>
      </c>
      <c r="G72" s="21">
        <v>0</v>
      </c>
      <c r="H72" s="21">
        <v>6</v>
      </c>
      <c r="I72" s="21">
        <v>0</v>
      </c>
      <c r="J72" s="21">
        <v>1</v>
      </c>
      <c r="K72" s="21">
        <v>1</v>
      </c>
      <c r="L72" s="21">
        <v>3</v>
      </c>
    </row>
    <row r="73" spans="1:12" ht="17.25">
      <c r="A73" s="1">
        <v>13</v>
      </c>
      <c r="B73" s="9">
        <v>1</v>
      </c>
      <c r="C73" s="24">
        <v>26.507142857142856</v>
      </c>
      <c r="D73" s="3">
        <v>30</v>
      </c>
      <c r="E73" s="3">
        <v>0.25</v>
      </c>
      <c r="F73" s="21">
        <v>2.4794459825185204</v>
      </c>
      <c r="G73" s="21">
        <v>0.31815404044291534</v>
      </c>
      <c r="H73" s="21">
        <v>4.6619008424824111</v>
      </c>
      <c r="I73" s="21">
        <v>0.31568865326734036</v>
      </c>
      <c r="J73" s="21">
        <v>1.0869565217391304</v>
      </c>
      <c r="K73" s="21">
        <v>0.95849802371541493</v>
      </c>
      <c r="L73" s="21">
        <v>2.9545454545454546</v>
      </c>
    </row>
    <row r="74" spans="1:12" ht="17.25">
      <c r="A74" s="1">
        <v>13</v>
      </c>
      <c r="B74" s="9">
        <v>3</v>
      </c>
      <c r="C74" s="24">
        <v>26.507142857142856</v>
      </c>
      <c r="D74" s="3">
        <v>30</v>
      </c>
      <c r="E74" s="3">
        <v>0.25</v>
      </c>
      <c r="F74" s="21">
        <v>2.2014688737920354</v>
      </c>
      <c r="G74" s="21">
        <v>0.68202473349873594</v>
      </c>
      <c r="H74" s="21">
        <v>3.0819989071562808</v>
      </c>
      <c r="I74" s="21">
        <v>0.90873003326647928</v>
      </c>
      <c r="J74" s="21">
        <v>1.0679611650485437</v>
      </c>
      <c r="K74" s="21">
        <v>0.95145631067961156</v>
      </c>
      <c r="L74" s="21">
        <v>2.9805825242718447</v>
      </c>
    </row>
    <row r="75" spans="1:12" ht="17.25">
      <c r="A75" s="1">
        <v>13</v>
      </c>
      <c r="B75" s="9">
        <v>4</v>
      </c>
      <c r="C75" s="24">
        <v>26.507142857142856</v>
      </c>
      <c r="D75" s="3">
        <v>30</v>
      </c>
      <c r="E75" s="3">
        <v>0.25</v>
      </c>
      <c r="F75" s="21">
        <v>2.2573060354549326</v>
      </c>
      <c r="G75" s="21">
        <v>0.77833752890150265</v>
      </c>
      <c r="H75" s="21">
        <v>2.5138699956175201</v>
      </c>
      <c r="I75" s="21">
        <v>1.1627803574195157</v>
      </c>
      <c r="J75" s="21">
        <v>0.98825831702544042</v>
      </c>
      <c r="K75" s="21">
        <v>0.9882583170254402</v>
      </c>
      <c r="L75" s="21">
        <v>3.02348336594912</v>
      </c>
    </row>
    <row r="76" spans="1:12" ht="17.25">
      <c r="A76" s="1">
        <v>13</v>
      </c>
      <c r="B76" s="9">
        <v>5</v>
      </c>
      <c r="C76" s="24">
        <v>26.507142857142856</v>
      </c>
      <c r="D76" s="3">
        <v>30</v>
      </c>
      <c r="E76" s="3">
        <v>0.25</v>
      </c>
      <c r="F76" s="21">
        <v>2.2560961715907171</v>
      </c>
      <c r="G76" s="21">
        <v>0.88683040506214039</v>
      </c>
      <c r="H76" s="21">
        <v>1.9763956313052682</v>
      </c>
      <c r="I76" s="21">
        <v>1.4063933328323115</v>
      </c>
      <c r="J76" s="21">
        <v>0.89820359281437123</v>
      </c>
      <c r="K76" s="21">
        <v>1.097804391217565</v>
      </c>
      <c r="L76" s="21">
        <v>3.0039920159680644</v>
      </c>
    </row>
    <row r="77" spans="1:12" ht="17.25">
      <c r="A77" s="1">
        <v>13</v>
      </c>
      <c r="B77" s="9">
        <v>6</v>
      </c>
      <c r="C77" s="24">
        <v>26.507142857142856</v>
      </c>
      <c r="D77" s="3">
        <v>30</v>
      </c>
      <c r="E77" s="3">
        <v>0.25</v>
      </c>
      <c r="F77" s="21">
        <v>2.5557243603812614</v>
      </c>
      <c r="G77" s="21">
        <v>0.8357436965568209</v>
      </c>
      <c r="H77" s="21">
        <v>1.5806144251899852</v>
      </c>
      <c r="I77" s="21">
        <v>1.5757876240371469</v>
      </c>
      <c r="J77" s="21">
        <v>0.78313253012048167</v>
      </c>
      <c r="K77" s="21">
        <v>1.1947791164658632</v>
      </c>
      <c r="L77" s="21">
        <v>3.0220883534136544</v>
      </c>
    </row>
    <row r="78" spans="1:12" ht="17.25">
      <c r="A78" s="1">
        <v>13</v>
      </c>
      <c r="B78" s="9">
        <v>7</v>
      </c>
      <c r="C78" s="24">
        <v>26.507142857142856</v>
      </c>
      <c r="D78" s="3">
        <v>30</v>
      </c>
      <c r="E78" s="3">
        <v>0.25</v>
      </c>
      <c r="F78" s="21">
        <v>2.3701456401222587</v>
      </c>
      <c r="G78" s="21">
        <v>1.3151403236389176</v>
      </c>
      <c r="H78" s="21">
        <v>1.4320845123408363</v>
      </c>
      <c r="I78" s="21">
        <v>1.6179715574082976</v>
      </c>
      <c r="J78" s="21">
        <v>0.5864197530864198</v>
      </c>
      <c r="K78" s="21">
        <v>1.2242798353909468</v>
      </c>
      <c r="L78" s="21">
        <v>3.1893004115226344</v>
      </c>
    </row>
    <row r="79" spans="1:12" ht="17.25">
      <c r="A79" s="1">
        <v>14</v>
      </c>
      <c r="B79" s="9">
        <v>0</v>
      </c>
      <c r="C79" s="24">
        <v>20.25</v>
      </c>
      <c r="D79" s="3">
        <v>10</v>
      </c>
      <c r="E79" s="3">
        <v>0.25</v>
      </c>
      <c r="F79" s="21">
        <v>1</v>
      </c>
      <c r="G79" s="21">
        <v>0</v>
      </c>
      <c r="H79" s="21">
        <v>1.9999999999999998</v>
      </c>
      <c r="I79" s="21">
        <v>0</v>
      </c>
      <c r="J79" s="21">
        <v>1</v>
      </c>
      <c r="K79" s="21">
        <v>1</v>
      </c>
      <c r="L79" s="21">
        <v>2</v>
      </c>
    </row>
    <row r="80" spans="1:12" ht="17.25">
      <c r="A80" s="1">
        <v>14</v>
      </c>
      <c r="B80" s="9">
        <v>1</v>
      </c>
      <c r="C80" s="22">
        <v>20.25</v>
      </c>
      <c r="D80" s="3">
        <v>10</v>
      </c>
      <c r="E80" s="3">
        <v>0.25</v>
      </c>
      <c r="F80" s="21">
        <v>0.8732205253702594</v>
      </c>
      <c r="G80" s="21">
        <v>3.5011375085902123E-2</v>
      </c>
      <c r="H80" s="21">
        <v>1.5295478075513476</v>
      </c>
      <c r="I80" s="21">
        <v>0.15580548873348871</v>
      </c>
      <c r="J80" s="21">
        <v>1.1078431372549018</v>
      </c>
      <c r="K80" s="21">
        <v>0.93137254901960775</v>
      </c>
      <c r="L80" s="21">
        <v>1.9607843137254901</v>
      </c>
    </row>
    <row r="81" spans="1:12" ht="17.25">
      <c r="A81" s="1">
        <v>14</v>
      </c>
      <c r="B81" s="9">
        <v>3</v>
      </c>
      <c r="C81" s="22">
        <v>20.25</v>
      </c>
      <c r="D81" s="3">
        <v>10</v>
      </c>
      <c r="E81" s="3">
        <v>0.25</v>
      </c>
      <c r="F81" s="21">
        <v>0.716199032109888</v>
      </c>
      <c r="G81" s="21">
        <v>0.14952546811701803</v>
      </c>
      <c r="H81" s="21">
        <v>1.1161814152925267</v>
      </c>
      <c r="I81" s="21">
        <v>0.3454418844313582</v>
      </c>
      <c r="J81" s="21">
        <v>1.207453416149068</v>
      </c>
      <c r="K81" s="21">
        <v>0.9043478260869563</v>
      </c>
      <c r="L81" s="21">
        <v>1.8881987577639749</v>
      </c>
    </row>
    <row r="82" spans="1:12">
      <c r="A82" s="1">
        <v>14</v>
      </c>
      <c r="B82" s="3">
        <v>4</v>
      </c>
      <c r="C82" s="19">
        <v>20.25</v>
      </c>
      <c r="D82" s="3">
        <v>10</v>
      </c>
      <c r="E82" s="3">
        <v>0.25</v>
      </c>
      <c r="F82" s="21">
        <v>0.31423086733839117</v>
      </c>
      <c r="G82" s="21">
        <v>0.77028700681776485</v>
      </c>
      <c r="H82" s="21">
        <v>0.16787569674993916</v>
      </c>
      <c r="I82" s="21">
        <v>0.92810741067898972</v>
      </c>
      <c r="J82" s="21">
        <v>1.3299748110831233</v>
      </c>
      <c r="K82" s="21">
        <v>0.75566750629722923</v>
      </c>
      <c r="L82" s="21">
        <v>1.9143576826196473</v>
      </c>
    </row>
    <row r="83" spans="1:12">
      <c r="A83" s="1">
        <v>14</v>
      </c>
      <c r="B83" s="3">
        <v>5</v>
      </c>
      <c r="C83" s="19">
        <v>20.25</v>
      </c>
      <c r="D83" s="3">
        <v>10</v>
      </c>
      <c r="E83" s="3">
        <v>0.25</v>
      </c>
      <c r="F83" s="21">
        <v>0.29202884103407944</v>
      </c>
      <c r="G83" s="21">
        <v>0.80936257311335347</v>
      </c>
      <c r="H83" s="21">
        <v>0.1579979797979798</v>
      </c>
      <c r="I83" s="21">
        <v>0.93496982456140354</v>
      </c>
      <c r="J83" s="21">
        <v>1.3299748110831233</v>
      </c>
      <c r="K83" s="21">
        <v>0.75566750629722923</v>
      </c>
      <c r="L83" s="21">
        <v>1.9143576826196473</v>
      </c>
    </row>
    <row r="84" spans="1:12">
      <c r="A84" s="1">
        <v>15</v>
      </c>
      <c r="B84" s="3">
        <v>0</v>
      </c>
      <c r="C84" s="22">
        <v>26.7</v>
      </c>
      <c r="D84" s="3">
        <v>30</v>
      </c>
      <c r="E84" s="3">
        <v>0.25</v>
      </c>
      <c r="F84" s="21">
        <v>3</v>
      </c>
      <c r="G84" s="21">
        <v>0</v>
      </c>
      <c r="H84" s="21">
        <v>6</v>
      </c>
      <c r="I84" s="21">
        <v>0</v>
      </c>
      <c r="J84" s="21">
        <v>1</v>
      </c>
      <c r="K84" s="21">
        <v>1</v>
      </c>
      <c r="L84" s="21">
        <v>6</v>
      </c>
    </row>
    <row r="85" spans="1:12">
      <c r="A85" s="1">
        <v>15</v>
      </c>
      <c r="B85" s="3">
        <v>1</v>
      </c>
      <c r="C85" s="19">
        <v>26.7</v>
      </c>
      <c r="D85" s="3">
        <v>30</v>
      </c>
      <c r="E85" s="3">
        <v>0.25</v>
      </c>
      <c r="F85" s="21">
        <v>2.6034748850510834</v>
      </c>
      <c r="G85" s="21">
        <v>0.1598455799442724</v>
      </c>
      <c r="H85" s="21">
        <v>4.3184678508030654</v>
      </c>
      <c r="I85" s="21">
        <v>0.21812901215943392</v>
      </c>
      <c r="J85" s="21">
        <v>1.0909090909090911</v>
      </c>
      <c r="K85" s="21">
        <v>1</v>
      </c>
      <c r="L85" s="21">
        <v>5.9090909090909092</v>
      </c>
    </row>
    <row r="86" spans="1:12">
      <c r="A86" s="1">
        <v>15</v>
      </c>
      <c r="B86" s="3">
        <v>3</v>
      </c>
      <c r="C86" s="19">
        <v>26.7</v>
      </c>
      <c r="D86" s="3">
        <v>30</v>
      </c>
      <c r="E86" s="3">
        <v>0.25</v>
      </c>
      <c r="F86" s="21">
        <v>2.2519961186459994</v>
      </c>
      <c r="G86" s="21">
        <v>0.51853805035176781</v>
      </c>
      <c r="H86" s="21">
        <v>2.638270527215886</v>
      </c>
      <c r="I86" s="21">
        <v>0.53158066044945584</v>
      </c>
      <c r="J86" s="21">
        <v>1.0922882427307206</v>
      </c>
      <c r="K86" s="21">
        <v>1.0417193426042983</v>
      </c>
      <c r="L86" s="21">
        <v>5.86599241466498</v>
      </c>
    </row>
    <row r="87" spans="1:12">
      <c r="A87" s="1">
        <v>15</v>
      </c>
      <c r="B87" s="3">
        <v>4</v>
      </c>
      <c r="C87" s="19">
        <v>26.7</v>
      </c>
      <c r="D87" s="3">
        <v>30</v>
      </c>
      <c r="E87" s="3">
        <v>0.25</v>
      </c>
      <c r="F87" s="21">
        <v>2.421563043256477</v>
      </c>
      <c r="G87" s="21">
        <v>0.5347813373666529</v>
      </c>
      <c r="H87" s="21">
        <v>2.1896744156382537</v>
      </c>
      <c r="I87" s="21">
        <v>0.64381363321974328</v>
      </c>
      <c r="J87" s="21">
        <v>1.0000000000000002</v>
      </c>
      <c r="K87" s="21">
        <v>1.0816326530612246</v>
      </c>
      <c r="L87" s="21">
        <v>5.9183673469387754</v>
      </c>
    </row>
    <row r="88" spans="1:12">
      <c r="A88" s="1">
        <v>15</v>
      </c>
      <c r="B88" s="3">
        <v>5</v>
      </c>
      <c r="C88" s="19">
        <v>26.7</v>
      </c>
      <c r="D88" s="3">
        <v>30</v>
      </c>
      <c r="E88" s="3">
        <v>0.25</v>
      </c>
      <c r="F88" s="21">
        <v>2.3663069699568333</v>
      </c>
      <c r="G88" s="21">
        <v>0.75882597081564029</v>
      </c>
      <c r="H88" s="21">
        <v>1.781104546303532</v>
      </c>
      <c r="I88" s="21">
        <v>0.74232957252186182</v>
      </c>
      <c r="J88" s="21">
        <v>0.89340101522842652</v>
      </c>
      <c r="K88" s="21">
        <v>1.1675126903553301</v>
      </c>
      <c r="L88" s="21">
        <v>5.9390862944162439</v>
      </c>
    </row>
    <row r="89" spans="1:12">
      <c r="A89" s="1">
        <v>15</v>
      </c>
      <c r="B89" s="3">
        <v>6</v>
      </c>
      <c r="C89" s="19">
        <v>26.7</v>
      </c>
      <c r="D89" s="3">
        <v>30</v>
      </c>
      <c r="E89" s="3">
        <v>0.25</v>
      </c>
      <c r="F89" s="21">
        <v>2.3564298362999851</v>
      </c>
      <c r="G89" s="21">
        <v>0.94866631456772443</v>
      </c>
      <c r="H89" s="21">
        <v>1.4309665335450845</v>
      </c>
      <c r="I89" s="21">
        <v>0.82851628112277376</v>
      </c>
      <c r="J89" s="21">
        <v>0.74871794871794894</v>
      </c>
      <c r="K89" s="21">
        <v>1.3025641025641028</v>
      </c>
      <c r="L89" s="21">
        <v>5.9487179487179489</v>
      </c>
    </row>
    <row r="90" spans="1:12">
      <c r="A90" s="1">
        <v>15</v>
      </c>
      <c r="B90" s="3">
        <v>7</v>
      </c>
      <c r="C90" s="19">
        <v>26.7</v>
      </c>
      <c r="D90" s="3">
        <v>30</v>
      </c>
      <c r="E90" s="3">
        <v>0.25</v>
      </c>
      <c r="F90" s="21">
        <v>2.1770966583867488</v>
      </c>
      <c r="G90" s="21">
        <v>1.227737341524858</v>
      </c>
      <c r="H90" s="21">
        <v>1.2437951687671296</v>
      </c>
      <c r="I90" s="21">
        <v>0.87898928030554857</v>
      </c>
      <c r="J90" s="21">
        <v>0.58015267175572527</v>
      </c>
      <c r="K90" s="21">
        <v>1.414758269720102</v>
      </c>
      <c r="L90" s="21">
        <v>6.0050890585241721</v>
      </c>
    </row>
    <row r="91" spans="1:12">
      <c r="A91" s="1">
        <v>15</v>
      </c>
      <c r="B91" s="3">
        <v>8</v>
      </c>
      <c r="C91" s="19">
        <v>26.7</v>
      </c>
      <c r="D91" s="3">
        <v>30</v>
      </c>
      <c r="E91" s="3">
        <v>0.25</v>
      </c>
      <c r="F91" s="21">
        <v>1.5674161475148405</v>
      </c>
      <c r="G91" s="21">
        <v>1.5729212426295738</v>
      </c>
      <c r="H91" s="21">
        <v>0.77987400098831205</v>
      </c>
      <c r="I91" s="21">
        <v>0.93560797993740696</v>
      </c>
      <c r="J91" s="21">
        <v>0.3857868020304569</v>
      </c>
      <c r="K91" s="21">
        <v>1.5228426395939085</v>
      </c>
      <c r="L91" s="21">
        <v>6.0913705583756341</v>
      </c>
    </row>
    <row r="92" spans="1:12">
      <c r="A92" s="1">
        <v>16</v>
      </c>
      <c r="B92" s="10">
        <v>0</v>
      </c>
      <c r="C92" s="22">
        <v>23.764285714285716</v>
      </c>
      <c r="D92" s="3">
        <v>30</v>
      </c>
      <c r="E92" s="3">
        <v>0.25</v>
      </c>
      <c r="F92" s="21">
        <v>3</v>
      </c>
      <c r="G92" s="21">
        <v>0</v>
      </c>
      <c r="H92" s="21">
        <v>6</v>
      </c>
      <c r="I92" s="21">
        <v>0</v>
      </c>
      <c r="J92" s="21">
        <v>1</v>
      </c>
      <c r="K92" s="21">
        <v>1</v>
      </c>
      <c r="L92" s="21">
        <v>3</v>
      </c>
    </row>
    <row r="93" spans="1:12">
      <c r="A93" s="1">
        <v>16</v>
      </c>
      <c r="B93" s="10">
        <v>1</v>
      </c>
      <c r="C93" s="22">
        <v>23.764285714285716</v>
      </c>
      <c r="D93" s="3">
        <v>30</v>
      </c>
      <c r="E93" s="3">
        <v>0.25</v>
      </c>
      <c r="F93" s="21">
        <v>2.5268117297819859</v>
      </c>
      <c r="G93" s="21">
        <v>0.22050709723981532</v>
      </c>
      <c r="H93" s="21">
        <v>4.4672840096053958</v>
      </c>
      <c r="I93" s="21">
        <v>0.37447847911519466</v>
      </c>
      <c r="J93" s="21">
        <v>1.1000000000000001</v>
      </c>
      <c r="K93" s="21">
        <v>1</v>
      </c>
      <c r="L93" s="21">
        <v>2.9</v>
      </c>
    </row>
    <row r="94" spans="1:12">
      <c r="A94" s="1">
        <v>16</v>
      </c>
      <c r="B94" s="10">
        <v>2</v>
      </c>
      <c r="C94" s="25">
        <v>23.764285714285716</v>
      </c>
      <c r="D94" s="3">
        <v>30</v>
      </c>
      <c r="E94" s="3">
        <v>0.25</v>
      </c>
      <c r="F94" s="21">
        <v>2.461122906217097</v>
      </c>
      <c r="G94" s="21">
        <v>0.25206297478469769</v>
      </c>
      <c r="H94" s="21">
        <v>3.6514388166849931</v>
      </c>
      <c r="I94" s="21">
        <v>0.66289259493545072</v>
      </c>
      <c r="J94" s="21">
        <v>1.1177644710578845</v>
      </c>
      <c r="K94" s="21">
        <v>0.9880239520958084</v>
      </c>
      <c r="L94" s="21">
        <v>2.8942115768463075</v>
      </c>
    </row>
    <row r="95" spans="1:12">
      <c r="A95" s="1">
        <v>16</v>
      </c>
      <c r="B95" s="10">
        <v>3</v>
      </c>
      <c r="C95" s="25">
        <v>23.764285714285716</v>
      </c>
      <c r="D95" s="3">
        <v>30</v>
      </c>
      <c r="E95" s="3">
        <v>0.25</v>
      </c>
      <c r="F95" s="21">
        <v>2.1218306805498326</v>
      </c>
      <c r="G95" s="21">
        <v>0.52989471736769245</v>
      </c>
      <c r="H95" s="21">
        <v>2.9565899810259002</v>
      </c>
      <c r="I95" s="21">
        <v>0.90711482922150521</v>
      </c>
      <c r="J95" s="21">
        <v>1.1616161616161615</v>
      </c>
      <c r="K95" s="21">
        <v>1.0101010101010102</v>
      </c>
      <c r="L95" s="21">
        <v>2.8282828282828287</v>
      </c>
    </row>
    <row r="96" spans="1:12">
      <c r="A96" s="1">
        <v>16</v>
      </c>
      <c r="B96" s="10">
        <v>4</v>
      </c>
      <c r="C96" s="25">
        <v>23.764285714285716</v>
      </c>
      <c r="D96" s="3">
        <v>30</v>
      </c>
      <c r="E96" s="3">
        <v>0.25</v>
      </c>
      <c r="F96" s="21">
        <v>2.0957892562187728</v>
      </c>
      <c r="G96" s="21">
        <v>0.63463181815934955</v>
      </c>
      <c r="H96" s="21">
        <v>2.5860247286537348</v>
      </c>
      <c r="I96" s="21">
        <v>1.0840617137431754</v>
      </c>
      <c r="J96" s="21">
        <v>1.1224489795918369</v>
      </c>
      <c r="K96" s="21">
        <v>1.0204081632653061</v>
      </c>
      <c r="L96" s="21">
        <v>2.8571428571428577</v>
      </c>
    </row>
    <row r="97" spans="1:12">
      <c r="A97" s="1">
        <v>16</v>
      </c>
      <c r="B97" s="10">
        <v>5</v>
      </c>
      <c r="C97" s="25">
        <v>23.764285714285716</v>
      </c>
      <c r="D97" s="3">
        <v>30</v>
      </c>
      <c r="E97" s="3">
        <v>0.25</v>
      </c>
      <c r="F97" s="21">
        <v>1.9038961605586886</v>
      </c>
      <c r="G97" s="21">
        <v>0.84571422338544211</v>
      </c>
      <c r="H97" s="21">
        <v>2.112535744341109</v>
      </c>
      <c r="I97" s="21">
        <v>1.2700752432945639</v>
      </c>
      <c r="J97" s="21">
        <v>1.1224489795918369</v>
      </c>
      <c r="K97" s="21">
        <v>1.0204081632653061</v>
      </c>
      <c r="L97" s="21">
        <v>2.8571428571428577</v>
      </c>
    </row>
    <row r="98" spans="1:12">
      <c r="A98" s="1">
        <v>16</v>
      </c>
      <c r="B98" s="10">
        <v>7</v>
      </c>
      <c r="C98" s="25">
        <v>23.764285714285716</v>
      </c>
      <c r="D98" s="3">
        <v>30</v>
      </c>
      <c r="E98" s="3">
        <v>0.25</v>
      </c>
      <c r="F98" s="21">
        <v>2.0284038469565568</v>
      </c>
      <c r="G98" s="21">
        <v>0.91624405527269781</v>
      </c>
      <c r="H98" s="21">
        <v>1.3987577791603336</v>
      </c>
      <c r="I98" s="21">
        <v>1.6105208820117303</v>
      </c>
      <c r="J98" s="21">
        <v>0.9603340292275574</v>
      </c>
      <c r="K98" s="21">
        <v>1.1482254697286014</v>
      </c>
      <c r="L98" s="21">
        <v>2.8914405010438418</v>
      </c>
    </row>
    <row r="99" spans="1:12">
      <c r="A99" s="1">
        <v>17</v>
      </c>
      <c r="B99" s="10">
        <v>0</v>
      </c>
      <c r="C99" s="25">
        <v>18.035714285714288</v>
      </c>
      <c r="D99" s="3">
        <v>20</v>
      </c>
      <c r="E99" s="3">
        <v>0.25</v>
      </c>
      <c r="F99" s="21">
        <v>1</v>
      </c>
      <c r="G99" s="21">
        <v>0</v>
      </c>
      <c r="H99" s="21">
        <v>2</v>
      </c>
      <c r="I99" s="21">
        <v>0</v>
      </c>
      <c r="J99" s="21">
        <v>1</v>
      </c>
      <c r="K99" s="21">
        <v>1</v>
      </c>
      <c r="L99" s="21">
        <v>2</v>
      </c>
    </row>
    <row r="100" spans="1:12">
      <c r="A100" s="1">
        <v>17</v>
      </c>
      <c r="B100" s="10">
        <v>1</v>
      </c>
      <c r="C100" s="25">
        <v>18.035714285714288</v>
      </c>
      <c r="D100" s="3">
        <v>20</v>
      </c>
      <c r="E100" s="3">
        <v>0.25</v>
      </c>
      <c r="F100" s="21">
        <v>0.90085015908540844</v>
      </c>
      <c r="G100" s="21">
        <v>5.410733296032133E-2</v>
      </c>
      <c r="H100" s="21">
        <v>1.7053376106330342</v>
      </c>
      <c r="I100" s="21">
        <v>0.10738231222323812</v>
      </c>
      <c r="J100" s="21">
        <v>1.0499999999999998</v>
      </c>
      <c r="K100" s="21">
        <v>1</v>
      </c>
      <c r="L100" s="21">
        <v>1.95</v>
      </c>
    </row>
    <row r="101" spans="1:12">
      <c r="A101" s="1">
        <v>17</v>
      </c>
      <c r="B101" s="10">
        <v>3</v>
      </c>
      <c r="C101" s="25">
        <v>18.035714285714288</v>
      </c>
      <c r="D101" s="3">
        <v>20</v>
      </c>
      <c r="E101" s="3">
        <v>0.25</v>
      </c>
      <c r="F101" s="21">
        <v>0.79278044768738953</v>
      </c>
      <c r="G101" s="21">
        <v>0.12794150754387146</v>
      </c>
      <c r="H101" s="21">
        <v>1.2229083117207566</v>
      </c>
      <c r="I101" s="21">
        <v>0.34463203005640397</v>
      </c>
      <c r="J101" s="21">
        <v>1.1000000000000001</v>
      </c>
      <c r="K101" s="21">
        <v>1</v>
      </c>
      <c r="L101" s="21">
        <v>1.9</v>
      </c>
    </row>
    <row r="102" spans="1:12">
      <c r="A102" s="1">
        <v>17</v>
      </c>
      <c r="B102" s="10">
        <v>4</v>
      </c>
      <c r="C102" s="25">
        <v>18.035714285714288</v>
      </c>
      <c r="D102" s="3">
        <v>20</v>
      </c>
      <c r="E102" s="3">
        <v>0.25</v>
      </c>
      <c r="F102" s="21">
        <v>0.75954772270296467</v>
      </c>
      <c r="G102" s="21">
        <v>0.16449750502673877</v>
      </c>
      <c r="H102" s="21">
        <v>0.99840493509238892</v>
      </c>
      <c r="I102" s="21">
        <v>0.474607669157038</v>
      </c>
      <c r="J102" s="21">
        <v>1.1000000000000001</v>
      </c>
      <c r="K102" s="21">
        <v>1</v>
      </c>
      <c r="L102" s="21">
        <v>1.9</v>
      </c>
    </row>
    <row r="103" spans="1:12">
      <c r="A103" s="1">
        <v>17</v>
      </c>
      <c r="B103" s="10">
        <v>5</v>
      </c>
      <c r="C103" s="25">
        <v>18.035714285714288</v>
      </c>
      <c r="D103" s="3">
        <v>20</v>
      </c>
      <c r="E103" s="3">
        <v>0.25</v>
      </c>
      <c r="F103" s="21">
        <v>0.72407827190888596</v>
      </c>
      <c r="G103" s="21">
        <v>0.20351390090022536</v>
      </c>
      <c r="H103" s="21">
        <v>0.79525061998757829</v>
      </c>
      <c r="I103" s="21">
        <v>0.59222332527034938</v>
      </c>
      <c r="J103" s="21">
        <v>1.1000000000000001</v>
      </c>
      <c r="K103" s="21">
        <v>1</v>
      </c>
      <c r="L103" s="21">
        <v>1.9</v>
      </c>
    </row>
    <row r="104" spans="1:12">
      <c r="A104" s="1">
        <v>17</v>
      </c>
      <c r="B104" s="10">
        <v>6</v>
      </c>
      <c r="C104" s="25">
        <v>18.035714285714288</v>
      </c>
      <c r="D104" s="3">
        <v>20</v>
      </c>
      <c r="E104" s="3">
        <v>0.25</v>
      </c>
      <c r="F104" s="21">
        <v>0.7059175975949421</v>
      </c>
      <c r="G104" s="21">
        <v>0.24466817057341206</v>
      </c>
      <c r="H104" s="21">
        <v>0.62968783802071859</v>
      </c>
      <c r="I104" s="21">
        <v>0.68716788254809913</v>
      </c>
      <c r="J104" s="21">
        <v>1.0699999999999998</v>
      </c>
      <c r="K104" s="21">
        <v>1</v>
      </c>
      <c r="L104" s="21">
        <v>1.93</v>
      </c>
    </row>
    <row r="105" spans="1:12">
      <c r="A105" s="1">
        <v>17</v>
      </c>
      <c r="B105" s="10">
        <v>7</v>
      </c>
      <c r="C105" s="25">
        <v>18.035714285714288</v>
      </c>
      <c r="D105" s="3">
        <v>20</v>
      </c>
      <c r="E105" s="3">
        <v>0.25</v>
      </c>
      <c r="F105" s="21">
        <v>0.67794623315638192</v>
      </c>
      <c r="G105" s="21">
        <v>0.29849484218049027</v>
      </c>
      <c r="H105" s="21">
        <v>0.49055410135727456</v>
      </c>
      <c r="I105" s="21">
        <v>0.76269835908019579</v>
      </c>
      <c r="J105" s="21">
        <v>1.0303030303030305</v>
      </c>
      <c r="K105" s="21">
        <v>1.0101010101010102</v>
      </c>
      <c r="L105" s="21">
        <v>1.9595959595959596</v>
      </c>
    </row>
    <row r="106" spans="1:12">
      <c r="A106" s="1">
        <v>18</v>
      </c>
      <c r="B106" s="10">
        <v>0</v>
      </c>
      <c r="C106" s="25">
        <v>18.808333333333334</v>
      </c>
      <c r="D106" s="3">
        <v>30</v>
      </c>
      <c r="E106" s="3">
        <v>0.25</v>
      </c>
      <c r="F106" s="21">
        <v>1</v>
      </c>
      <c r="G106" s="21">
        <v>0</v>
      </c>
      <c r="H106" s="21">
        <v>2</v>
      </c>
      <c r="I106" s="21">
        <v>0</v>
      </c>
      <c r="J106" s="21">
        <v>1</v>
      </c>
      <c r="K106" s="21">
        <v>1</v>
      </c>
      <c r="L106" s="21">
        <v>2</v>
      </c>
    </row>
    <row r="107" spans="1:12">
      <c r="A107" s="1">
        <v>18</v>
      </c>
      <c r="B107" s="10">
        <v>2</v>
      </c>
      <c r="C107" s="25">
        <v>18.808333333333334</v>
      </c>
      <c r="D107" s="3">
        <v>30</v>
      </c>
      <c r="E107" s="3">
        <v>0.25</v>
      </c>
      <c r="F107" s="21">
        <v>0.84862633701225576</v>
      </c>
      <c r="G107" s="21">
        <v>7.9011029286518458E-2</v>
      </c>
      <c r="H107" s="21">
        <v>1.3005109710940344</v>
      </c>
      <c r="I107" s="21">
        <v>0.30483996502387795</v>
      </c>
      <c r="J107" s="21">
        <v>1.0864197530864199</v>
      </c>
      <c r="K107" s="21">
        <v>0.98765432098765438</v>
      </c>
      <c r="L107" s="21">
        <v>1.925925925925926</v>
      </c>
    </row>
    <row r="108" spans="1:12">
      <c r="A108" s="1">
        <v>18</v>
      </c>
      <c r="B108" s="10">
        <v>3</v>
      </c>
      <c r="C108" s="25">
        <v>18.808333333333334</v>
      </c>
      <c r="D108" s="3">
        <v>30</v>
      </c>
      <c r="E108" s="3">
        <v>0.25</v>
      </c>
      <c r="F108" s="21">
        <v>0.82873056591549621</v>
      </c>
      <c r="G108" s="21">
        <v>0.13218912332228344</v>
      </c>
      <c r="H108" s="21">
        <v>0.98177706977516732</v>
      </c>
      <c r="I108" s="21">
        <v>0.50212003935183291</v>
      </c>
      <c r="J108" s="21">
        <v>1.044776119402985</v>
      </c>
      <c r="K108" s="21">
        <v>1.0149253731343284</v>
      </c>
      <c r="L108" s="21">
        <v>1.9402985074626868</v>
      </c>
    </row>
    <row r="109" spans="1:12">
      <c r="A109" s="1">
        <v>18</v>
      </c>
      <c r="B109" s="10">
        <v>4</v>
      </c>
      <c r="C109" s="25">
        <v>18.808333333333334</v>
      </c>
      <c r="D109" s="3">
        <v>30</v>
      </c>
      <c r="E109" s="3">
        <v>0.25</v>
      </c>
      <c r="F109" s="21">
        <v>0.77417188554306238</v>
      </c>
      <c r="G109" s="21">
        <v>0.22630207299699756</v>
      </c>
      <c r="H109" s="21">
        <v>0.64641148831086459</v>
      </c>
      <c r="I109" s="21">
        <v>0.68179425584456754</v>
      </c>
      <c r="J109" s="21">
        <v>0.99502487562189068</v>
      </c>
      <c r="K109" s="21">
        <v>1.0149253731343284</v>
      </c>
      <c r="L109" s="21">
        <v>1.9900497512437814</v>
      </c>
    </row>
    <row r="110" spans="1:12">
      <c r="A110" s="1">
        <v>18</v>
      </c>
      <c r="B110" s="10">
        <v>5</v>
      </c>
      <c r="C110" s="25">
        <v>18.808333333333334</v>
      </c>
      <c r="D110" s="3">
        <v>30</v>
      </c>
      <c r="E110" s="3">
        <v>0.25</v>
      </c>
      <c r="F110" s="21">
        <v>0.71630987919489419</v>
      </c>
      <c r="G110" s="21">
        <v>0.3243713969672179</v>
      </c>
      <c r="H110" s="21">
        <v>0.42293409093578221</v>
      </c>
      <c r="I110" s="21">
        <v>0.80467965907889816</v>
      </c>
      <c r="J110" s="21">
        <v>0.90452261306532644</v>
      </c>
      <c r="K110" s="21">
        <v>1.085427135678392</v>
      </c>
      <c r="L110" s="21">
        <v>2.0100502512562812</v>
      </c>
    </row>
    <row r="111" spans="1:12">
      <c r="A111" s="1">
        <v>18</v>
      </c>
      <c r="B111" s="10">
        <v>6</v>
      </c>
      <c r="C111" s="25">
        <v>18.808333333333334</v>
      </c>
      <c r="D111" s="3">
        <v>30</v>
      </c>
      <c r="E111" s="3">
        <v>0.25</v>
      </c>
      <c r="F111" s="21">
        <v>0.62238550427574246</v>
      </c>
      <c r="G111" s="21">
        <v>0.44508326961764177</v>
      </c>
      <c r="H111" s="21">
        <v>0.27243901999596426</v>
      </c>
      <c r="I111" s="21">
        <v>0.85709696780645295</v>
      </c>
      <c r="J111" s="21">
        <v>0.810126582278481</v>
      </c>
      <c r="K111" s="21">
        <v>1.1139240506329116</v>
      </c>
      <c r="L111" s="21">
        <v>2.0759493670886076</v>
      </c>
    </row>
    <row r="112" spans="1:12">
      <c r="A112" s="1">
        <v>19</v>
      </c>
      <c r="B112" s="10">
        <v>0</v>
      </c>
      <c r="C112" s="25">
        <v>19.558333333333334</v>
      </c>
      <c r="D112" s="3">
        <v>30</v>
      </c>
      <c r="E112" s="3">
        <v>0.25</v>
      </c>
      <c r="F112" s="21">
        <v>0.5</v>
      </c>
      <c r="G112" s="21">
        <v>0</v>
      </c>
      <c r="H112" s="21">
        <v>1</v>
      </c>
      <c r="I112" s="21">
        <v>0</v>
      </c>
      <c r="J112" s="21">
        <v>1</v>
      </c>
      <c r="K112" s="21">
        <v>1</v>
      </c>
      <c r="L112" s="21">
        <v>2</v>
      </c>
    </row>
    <row r="113" spans="1:12">
      <c r="A113" s="1">
        <v>19</v>
      </c>
      <c r="B113" s="10">
        <v>2</v>
      </c>
      <c r="C113" s="25">
        <v>19.558333333333334</v>
      </c>
      <c r="D113" s="3">
        <v>30</v>
      </c>
      <c r="E113" s="3">
        <v>0.25</v>
      </c>
      <c r="F113" s="21">
        <v>0.44810087768367757</v>
      </c>
      <c r="G113" s="21">
        <v>5.1899122316322432E-2</v>
      </c>
      <c r="H113" s="21">
        <v>0.60408593950009559</v>
      </c>
      <c r="I113" s="21">
        <v>0.1979570302499522</v>
      </c>
      <c r="J113" s="21">
        <v>1</v>
      </c>
      <c r="K113" s="21">
        <v>1</v>
      </c>
      <c r="L113" s="21">
        <v>2</v>
      </c>
    </row>
    <row r="114" spans="1:12">
      <c r="A114" s="1">
        <v>19</v>
      </c>
      <c r="B114" s="10">
        <v>3</v>
      </c>
      <c r="C114" s="25">
        <v>19.558333333333334</v>
      </c>
      <c r="D114" s="3">
        <v>30</v>
      </c>
      <c r="E114" s="3">
        <v>0.25</v>
      </c>
      <c r="F114" s="21">
        <v>0.38308935637122271</v>
      </c>
      <c r="G114" s="21">
        <v>0.11691064362877729</v>
      </c>
      <c r="H114" s="21">
        <v>0.31123167432209137</v>
      </c>
      <c r="I114" s="21">
        <v>0.34438416283895434</v>
      </c>
      <c r="J114" s="21">
        <v>1</v>
      </c>
      <c r="K114" s="21">
        <v>1</v>
      </c>
      <c r="L114" s="21">
        <v>2</v>
      </c>
    </row>
    <row r="115" spans="1:12">
      <c r="A115" s="1">
        <v>19</v>
      </c>
      <c r="B115" s="10">
        <v>4</v>
      </c>
      <c r="C115" s="25">
        <v>19.558333333333334</v>
      </c>
      <c r="D115" s="3">
        <v>30</v>
      </c>
      <c r="E115" s="3">
        <v>0.25</v>
      </c>
      <c r="F115" s="21">
        <v>0.2656539154364036</v>
      </c>
      <c r="G115" s="21">
        <v>0.24848712010213034</v>
      </c>
      <c r="H115" s="21">
        <v>0.1404497776227559</v>
      </c>
      <c r="I115" s="21">
        <v>0.42614400006805847</v>
      </c>
      <c r="J115" s="21">
        <v>0.89999999999999991</v>
      </c>
      <c r="K115" s="21">
        <v>1.0499999999999998</v>
      </c>
      <c r="L115" s="21">
        <v>2.0499999999999998</v>
      </c>
    </row>
    <row r="116" spans="1:12">
      <c r="A116" s="1">
        <v>19</v>
      </c>
      <c r="B116" s="10">
        <v>5</v>
      </c>
      <c r="C116" s="25">
        <v>19.558333333333334</v>
      </c>
      <c r="D116" s="3">
        <v>30</v>
      </c>
      <c r="E116" s="3">
        <v>0.25</v>
      </c>
      <c r="F116" s="21">
        <v>7.6963720557863061E-2</v>
      </c>
      <c r="G116" s="21">
        <v>0.39507348865983305</v>
      </c>
      <c r="H116" s="21">
        <v>4.4949466191987038E-2</v>
      </c>
      <c r="I116" s="21">
        <v>0.46916729450576156</v>
      </c>
      <c r="J116" s="21">
        <v>0.85</v>
      </c>
      <c r="K116" s="21">
        <v>1.1000000000000001</v>
      </c>
      <c r="L116" s="21">
        <v>2.0499999999999998</v>
      </c>
    </row>
    <row r="117" spans="1:12">
      <c r="A117" s="1">
        <v>19</v>
      </c>
      <c r="B117" s="10">
        <v>6</v>
      </c>
      <c r="C117" s="25">
        <v>19.558333333333334</v>
      </c>
      <c r="D117" s="3">
        <v>30</v>
      </c>
      <c r="E117" s="3">
        <v>0.25</v>
      </c>
      <c r="F117" s="21">
        <v>0</v>
      </c>
      <c r="G117" s="21">
        <v>0.4488636363636363</v>
      </c>
      <c r="H117" s="21">
        <v>4.6766702160149481E-3</v>
      </c>
      <c r="I117" s="21">
        <v>0.47988227503765274</v>
      </c>
      <c r="J117" s="21">
        <v>0.810126582278481</v>
      </c>
      <c r="K117" s="21">
        <v>1.1139240506329116</v>
      </c>
      <c r="L117" s="21">
        <v>2.0759493670886076</v>
      </c>
    </row>
    <row r="118" spans="1:12" ht="17.25">
      <c r="A118" s="1">
        <v>20</v>
      </c>
      <c r="B118" s="14">
        <v>0</v>
      </c>
      <c r="C118" s="24">
        <v>22.69027777777778</v>
      </c>
      <c r="D118" s="3">
        <v>30</v>
      </c>
      <c r="E118" s="3">
        <v>0.25</v>
      </c>
      <c r="F118" s="21">
        <v>3</v>
      </c>
      <c r="G118" s="21">
        <v>0</v>
      </c>
      <c r="H118" s="21">
        <v>5.9999999999999991</v>
      </c>
      <c r="I118" s="21">
        <v>0</v>
      </c>
      <c r="J118" s="21">
        <v>1</v>
      </c>
      <c r="K118" s="21">
        <v>1</v>
      </c>
      <c r="L118" s="21">
        <v>3</v>
      </c>
    </row>
    <row r="119" spans="1:12">
      <c r="A119" s="1">
        <v>20</v>
      </c>
      <c r="B119" s="4">
        <v>2</v>
      </c>
      <c r="C119" s="25">
        <v>22.69027777777778</v>
      </c>
      <c r="D119" s="3">
        <v>30</v>
      </c>
      <c r="E119" s="3">
        <v>0.25</v>
      </c>
      <c r="F119" s="21">
        <v>2.2431822547583455</v>
      </c>
      <c r="G119" s="21">
        <v>0.45334040702790257</v>
      </c>
      <c r="H119" s="21">
        <v>3.6844603632896162</v>
      </c>
      <c r="I119" s="21">
        <v>0.62955958079757013</v>
      </c>
      <c r="J119" s="21">
        <v>1.1374876360039565</v>
      </c>
      <c r="K119" s="21">
        <v>0.98911968348170132</v>
      </c>
      <c r="L119" s="21">
        <v>2.8733926805143422</v>
      </c>
    </row>
    <row r="120" spans="1:12">
      <c r="A120" s="1">
        <v>20</v>
      </c>
      <c r="B120" s="4">
        <v>3</v>
      </c>
      <c r="C120" s="25">
        <v>22.69027777777778</v>
      </c>
      <c r="D120" s="3">
        <v>30</v>
      </c>
      <c r="E120" s="3">
        <v>0.25</v>
      </c>
      <c r="F120" s="21">
        <v>1.9548699994670642</v>
      </c>
      <c r="G120" s="21">
        <v>0.66470470063419329</v>
      </c>
      <c r="H120" s="21">
        <v>3.0652147005431223</v>
      </c>
      <c r="I120" s="21">
        <v>0.8352037589816399</v>
      </c>
      <c r="J120" s="21">
        <v>1.1935807422266802</v>
      </c>
      <c r="K120" s="21">
        <v>1.003009027081244</v>
      </c>
      <c r="L120" s="21">
        <v>2.803410230692077</v>
      </c>
    </row>
    <row r="121" spans="1:12">
      <c r="A121" s="1">
        <v>20</v>
      </c>
      <c r="B121" s="4">
        <v>4.166666666666667</v>
      </c>
      <c r="C121" s="25">
        <v>22.69027777777778</v>
      </c>
      <c r="D121" s="3">
        <v>30</v>
      </c>
      <c r="E121" s="3">
        <v>0.25</v>
      </c>
      <c r="F121" s="21">
        <v>1.8091594088914551</v>
      </c>
      <c r="G121" s="21">
        <v>0.82600870933025383</v>
      </c>
      <c r="H121" s="21">
        <v>2.591985061359988</v>
      </c>
      <c r="I121" s="21">
        <v>1.0317058770547458</v>
      </c>
      <c r="J121" s="21">
        <v>1.2012012012012012</v>
      </c>
      <c r="K121" s="21">
        <v>1.0010010010010011</v>
      </c>
      <c r="L121" s="21">
        <v>2.7977977977977981</v>
      </c>
    </row>
    <row r="122" spans="1:12">
      <c r="A122" s="1">
        <v>20</v>
      </c>
      <c r="B122" s="4">
        <v>5</v>
      </c>
      <c r="C122" s="25">
        <v>22.69027777777778</v>
      </c>
      <c r="D122" s="3">
        <v>30</v>
      </c>
      <c r="E122" s="3">
        <v>0.25</v>
      </c>
      <c r="F122" s="21">
        <v>1.6521486451762031</v>
      </c>
      <c r="G122" s="21">
        <v>1.0429431122403183</v>
      </c>
      <c r="H122" s="21">
        <v>2.2578807370713836</v>
      </c>
      <c r="I122" s="21">
        <v>1.1791582027911693</v>
      </c>
      <c r="J122" s="21">
        <v>1.1864406779661016</v>
      </c>
      <c r="K122" s="21">
        <v>0.99700897308075775</v>
      </c>
      <c r="L122" s="21">
        <v>2.8165503489531405</v>
      </c>
    </row>
    <row r="123" spans="1:12">
      <c r="A123" s="1">
        <v>20</v>
      </c>
      <c r="B123" s="4">
        <v>6</v>
      </c>
      <c r="C123" s="25">
        <v>22.69027777777778</v>
      </c>
      <c r="D123" s="3">
        <v>30</v>
      </c>
      <c r="E123" s="3">
        <v>0.25</v>
      </c>
      <c r="F123" s="21">
        <v>1.7642668210392116</v>
      </c>
      <c r="G123" s="21">
        <v>0.94572151049020026</v>
      </c>
      <c r="H123" s="21">
        <v>2.0100186646044418</v>
      </c>
      <c r="I123" s="21">
        <v>1.3077800126388996</v>
      </c>
      <c r="J123" s="21">
        <v>1.148851148851149</v>
      </c>
      <c r="K123" s="21">
        <v>1.028971028971029</v>
      </c>
      <c r="L123" s="21">
        <v>2.8221778221778222</v>
      </c>
    </row>
    <row r="124" spans="1:12">
      <c r="A124" s="1">
        <v>21</v>
      </c>
      <c r="B124" s="10">
        <v>0</v>
      </c>
      <c r="C124" s="22">
        <v>21.292857142857144</v>
      </c>
      <c r="D124" s="3">
        <v>20</v>
      </c>
      <c r="E124" s="3">
        <v>0.25</v>
      </c>
      <c r="F124" s="21">
        <v>0.5</v>
      </c>
      <c r="G124" s="21">
        <v>0</v>
      </c>
      <c r="H124" s="21">
        <v>1</v>
      </c>
      <c r="I124" s="21">
        <v>0</v>
      </c>
      <c r="J124" s="21">
        <v>1</v>
      </c>
      <c r="K124" s="21">
        <v>1</v>
      </c>
      <c r="L124" s="21">
        <v>1</v>
      </c>
    </row>
    <row r="125" spans="1:12">
      <c r="A125" s="1">
        <v>21</v>
      </c>
      <c r="B125" s="10">
        <v>1</v>
      </c>
      <c r="C125" s="22">
        <v>21.292857142857144</v>
      </c>
      <c r="D125" s="3">
        <v>20</v>
      </c>
      <c r="E125" s="3">
        <v>0.25</v>
      </c>
      <c r="F125" s="21">
        <v>0.47708229838836935</v>
      </c>
      <c r="G125" s="21">
        <v>1.3605232659979666E-2</v>
      </c>
      <c r="H125" s="21">
        <v>0.92165875003419084</v>
      </c>
      <c r="I125" s="21">
        <v>6.0691487464783624E-2</v>
      </c>
      <c r="J125" s="21">
        <v>1.0198019801980196</v>
      </c>
      <c r="K125" s="21">
        <v>0.99009900990098998</v>
      </c>
      <c r="L125" s="21">
        <v>0.99009900990098998</v>
      </c>
    </row>
    <row r="126" spans="1:12">
      <c r="A126" s="1">
        <v>21</v>
      </c>
      <c r="B126" s="4">
        <v>3</v>
      </c>
      <c r="C126" s="25">
        <v>21.292857142857144</v>
      </c>
      <c r="D126" s="3">
        <v>20</v>
      </c>
      <c r="E126" s="3">
        <v>0.25</v>
      </c>
      <c r="F126" s="21">
        <v>0.43930894027606704</v>
      </c>
      <c r="G126" s="21">
        <v>3.0546344501847674E-2</v>
      </c>
      <c r="H126" s="21">
        <v>0.68556796150554544</v>
      </c>
      <c r="I126" s="21">
        <v>0.28377537007790637</v>
      </c>
      <c r="J126" s="21">
        <v>1.0693069306930691</v>
      </c>
      <c r="K126" s="21">
        <v>0.99009900990098998</v>
      </c>
      <c r="L126" s="21">
        <v>0.94059405940594043</v>
      </c>
    </row>
    <row r="127" spans="1:12">
      <c r="A127" s="1">
        <v>21</v>
      </c>
      <c r="B127" s="4">
        <v>4</v>
      </c>
      <c r="C127" s="25">
        <v>21.292857142857144</v>
      </c>
      <c r="D127" s="3">
        <v>20</v>
      </c>
      <c r="E127" s="3">
        <v>0.25</v>
      </c>
      <c r="F127" s="21">
        <v>0.40637122549008647</v>
      </c>
      <c r="G127" s="21">
        <v>6.5103444246505035E-2</v>
      </c>
      <c r="H127" s="21">
        <v>0.51612124418690097</v>
      </c>
      <c r="I127" s="21">
        <v>0.47290076099454076</v>
      </c>
      <c r="J127" s="21">
        <v>1.0728476821192052</v>
      </c>
      <c r="K127" s="21">
        <v>0.98344370860927133</v>
      </c>
      <c r="L127" s="21">
        <v>0.943708609271523</v>
      </c>
    </row>
    <row r="128" spans="1:12">
      <c r="A128" s="1">
        <v>21</v>
      </c>
      <c r="B128" s="4">
        <v>5</v>
      </c>
      <c r="C128" s="25">
        <v>21.292857142857144</v>
      </c>
      <c r="D128" s="3">
        <v>20</v>
      </c>
      <c r="E128" s="3">
        <v>0.25</v>
      </c>
      <c r="F128" s="21">
        <v>0.37196712822013234</v>
      </c>
      <c r="G128" s="21">
        <v>0.10708384509073847</v>
      </c>
      <c r="H128" s="21">
        <v>0.31734131811399618</v>
      </c>
      <c r="I128" s="21">
        <v>0.6842905201736913</v>
      </c>
      <c r="J128" s="21">
        <v>1.0657894736842106</v>
      </c>
      <c r="K128" s="21">
        <v>0.96710526315789469</v>
      </c>
      <c r="L128" s="21">
        <v>0.96710526315789469</v>
      </c>
    </row>
    <row r="129" spans="1:12">
      <c r="A129" s="1">
        <v>21</v>
      </c>
      <c r="B129" s="4">
        <v>6</v>
      </c>
      <c r="C129" s="25">
        <v>21.292857142857144</v>
      </c>
      <c r="D129" s="3">
        <v>20</v>
      </c>
      <c r="E129" s="3">
        <v>0.25</v>
      </c>
      <c r="F129" s="21">
        <v>0.28502153006039405</v>
      </c>
      <c r="G129" s="21">
        <v>0.21497846993960595</v>
      </c>
      <c r="H129" s="21">
        <v>0.15222405120655616</v>
      </c>
      <c r="I129" s="21">
        <v>0.84777594879344387</v>
      </c>
      <c r="J129" s="21">
        <v>1</v>
      </c>
      <c r="K129" s="21">
        <v>1</v>
      </c>
      <c r="L129" s="21">
        <v>1</v>
      </c>
    </row>
    <row r="130" spans="1:12">
      <c r="A130" s="1">
        <v>21</v>
      </c>
      <c r="B130" s="10">
        <v>7</v>
      </c>
      <c r="C130" s="22">
        <v>21.292857142857144</v>
      </c>
      <c r="D130" s="3">
        <v>20</v>
      </c>
      <c r="E130" s="3">
        <v>0.25</v>
      </c>
      <c r="F130" s="21">
        <v>0.11063776874003096</v>
      </c>
      <c r="G130" s="21">
        <v>0.38135810298473533</v>
      </c>
      <c r="H130" s="21">
        <v>5.2582022810328845E-2</v>
      </c>
      <c r="I130" s="21">
        <v>0.90731064711495624</v>
      </c>
      <c r="J130" s="21">
        <v>0.90000000000000024</v>
      </c>
      <c r="K130" s="21">
        <v>1.05</v>
      </c>
      <c r="L130" s="21">
        <v>1.05</v>
      </c>
    </row>
    <row r="131" spans="1:12">
      <c r="A131" s="1">
        <v>22</v>
      </c>
      <c r="B131" s="10">
        <v>0</v>
      </c>
      <c r="C131" s="22">
        <v>20.235714285714288</v>
      </c>
      <c r="D131" s="3">
        <v>20</v>
      </c>
      <c r="E131" s="3">
        <v>0.25</v>
      </c>
      <c r="F131" s="21">
        <v>1</v>
      </c>
      <c r="G131" s="21">
        <v>0</v>
      </c>
      <c r="H131" s="21">
        <v>2</v>
      </c>
      <c r="I131" s="21">
        <v>0</v>
      </c>
      <c r="J131" s="21">
        <v>1</v>
      </c>
      <c r="K131" s="21">
        <v>1</v>
      </c>
      <c r="L131" s="21">
        <v>2</v>
      </c>
    </row>
    <row r="132" spans="1:12">
      <c r="A132" s="1">
        <v>22</v>
      </c>
      <c r="B132" s="10">
        <v>1</v>
      </c>
      <c r="C132" s="22">
        <v>20.235714285714288</v>
      </c>
      <c r="D132" s="3">
        <v>20</v>
      </c>
      <c r="E132" s="3">
        <v>0.25</v>
      </c>
      <c r="F132" s="21">
        <v>0.9068190432188713</v>
      </c>
      <c r="G132" s="21">
        <v>5.6469392469576607E-2</v>
      </c>
      <c r="H132" s="21">
        <v>1.7733907493818928</v>
      </c>
      <c r="I132" s="21">
        <v>7.6469856574506223E-2</v>
      </c>
      <c r="J132" s="21">
        <v>1.0421836228287842</v>
      </c>
      <c r="K132" s="21">
        <v>0.97270471464019859</v>
      </c>
      <c r="L132" s="21">
        <v>1.9851116625310172</v>
      </c>
    </row>
    <row r="133" spans="1:12">
      <c r="A133" s="1">
        <v>22</v>
      </c>
      <c r="B133" s="10">
        <v>2</v>
      </c>
      <c r="C133" s="22">
        <v>20.235714285714288</v>
      </c>
      <c r="D133" s="3">
        <v>20</v>
      </c>
      <c r="E133" s="3">
        <v>0.25</v>
      </c>
      <c r="F133" s="21">
        <v>0.85208866952613793</v>
      </c>
      <c r="G133" s="21">
        <v>9.357229237838384E-2</v>
      </c>
      <c r="H133" s="21">
        <v>1.574304200668027</v>
      </c>
      <c r="I133" s="21">
        <v>0.16268756613462482</v>
      </c>
      <c r="J133" s="21">
        <v>1.0673316708229428</v>
      </c>
      <c r="K133" s="21">
        <v>0.96758104738154627</v>
      </c>
      <c r="L133" s="21">
        <v>1.9650872817955112</v>
      </c>
    </row>
    <row r="134" spans="1:12">
      <c r="A134" s="1">
        <v>22</v>
      </c>
      <c r="B134" s="4">
        <v>4</v>
      </c>
      <c r="C134" s="25">
        <v>20.235714285714288</v>
      </c>
      <c r="D134" s="3">
        <v>20</v>
      </c>
      <c r="E134" s="3">
        <v>0.25</v>
      </c>
      <c r="F134" s="21">
        <v>0.73337393368795578</v>
      </c>
      <c r="G134" s="21">
        <v>0.1814918870243119</v>
      </c>
      <c r="H134" s="21">
        <v>1.0685755563664534</v>
      </c>
      <c r="I134" s="21">
        <v>0.40803607321549618</v>
      </c>
      <c r="J134" s="21">
        <v>1.1328320802005012</v>
      </c>
      <c r="K134" s="21">
        <v>0.93233082706766912</v>
      </c>
      <c r="L134" s="21">
        <v>1.9348370927318295</v>
      </c>
    </row>
    <row r="135" spans="1:12">
      <c r="A135" s="1">
        <v>22</v>
      </c>
      <c r="B135" s="4">
        <v>5</v>
      </c>
      <c r="C135" s="25">
        <v>20.235714285714288</v>
      </c>
      <c r="D135" s="3">
        <v>20</v>
      </c>
      <c r="E135" s="3">
        <v>0.25</v>
      </c>
      <c r="F135" s="21">
        <v>0.70604584057898101</v>
      </c>
      <c r="G135" s="21">
        <v>0.21469698940403387</v>
      </c>
      <c r="H135" s="21">
        <v>0.846585341359539</v>
      </c>
      <c r="I135" s="21">
        <v>0.53800961878949272</v>
      </c>
      <c r="J135" s="21">
        <v>1.1328320802005012</v>
      </c>
      <c r="K135" s="21">
        <v>0.93233082706766912</v>
      </c>
      <c r="L135" s="21">
        <v>1.9348370927318295</v>
      </c>
    </row>
    <row r="136" spans="1:12">
      <c r="A136" s="1">
        <v>22</v>
      </c>
      <c r="B136" s="4">
        <v>6</v>
      </c>
      <c r="C136" s="25">
        <v>20.235714285714288</v>
      </c>
      <c r="D136" s="3">
        <v>20</v>
      </c>
      <c r="E136" s="3">
        <v>0.25</v>
      </c>
      <c r="F136" s="21">
        <v>0.66546393590292008</v>
      </c>
      <c r="G136" s="21">
        <v>0.27740824785676099</v>
      </c>
      <c r="H136" s="21">
        <v>0.61693857727835422</v>
      </c>
      <c r="I136" s="21">
        <v>0.67428371243202589</v>
      </c>
      <c r="J136" s="21">
        <v>1.1111111111111114</v>
      </c>
      <c r="K136" s="21">
        <v>0.93939393939393956</v>
      </c>
      <c r="L136" s="21">
        <v>1.9494949494949496</v>
      </c>
    </row>
    <row r="137" spans="1:12">
      <c r="A137" s="1">
        <v>22</v>
      </c>
      <c r="B137" s="10">
        <v>7</v>
      </c>
      <c r="C137" s="22">
        <v>20.235714285714288</v>
      </c>
      <c r="D137" s="3">
        <v>20</v>
      </c>
      <c r="E137" s="3">
        <v>0.25</v>
      </c>
      <c r="F137" s="21">
        <v>0.61477006023444414</v>
      </c>
      <c r="G137" s="21">
        <v>0.35772313067405526</v>
      </c>
      <c r="H137" s="21">
        <v>0.43652339232998222</v>
      </c>
      <c r="I137" s="21">
        <v>0.78289766054026588</v>
      </c>
      <c r="J137" s="21">
        <v>1.0579345088161209</v>
      </c>
      <c r="K137" s="21">
        <v>0.97732997481108319</v>
      </c>
      <c r="L137" s="21">
        <v>1.964735516372796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2025-04-17T05:30:57Z</dcterms:modified>
</cp:coreProperties>
</file>