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jun\Downloads\"/>
    </mc:Choice>
  </mc:AlternateContent>
  <xr:revisionPtr revIDLastSave="0" documentId="8_{B8F538A9-94C2-4B80-956E-F1510B41389F}" xr6:coauthVersionLast="36" xr6:coauthVersionMax="36" xr10:uidLastSave="{00000000-0000-0000-0000-000000000000}"/>
  <bookViews>
    <workbookView xWindow="0" yWindow="0" windowWidth="28800" windowHeight="13930" xr2:uid="{23DDCB53-3424-4285-9A3B-832EA3B434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G7" i="1" s="1"/>
  <c r="I7" i="1" s="1"/>
  <c r="F6" i="1"/>
  <c r="G6" i="1" s="1"/>
  <c r="D6" i="1"/>
  <c r="B6" i="1"/>
  <c r="B7" i="1"/>
  <c r="F3" i="1"/>
  <c r="G3" i="1" s="1"/>
  <c r="F4" i="1"/>
  <c r="G4" i="1" s="1"/>
  <c r="F5" i="1"/>
  <c r="G5" i="1" s="1"/>
  <c r="B3" i="1"/>
  <c r="B4" i="1"/>
  <c r="B5" i="1"/>
  <c r="B2" i="1"/>
  <c r="D3" i="1"/>
  <c r="D4" i="1"/>
  <c r="D5" i="1"/>
  <c r="D2" i="1"/>
  <c r="F2" i="1" s="1"/>
  <c r="G2" i="1" s="1"/>
  <c r="I5" i="1" l="1"/>
  <c r="J5" i="1"/>
  <c r="K5" i="1" s="1"/>
  <c r="J2" i="1"/>
  <c r="I2" i="1"/>
  <c r="J4" i="1"/>
  <c r="I4" i="1"/>
  <c r="J3" i="1"/>
  <c r="I3" i="1"/>
  <c r="K3" i="1" s="1"/>
  <c r="I6" i="1"/>
  <c r="J6" i="1"/>
  <c r="J7" i="1"/>
  <c r="K7" i="1" s="1"/>
  <c r="K2" i="1" l="1"/>
  <c r="K4" i="1"/>
  <c r="K6" i="1"/>
</calcChain>
</file>

<file path=xl/sharedStrings.xml><?xml version="1.0" encoding="utf-8"?>
<sst xmlns="http://schemas.openxmlformats.org/spreadsheetml/2006/main" count="14" uniqueCount="14">
  <si>
    <t>T</t>
    <phoneticPr fontId="1" type="noConversion"/>
  </si>
  <si>
    <t>GHSV(mL/gcat/hr)</t>
    <phoneticPr fontId="1" type="noConversion"/>
  </si>
  <si>
    <t>w_cat (gcat)</t>
    <phoneticPr fontId="1" type="noConversion"/>
  </si>
  <si>
    <t>VF(m3/s)</t>
    <phoneticPr fontId="1" type="noConversion"/>
  </si>
  <si>
    <t>den_25C</t>
    <phoneticPr fontId="1" type="noConversion"/>
  </si>
  <si>
    <t>WF(kg/s)</t>
    <phoneticPr fontId="1" type="noConversion"/>
  </si>
  <si>
    <t>TK</t>
    <phoneticPr fontId="1" type="noConversion"/>
  </si>
  <si>
    <t>GHSV(m3/gcat/hr)</t>
    <phoneticPr fontId="1" type="noConversion"/>
  </si>
  <si>
    <t>MF_CH4(i)</t>
    <phoneticPr fontId="1" type="noConversion"/>
  </si>
  <si>
    <t>MF_CH4(f)</t>
    <phoneticPr fontId="1" type="noConversion"/>
  </si>
  <si>
    <t>W_CH4(i)</t>
    <phoneticPr fontId="1" type="noConversion"/>
  </si>
  <si>
    <t>W_CH4(f)</t>
    <phoneticPr fontId="1" type="noConversion"/>
  </si>
  <si>
    <t>X</t>
    <phoneticPr fontId="1" type="noConversion"/>
  </si>
  <si>
    <t>Xexp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</si>
</sst>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FDE2-46D0-4EC7-BD6D-0B16CFFF6C28}">
  <dimension ref="A1:Q7"/>
  <sheetViews>
    <sheetView tabSelected="1" workbookViewId="0">
      <selection activeCell="J10" sqref="J10"/>
    </sheetView>
  </sheetViews>
  <sheetFormatPr defaultRowHeight="17" x14ac:dyDescent="0.45"/>
  <cols>
    <col min="3" max="3" width="16.83203125" bestFit="1" customWidth="1"/>
    <col min="4" max="4" width="15.9140625" bestFit="1" customWidth="1"/>
    <col min="5" max="7" width="12.5" bestFit="1" customWidth="1"/>
    <col min="8" max="8" width="12.6640625" customWidth="1"/>
    <col min="9" max="10" width="12.5" bestFit="1" customWidth="1"/>
    <col min="16" max="16" width="9.58203125" bestFit="1" customWidth="1"/>
  </cols>
  <sheetData>
    <row r="1" spans="1:17" x14ac:dyDescent="0.45">
      <c r="A1" t="s">
        <v>0</v>
      </c>
      <c r="B1" t="s">
        <v>6</v>
      </c>
      <c r="C1" t="s">
        <v>1</v>
      </c>
      <c r="D1" t="s">
        <v>7</v>
      </c>
      <c r="E1" t="s">
        <v>2</v>
      </c>
      <c r="F1" t="s">
        <v>3</v>
      </c>
      <c r="G1" t="s">
        <v>5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P1" t="s">
        <v>4</v>
      </c>
      <c r="Q1">
        <v>0.70467261499090394</v>
      </c>
    </row>
    <row r="2" spans="1:17" x14ac:dyDescent="0.45">
      <c r="A2">
        <v>950</v>
      </c>
      <c r="B2">
        <f>A2+273.15</f>
        <v>1223.1500000000001</v>
      </c>
      <c r="C2">
        <v>2400</v>
      </c>
      <c r="D2">
        <f>C2/1000000</f>
        <v>2.3999999999999998E-3</v>
      </c>
      <c r="E2">
        <v>0.84</v>
      </c>
      <c r="F2">
        <f>D2*E2/3600</f>
        <v>5.5999999999999983E-7</v>
      </c>
      <c r="G2">
        <f>F2*$Q$1</f>
        <v>3.9461666439490607E-7</v>
      </c>
      <c r="H2">
        <v>0.83717215448262905</v>
      </c>
      <c r="I2">
        <f>G2*$Q$2</f>
        <v>3.3049411733103207E-7</v>
      </c>
      <c r="J2">
        <f>G2*H2</f>
        <v>3.3036208312623209E-7</v>
      </c>
      <c r="K2">
        <f>(I2-J2)/I2</f>
        <v>3.9950546129608177E-4</v>
      </c>
      <c r="L2">
        <v>8.8087248322147645E-3</v>
      </c>
      <c r="P2" t="s">
        <v>8</v>
      </c>
      <c r="Q2">
        <v>0.83750674300033001</v>
      </c>
    </row>
    <row r="3" spans="1:17" x14ac:dyDescent="0.45">
      <c r="A3">
        <v>1000</v>
      </c>
      <c r="B3">
        <f t="shared" ref="B3:B7" si="0">A3+273.15</f>
        <v>1273.1500000000001</v>
      </c>
      <c r="C3">
        <v>2400</v>
      </c>
      <c r="D3">
        <f t="shared" ref="D3:D7" si="1">C3/1000000</f>
        <v>2.3999999999999998E-3</v>
      </c>
      <c r="E3">
        <v>0.84</v>
      </c>
      <c r="F3">
        <f t="shared" ref="F3:F5" si="2">D3*E3/3600</f>
        <v>5.5999999999999983E-7</v>
      </c>
      <c r="G3">
        <f t="shared" ref="G3:G7" si="3">F3*$Q$1</f>
        <v>3.9461666439490607E-7</v>
      </c>
      <c r="H3">
        <v>0.83602961663231601</v>
      </c>
      <c r="I3">
        <f t="shared" ref="I3:I5" si="4">G3*$Q$2</f>
        <v>3.3049411733103207E-7</v>
      </c>
      <c r="J3">
        <f t="shared" ref="J3:J5" si="5">G3*H3</f>
        <v>3.2991121865079663E-7</v>
      </c>
      <c r="K3">
        <f t="shared" ref="K3:K5" si="6">(I3-J3)/I3</f>
        <v>1.7637187764270657E-3</v>
      </c>
      <c r="L3">
        <v>2.9946164199192465E-2</v>
      </c>
    </row>
    <row r="4" spans="1:17" x14ac:dyDescent="0.45">
      <c r="A4">
        <v>1050</v>
      </c>
      <c r="B4">
        <f t="shared" si="0"/>
        <v>1323.15</v>
      </c>
      <c r="C4">
        <v>2400</v>
      </c>
      <c r="D4">
        <f t="shared" si="1"/>
        <v>2.3999999999999998E-3</v>
      </c>
      <c r="E4">
        <v>0.84</v>
      </c>
      <c r="F4">
        <f t="shared" si="2"/>
        <v>5.5999999999999983E-7</v>
      </c>
      <c r="G4">
        <f t="shared" si="3"/>
        <v>3.9461666439490607E-7</v>
      </c>
      <c r="H4">
        <v>0.83145159992352502</v>
      </c>
      <c r="I4">
        <f t="shared" si="4"/>
        <v>3.3049411733103207E-7</v>
      </c>
      <c r="J4">
        <f t="shared" si="5"/>
        <v>3.281046569676294E-7</v>
      </c>
      <c r="K4">
        <f t="shared" si="6"/>
        <v>7.2299633733247711E-3</v>
      </c>
      <c r="L4">
        <v>6.2080536912751678E-2</v>
      </c>
    </row>
    <row r="5" spans="1:17" x14ac:dyDescent="0.45">
      <c r="A5">
        <v>1100</v>
      </c>
      <c r="B5">
        <f t="shared" si="0"/>
        <v>1373.15</v>
      </c>
      <c r="C5">
        <v>2400</v>
      </c>
      <c r="D5">
        <f t="shared" si="1"/>
        <v>2.3999999999999998E-3</v>
      </c>
      <c r="E5">
        <v>0.84</v>
      </c>
      <c r="F5">
        <f t="shared" si="2"/>
        <v>5.5999999999999983E-7</v>
      </c>
      <c r="G5">
        <f t="shared" si="3"/>
        <v>3.9461666439490607E-7</v>
      </c>
      <c r="H5">
        <v>0.81487326461031295</v>
      </c>
      <c r="I5">
        <f t="shared" si="4"/>
        <v>3.3049411733103207E-7</v>
      </c>
      <c r="J5">
        <f t="shared" si="5"/>
        <v>3.2156256958510937E-7</v>
      </c>
      <c r="K5">
        <f t="shared" si="6"/>
        <v>2.7024831237696754E-2</v>
      </c>
      <c r="L5">
        <v>0.15645973154362416</v>
      </c>
    </row>
    <row r="6" spans="1:17" x14ac:dyDescent="0.45">
      <c r="A6">
        <v>1000</v>
      </c>
      <c r="B6">
        <f t="shared" si="0"/>
        <v>1273.1500000000001</v>
      </c>
      <c r="C6">
        <v>240</v>
      </c>
      <c r="D6">
        <f t="shared" si="1"/>
        <v>2.4000000000000001E-4</v>
      </c>
      <c r="E6">
        <v>0.84</v>
      </c>
      <c r="F6">
        <f t="shared" ref="F6:F7" si="7">D6*E6/3600</f>
        <v>5.5999999999999999E-8</v>
      </c>
      <c r="G6">
        <f t="shared" si="3"/>
        <v>3.9461666439490621E-8</v>
      </c>
      <c r="H6">
        <v>0.822448896762207</v>
      </c>
      <c r="I6">
        <f t="shared" ref="I6:I7" si="8">G6*$Q$2</f>
        <v>3.304941173310322E-8</v>
      </c>
      <c r="J6">
        <f t="shared" ref="J6:J7" si="9">G6*H6</f>
        <v>3.2455204027557271E-8</v>
      </c>
      <c r="K6">
        <f t="shared" ref="K6:K7" si="10">(I6-J6)/I6</f>
        <v>1.7979373138154026E-2</v>
      </c>
      <c r="L6">
        <v>0.17530282637954239</v>
      </c>
    </row>
    <row r="7" spans="1:17" x14ac:dyDescent="0.45">
      <c r="A7">
        <v>1000</v>
      </c>
      <c r="B7">
        <f t="shared" si="0"/>
        <v>1273.1500000000001</v>
      </c>
      <c r="C7">
        <v>4000</v>
      </c>
      <c r="D7">
        <f t="shared" si="1"/>
        <v>4.0000000000000001E-3</v>
      </c>
      <c r="E7">
        <v>0.84</v>
      </c>
      <c r="F7">
        <f t="shared" si="7"/>
        <v>9.3333333333333333E-7</v>
      </c>
      <c r="G7">
        <f t="shared" si="3"/>
        <v>6.5769444065817702E-7</v>
      </c>
      <c r="H7">
        <v>0.83664125445269</v>
      </c>
      <c r="I7">
        <f t="shared" si="8"/>
        <v>5.5082352888505371E-7</v>
      </c>
      <c r="J7">
        <f t="shared" si="9"/>
        <v>5.5025430187881752E-7</v>
      </c>
      <c r="K7">
        <f t="shared" si="10"/>
        <v>1.033410841015424E-3</v>
      </c>
      <c r="L7">
        <v>1.6823687752355317E-2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 Baek</dc:creator>
  <cp:lastModifiedBy>Seungjun Baek</cp:lastModifiedBy>
  <dcterms:created xsi:type="dcterms:W3CDTF">2024-07-04T12:39:29Z</dcterms:created>
  <dcterms:modified xsi:type="dcterms:W3CDTF">2024-07-04T13:04:24Z</dcterms:modified>
</cp:coreProperties>
</file>