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repos_python\Project\Electrified Reactor\"/>
    </mc:Choice>
  </mc:AlternateContent>
  <xr:revisionPtr revIDLastSave="0" documentId="13_ncr:1_{290C9367-DD8D-4A53-BDD0-284F5246D9B1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heet1" sheetId="1" r:id="rId1"/>
    <sheet name="data" sheetId="2" r:id="rId2"/>
    <sheet name="실험결과 fitting" sheetId="3" r:id="rId3"/>
    <sheet name="comsol 계산결과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1" i="1" l="1"/>
  <c r="J91" i="1"/>
  <c r="I91" i="1"/>
  <c r="K90" i="1"/>
  <c r="J90" i="1"/>
  <c r="I90" i="1"/>
  <c r="C91" i="1"/>
  <c r="D91" i="1"/>
  <c r="E91" i="1"/>
  <c r="B91" i="1"/>
  <c r="C90" i="1"/>
  <c r="D90" i="1"/>
  <c r="E90" i="1"/>
  <c r="B90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55" i="1"/>
  <c r="I3" i="1" l="1"/>
  <c r="I4" i="1"/>
  <c r="I5" i="1"/>
  <c r="I6" i="1"/>
  <c r="I7" i="1"/>
  <c r="I8" i="1"/>
  <c r="I9" i="1"/>
  <c r="I2" i="1"/>
  <c r="I11" i="1"/>
  <c r="I12" i="1"/>
  <c r="I13" i="1"/>
  <c r="I14" i="1"/>
  <c r="I15" i="1"/>
  <c r="I16" i="1"/>
  <c r="I17" i="1"/>
  <c r="I10" i="1"/>
  <c r="P6" i="1"/>
  <c r="O6" i="1"/>
  <c r="N6" i="1"/>
  <c r="P8" i="1"/>
  <c r="P9" i="1"/>
  <c r="P10" i="1"/>
  <c r="P11" i="1"/>
  <c r="P12" i="1"/>
  <c r="P13" i="1"/>
  <c r="P14" i="1"/>
  <c r="P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<sst xmlns="http://schemas.openxmlformats.org/spreadsheetml/2006/main" count="37" uniqueCount="23">
  <si>
    <t>t</t>
    <phoneticPr fontId="1" type="noConversion"/>
  </si>
  <si>
    <t>V</t>
    <phoneticPr fontId="1" type="noConversion"/>
  </si>
  <si>
    <t>exp Tmax</t>
    <phoneticPr fontId="1" type="noConversion"/>
  </si>
  <si>
    <t>exp Tavg</t>
    <phoneticPr fontId="1" type="noConversion"/>
  </si>
  <si>
    <t>kh</t>
    <phoneticPr fontId="1" type="noConversion"/>
  </si>
  <si>
    <t>ht</t>
    <phoneticPr fontId="1" type="noConversion"/>
  </si>
  <si>
    <t>1/V</t>
    <phoneticPr fontId="1" type="noConversion"/>
  </si>
  <si>
    <t>Outlier</t>
    <phoneticPr fontId="1" type="noConversion"/>
  </si>
  <si>
    <t>KH</t>
    <phoneticPr fontId="1" type="noConversion"/>
  </si>
  <si>
    <t>HT</t>
    <phoneticPr fontId="1" type="noConversion"/>
  </si>
  <si>
    <t>slope</t>
    <phoneticPr fontId="1" type="noConversion"/>
  </si>
  <si>
    <t>intercept</t>
    <phoneticPr fontId="1" type="noConversion"/>
  </si>
  <si>
    <t>[2.20232527 1.93726087 0.04981884 0.0055305 0.01857787]</t>
    <phoneticPr fontId="1" type="noConversion"/>
  </si>
  <si>
    <t>CS Tmax</t>
    <phoneticPr fontId="1" type="noConversion"/>
  </si>
  <si>
    <t>CS Tavg</t>
    <phoneticPr fontId="1" type="noConversion"/>
  </si>
  <si>
    <t>0D Tmax</t>
    <phoneticPr fontId="1" type="noConversion"/>
  </si>
  <si>
    <t>0D Tavg</t>
    <phoneticPr fontId="1" type="noConversion"/>
  </si>
  <si>
    <t>fitted Tmax</t>
    <phoneticPr fontId="1" type="noConversion"/>
  </si>
  <si>
    <t>fitted Tavg</t>
    <phoneticPr fontId="1" type="noConversion"/>
  </si>
  <si>
    <t>V0</t>
  </si>
  <si>
    <t>tp</t>
  </si>
  <si>
    <t>Tmax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</si>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</sst>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11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Sheet1!$H$15:$H$17</c:f>
              <c:numCache>
                <c:formatCode>General</c:formatCode>
                <c:ptCount val="3"/>
                <c:pt idx="0">
                  <c:v>0.04</c:v>
                </c:pt>
                <c:pt idx="1">
                  <c:v>3.3333333333333333E-2</c:v>
                </c:pt>
                <c:pt idx="2">
                  <c:v>2.8571428571428571E-2</c:v>
                </c:pt>
              </c:numCache>
            </c:numRef>
          </c:xVal>
          <c:yVal>
            <c:numRef>
              <c:f>Sheet1!$E$15:$E$17</c:f>
              <c:numCache>
                <c:formatCode>General</c:formatCode>
                <c:ptCount val="3"/>
                <c:pt idx="0">
                  <c:v>1.5122611399999999</c:v>
                </c:pt>
                <c:pt idx="1">
                  <c:v>1.2356109900000001</c:v>
                </c:pt>
                <c:pt idx="2">
                  <c:v>1.18414255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8-4137-90B5-CC84865CA33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Sheet1!$H$2:$H$9</c:f>
              <c:numCache>
                <c:formatCode>General</c:formatCode>
                <c:ptCount val="8"/>
                <c:pt idx="0">
                  <c:v>2.8571428571428571E-2</c:v>
                </c:pt>
                <c:pt idx="1">
                  <c:v>2.5000000000000001E-2</c:v>
                </c:pt>
                <c:pt idx="2">
                  <c:v>2.2222222222222223E-2</c:v>
                </c:pt>
                <c:pt idx="3">
                  <c:v>0.02</c:v>
                </c:pt>
                <c:pt idx="4">
                  <c:v>1.8181818181818181E-2</c:v>
                </c:pt>
                <c:pt idx="5">
                  <c:v>1.6666666666666666E-2</c:v>
                </c:pt>
                <c:pt idx="6">
                  <c:v>1.5384615384615385E-2</c:v>
                </c:pt>
                <c:pt idx="7">
                  <c:v>1.4285714285714285E-2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0.70532271999999996</c:v>
                </c:pt>
                <c:pt idx="1">
                  <c:v>0.50279980000000002</c:v>
                </c:pt>
                <c:pt idx="2">
                  <c:v>0.43933242</c:v>
                </c:pt>
                <c:pt idx="3">
                  <c:v>0.43206550999999999</c:v>
                </c:pt>
                <c:pt idx="4">
                  <c:v>0.43714094999999997</c:v>
                </c:pt>
                <c:pt idx="5">
                  <c:v>0.42645124000000001</c:v>
                </c:pt>
                <c:pt idx="6">
                  <c:v>0.45082712000000003</c:v>
                </c:pt>
                <c:pt idx="7">
                  <c:v>0.49105293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58-4137-90B5-CC84865CA33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Sheet1!$H$10:$H$14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2.8571428571428571E-2</c:v>
                </c:pt>
                <c:pt idx="2">
                  <c:v>2.5000000000000001E-2</c:v>
                </c:pt>
                <c:pt idx="3">
                  <c:v>2.2222222222222223E-2</c:v>
                </c:pt>
                <c:pt idx="4">
                  <c:v>0.02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1.0030676300000001</c:v>
                </c:pt>
                <c:pt idx="1">
                  <c:v>0.79065830999999998</c:v>
                </c:pt>
                <c:pt idx="2">
                  <c:v>0.73298279</c:v>
                </c:pt>
                <c:pt idx="3">
                  <c:v>0.65754561</c:v>
                </c:pt>
                <c:pt idx="4">
                  <c:v>0.65517417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58-4137-90B5-CC84865C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92207"/>
        <c:axId val="1467169615"/>
      </c:scatterChart>
      <c:scatterChart>
        <c:scatterStyle val="smoothMarker"/>
        <c:varyColors val="0"/>
        <c:ser>
          <c:idx val="3"/>
          <c:order val="3"/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Sheet1!$A$55:$A$85</c:f>
              <c:numCache>
                <c:formatCode>General</c:formatCode>
                <c:ptCount val="31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  <c:pt idx="26">
                  <c:v>4.1000000000000002E-2</c:v>
                </c:pt>
                <c:pt idx="27">
                  <c:v>4.2000000000000003E-2</c:v>
                </c:pt>
                <c:pt idx="28">
                  <c:v>4.2999999999999997E-2</c:v>
                </c:pt>
                <c:pt idx="29">
                  <c:v>4.3999999999999997E-2</c:v>
                </c:pt>
                <c:pt idx="30">
                  <c:v>4.4999999999999998E-2</c:v>
                </c:pt>
              </c:numCache>
            </c:numRef>
          </c:xVal>
          <c:yVal>
            <c:numRef>
              <c:f>Sheet1!$B$55:$B$85</c:f>
              <c:numCache>
                <c:formatCode>General</c:formatCode>
                <c:ptCount val="31"/>
                <c:pt idx="0">
                  <c:v>0.44228223418741397</c:v>
                </c:pt>
                <c:pt idx="1">
                  <c:v>0.44242068345989832</c:v>
                </c:pt>
                <c:pt idx="2">
                  <c:v>0.44266657606427146</c:v>
                </c:pt>
                <c:pt idx="3">
                  <c:v>0.44310310015925231</c:v>
                </c:pt>
                <c:pt idx="4">
                  <c:v>0.44387743735278667</c:v>
                </c:pt>
                <c:pt idx="5">
                  <c:v>0.44524910081972785</c:v>
                </c:pt>
                <c:pt idx="6">
                  <c:v>0.44767289018985046</c:v>
                </c:pt>
                <c:pt idx="7">
                  <c:v>0.45193724142375924</c:v>
                </c:pt>
                <c:pt idx="8">
                  <c:v>0.45938272136943759</c:v>
                </c:pt>
                <c:pt idx="9">
                  <c:v>0.47221060574239471</c:v>
                </c:pt>
                <c:pt idx="10">
                  <c:v>0.49381344353073475</c:v>
                </c:pt>
                <c:pt idx="11">
                  <c:v>0.52883304847549106</c:v>
                </c:pt>
                <c:pt idx="12">
                  <c:v>0.58223821971848744</c:v>
                </c:pt>
                <c:pt idx="13">
                  <c:v>0.65654392409494355</c:v>
                </c:pt>
                <c:pt idx="14">
                  <c:v>0.74774123246842827</c:v>
                </c:pt>
                <c:pt idx="15">
                  <c:v>0.84389735633121532</c:v>
                </c:pt>
                <c:pt idx="16">
                  <c:v>0.93033281155535896</c:v>
                </c:pt>
                <c:pt idx="17">
                  <c:v>0.9975761550590152</c:v>
                </c:pt>
                <c:pt idx="18">
                  <c:v>1.0442444034440659</c:v>
                </c:pt>
                <c:pt idx="19">
                  <c:v>1.0741249487493276</c:v>
                </c:pt>
                <c:pt idx="20">
                  <c:v>1.0922809479963087</c:v>
                </c:pt>
                <c:pt idx="21">
                  <c:v>1.1029640161379357</c:v>
                </c:pt>
                <c:pt idx="22">
                  <c:v>1.1091314711614539</c:v>
                </c:pt>
                <c:pt idx="23">
                  <c:v>1.1126529480273446</c:v>
                </c:pt>
                <c:pt idx="24">
                  <c:v>1.1146509760886341</c:v>
                </c:pt>
                <c:pt idx="25">
                  <c:v>1.1157805648884822</c:v>
                </c:pt>
                <c:pt idx="26">
                  <c:v>1.1164178851059534</c:v>
                </c:pt>
                <c:pt idx="27">
                  <c:v>1.116777052960203</c:v>
                </c:pt>
                <c:pt idx="28">
                  <c:v>1.1169793347340482</c:v>
                </c:pt>
                <c:pt idx="29">
                  <c:v>1.11709321751511</c:v>
                </c:pt>
                <c:pt idx="30">
                  <c:v>1.1171573193447129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F58-4137-90B5-CC84865CA333}"/>
            </c:ext>
          </c:extLst>
        </c:ser>
        <c:ser>
          <c:idx val="4"/>
          <c:order val="4"/>
          <c:spPr>
            <a:ln w="190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Sheet1!$A$55:$A$84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  <c:pt idx="26">
                  <c:v>4.1000000000000002E-2</c:v>
                </c:pt>
                <c:pt idx="27">
                  <c:v>4.2000000000000003E-2</c:v>
                </c:pt>
                <c:pt idx="28">
                  <c:v>4.2999999999999997E-2</c:v>
                </c:pt>
                <c:pt idx="29">
                  <c:v>4.3999999999999997E-2</c:v>
                </c:pt>
              </c:numCache>
            </c:numRef>
          </c:xVal>
          <c:yVal>
            <c:numRef>
              <c:f>Sheet1!$C$55:$C$85</c:f>
              <c:numCache>
                <c:formatCode>General</c:formatCode>
                <c:ptCount val="31"/>
                <c:pt idx="0">
                  <c:v>0.65008864979035519</c:v>
                </c:pt>
                <c:pt idx="1">
                  <c:v>0.65153454659994559</c:v>
                </c:pt>
                <c:pt idx="2">
                  <c:v>0.65342173321482955</c:v>
                </c:pt>
                <c:pt idx="3">
                  <c:v>0.65588156165670652</c:v>
                </c:pt>
                <c:pt idx="4">
                  <c:v>0.65908214453425773</c:v>
                </c:pt>
                <c:pt idx="5">
                  <c:v>0.66323701320566752</c:v>
                </c:pt>
                <c:pt idx="6">
                  <c:v>0.66861466840319739</c:v>
                </c:pt>
                <c:pt idx="7">
                  <c:v>0.67554822968020889</c:v>
                </c:pt>
                <c:pt idx="8">
                  <c:v>0.68444361750848559</c:v>
                </c:pt>
                <c:pt idx="9">
                  <c:v>0.69578355765776856</c:v>
                </c:pt>
                <c:pt idx="10">
                  <c:v>0.71012318425490017</c:v>
                </c:pt>
                <c:pt idx="11">
                  <c:v>0.72807134997176715</c:v>
                </c:pt>
                <c:pt idx="12">
                  <c:v>0.75025055811956898</c:v>
                </c:pt>
                <c:pt idx="13">
                  <c:v>0.77722895966440053</c:v>
                </c:pt>
                <c:pt idx="14">
                  <c:v>0.80942194613119445</c:v>
                </c:pt>
                <c:pt idx="15">
                  <c:v>0.84697024753166472</c:v>
                </c:pt>
                <c:pt idx="16">
                  <c:v>0.88961597315069985</c:v>
                </c:pt>
                <c:pt idx="17">
                  <c:v>0.93661329933274795</c:v>
                </c:pt>
                <c:pt idx="18">
                  <c:v>0.98671698408948405</c:v>
                </c:pt>
                <c:pt idx="19">
                  <c:v>1.0382789905018761</c:v>
                </c:pt>
                <c:pt idx="20">
                  <c:v>1.089448965723212</c:v>
                </c:pt>
                <c:pt idx="21">
                  <c:v>1.1384317718607651</c:v>
                </c:pt>
                <c:pt idx="22">
                  <c:v>1.1837291410214461</c:v>
                </c:pt>
                <c:pt idx="23">
                  <c:v>1.2242999660771317</c:v>
                </c:pt>
                <c:pt idx="24">
                  <c:v>1.2596097330142004</c:v>
                </c:pt>
                <c:pt idx="25">
                  <c:v>1.2895814570784785</c:v>
                </c:pt>
                <c:pt idx="26">
                  <c:v>1.3144866288013253</c:v>
                </c:pt>
                <c:pt idx="27">
                  <c:v>1.3348184540132615</c:v>
                </c:pt>
                <c:pt idx="28">
                  <c:v>1.3511781163183065</c:v>
                </c:pt>
                <c:pt idx="29">
                  <c:v>1.3641889444405373</c:v>
                </c:pt>
                <c:pt idx="30">
                  <c:v>1.374440757380295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F58-4137-90B5-CC84865CA333}"/>
            </c:ext>
          </c:extLst>
        </c:ser>
        <c:ser>
          <c:idx val="5"/>
          <c:order val="5"/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Sheet1!$A$55:$A$85</c:f>
              <c:numCache>
                <c:formatCode>General</c:formatCode>
                <c:ptCount val="31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  <c:pt idx="26">
                  <c:v>4.1000000000000002E-2</c:v>
                </c:pt>
                <c:pt idx="27">
                  <c:v>4.2000000000000003E-2</c:v>
                </c:pt>
                <c:pt idx="28">
                  <c:v>4.2999999999999997E-2</c:v>
                </c:pt>
                <c:pt idx="29">
                  <c:v>4.3999999999999997E-2</c:v>
                </c:pt>
                <c:pt idx="30">
                  <c:v>4.4999999999999998E-2</c:v>
                </c:pt>
              </c:numCache>
            </c:numRef>
          </c:xVal>
          <c:yVal>
            <c:numRef>
              <c:f>Sheet1!$D$55:$D$85</c:f>
              <c:numCache>
                <c:formatCode>General</c:formatCode>
                <c:ptCount val="31"/>
                <c:pt idx="0">
                  <c:v>1.1799381513812888</c:v>
                </c:pt>
                <c:pt idx="1">
                  <c:v>1.1799845753874221</c:v>
                </c:pt>
                <c:pt idx="2">
                  <c:v>1.1800496330247774</c:v>
                </c:pt>
                <c:pt idx="3">
                  <c:v>1.1801407988120873</c:v>
                </c:pt>
                <c:pt idx="4">
                  <c:v>1.1802685410605107</c:v>
                </c:pt>
                <c:pt idx="5">
                  <c:v>1.1804475166846984</c:v>
                </c:pt>
                <c:pt idx="6">
                  <c:v>1.1806982387145279</c:v>
                </c:pt>
                <c:pt idx="7">
                  <c:v>1.1810493995273779</c:v>
                </c:pt>
                <c:pt idx="8">
                  <c:v>1.1815410998206948</c:v>
                </c:pt>
                <c:pt idx="9">
                  <c:v>1.1822293210935466</c:v>
                </c:pt>
                <c:pt idx="10">
                  <c:v>1.1831920904841906</c:v>
                </c:pt>
                <c:pt idx="11">
                  <c:v>1.1845379196059103</c:v>
                </c:pt>
                <c:pt idx="12">
                  <c:v>1.1864172415433072</c:v>
                </c:pt>
                <c:pt idx="13">
                  <c:v>1.1890376879320748</c:v>
                </c:pt>
                <c:pt idx="14">
                  <c:v>1.1926840617891317</c:v>
                </c:pt>
                <c:pt idx="15">
                  <c:v>1.1977436094654643</c:v>
                </c:pt>
                <c:pt idx="16">
                  <c:v>1.2047363743243857</c:v>
                </c:pt>
                <c:pt idx="17">
                  <c:v>1.214348513359675</c:v>
                </c:pt>
                <c:pt idx="18">
                  <c:v>1.2274627208900333</c:v>
                </c:pt>
                <c:pt idx="19">
                  <c:v>1.2451734805318957</c:v>
                </c:pt>
                <c:pt idx="20">
                  <c:v>1.2687654636133125</c:v>
                </c:pt>
                <c:pt idx="21">
                  <c:v>1.299622916331872</c:v>
                </c:pt>
                <c:pt idx="22">
                  <c:v>1.3390332668851304</c:v>
                </c:pt>
                <c:pt idx="23">
                  <c:v>1.3878637175796509</c:v>
                </c:pt>
                <c:pt idx="24">
                  <c:v>1.4461426678934421</c:v>
                </c:pt>
                <c:pt idx="25">
                  <c:v>1.5126694038196657</c:v>
                </c:pt>
                <c:pt idx="26">
                  <c:v>1.5848592153464114</c:v>
                </c:pt>
                <c:pt idx="27">
                  <c:v>1.6590121146472514</c:v>
                </c:pt>
                <c:pt idx="28">
                  <c:v>1.7310105173229244</c:v>
                </c:pt>
                <c:pt idx="29">
                  <c:v>1.7971943026971129</c:v>
                </c:pt>
                <c:pt idx="30">
                  <c:v>1.8550420120664368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137-90B5-CC84865C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92207"/>
        <c:axId val="1467169615"/>
      </c:scatterChart>
      <c:valAx>
        <c:axId val="146569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169615"/>
        <c:crosses val="autoZero"/>
        <c:crossBetween val="midCat"/>
      </c:valAx>
      <c:valAx>
        <c:axId val="14671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569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Sheet1!$H$2:$H$9</c:f>
              <c:numCache>
                <c:formatCode>General</c:formatCode>
                <c:ptCount val="8"/>
                <c:pt idx="0">
                  <c:v>2.8571428571428571E-2</c:v>
                </c:pt>
                <c:pt idx="1">
                  <c:v>2.5000000000000001E-2</c:v>
                </c:pt>
                <c:pt idx="2">
                  <c:v>2.2222222222222223E-2</c:v>
                </c:pt>
                <c:pt idx="3">
                  <c:v>0.02</c:v>
                </c:pt>
                <c:pt idx="4">
                  <c:v>1.8181818181818181E-2</c:v>
                </c:pt>
                <c:pt idx="5">
                  <c:v>1.6666666666666666E-2</c:v>
                </c:pt>
                <c:pt idx="6">
                  <c:v>1.5384615384615385E-2</c:v>
                </c:pt>
                <c:pt idx="7">
                  <c:v>1.4285714285714285E-2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4.1978469999999997E-2</c:v>
                </c:pt>
                <c:pt idx="1">
                  <c:v>3.2738700000000003E-2</c:v>
                </c:pt>
                <c:pt idx="2">
                  <c:v>2.8612149999999999E-2</c:v>
                </c:pt>
                <c:pt idx="3">
                  <c:v>2.1869179999999998E-2</c:v>
                </c:pt>
                <c:pt idx="4">
                  <c:v>2.1590560000000002E-2</c:v>
                </c:pt>
                <c:pt idx="5">
                  <c:v>1.806089E-2</c:v>
                </c:pt>
                <c:pt idx="6">
                  <c:v>1.9999240000000001E-2</c:v>
                </c:pt>
                <c:pt idx="7">
                  <c:v>2.2837059999999999E-2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E-4DBE-9BCB-653327199D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Sheet1!$H$10:$H$14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2.8571428571428571E-2</c:v>
                </c:pt>
                <c:pt idx="2">
                  <c:v>2.5000000000000001E-2</c:v>
                </c:pt>
                <c:pt idx="3">
                  <c:v>2.2222222222222223E-2</c:v>
                </c:pt>
                <c:pt idx="4">
                  <c:v>0.02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7.5498270000000006E-2</c:v>
                </c:pt>
                <c:pt idx="1">
                  <c:v>4.4544790000000001E-2</c:v>
                </c:pt>
                <c:pt idx="2">
                  <c:v>2.7778170000000001E-2</c:v>
                </c:pt>
                <c:pt idx="3">
                  <c:v>2.6565600000000002E-2</c:v>
                </c:pt>
                <c:pt idx="4">
                  <c:v>2.8921840000000001E-2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4E-4DBE-9BCB-653327199DC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Sheet1!$H$15:$H$17</c:f>
              <c:numCache>
                <c:formatCode>General</c:formatCode>
                <c:ptCount val="3"/>
                <c:pt idx="0">
                  <c:v>0.04</c:v>
                </c:pt>
                <c:pt idx="1">
                  <c:v>3.3333333333333333E-2</c:v>
                </c:pt>
                <c:pt idx="2">
                  <c:v>2.8571428571428571E-2</c:v>
                </c:pt>
              </c:numCache>
            </c:numRef>
          </c:xVal>
          <c:yVal>
            <c:numRef>
              <c:f>Sheet1!$F$15:$F$17</c:f>
              <c:numCache>
                <c:formatCode>General</c:formatCode>
                <c:ptCount val="3"/>
                <c:pt idx="0">
                  <c:v>0.10179361000000001</c:v>
                </c:pt>
                <c:pt idx="1">
                  <c:v>6.055779E-2</c:v>
                </c:pt>
                <c:pt idx="2">
                  <c:v>5.345573E-2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4E-4DBE-9BCB-65332719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92207"/>
        <c:axId val="1467169615"/>
      </c:scatterChart>
      <c:valAx>
        <c:axId val="146569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169615"/>
        <c:crosses val="autoZero"/>
        <c:crossBetween val="midCat"/>
      </c:valAx>
      <c:valAx>
        <c:axId val="14671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569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200025</xdr:rowOff>
    </xdr:from>
    <xdr:to>
      <xdr:col>6</xdr:col>
      <xdr:colOff>457200</xdr:colOff>
      <xdr:row>52</xdr:row>
      <xdr:rowOff>9525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E1E0FDE-EDE2-4BDF-9D7F-2072C4393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142875</xdr:colOff>
      <xdr:row>52</xdr:row>
      <xdr:rowOff>19050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40D99387-D3E9-4149-B54B-113B80CB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workbookViewId="0">
      <selection activeCell="F17" sqref="A1:F17"/>
    </sheetView>
  </sheetViews>
  <sheetFormatPr defaultRowHeight="16.5" x14ac:dyDescent="0.3"/>
  <cols>
    <col min="10" max="10" width="13.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6" x14ac:dyDescent="0.3">
      <c r="A2">
        <v>0.01</v>
      </c>
      <c r="B2">
        <v>35</v>
      </c>
      <c r="C2">
        <v>954.4</v>
      </c>
      <c r="D2">
        <v>767.4</v>
      </c>
      <c r="E2">
        <v>0.70532271999999996</v>
      </c>
      <c r="F2">
        <v>4.1978469999999997E-2</v>
      </c>
      <c r="H2">
        <f>1/B2</f>
        <v>2.8571428571428571E-2</v>
      </c>
      <c r="I2">
        <f>$C$32/(1+$C$33*EXP(-(H2-$C$34)/$C$35))+0.44</f>
        <v>0.58956841740101618</v>
      </c>
      <c r="J2">
        <v>0.70532271999999996</v>
      </c>
      <c r="O2">
        <v>1.4279999999999999E-2</v>
      </c>
    </row>
    <row r="3" spans="1:16" x14ac:dyDescent="0.3">
      <c r="A3">
        <v>0.01</v>
      </c>
      <c r="B3">
        <v>40</v>
      </c>
      <c r="C3">
        <v>1140.3</v>
      </c>
      <c r="D3">
        <v>792.7</v>
      </c>
      <c r="E3">
        <v>0.50279980000000002</v>
      </c>
      <c r="F3">
        <v>3.2738700000000003E-2</v>
      </c>
      <c r="H3">
        <f t="shared" ref="H3:H17" si="0">1/B3</f>
        <v>2.5000000000000001E-2</v>
      </c>
      <c r="I3">
        <f t="shared" ref="I3:I9" si="1">$C$32/(1+$C$33*EXP(-(H3-$C$34)/$C$35))+0.44</f>
        <v>0.50472201425490026</v>
      </c>
      <c r="J3">
        <v>0.50279980000000002</v>
      </c>
    </row>
    <row r="4" spans="1:16" x14ac:dyDescent="0.3">
      <c r="A4">
        <v>0.01</v>
      </c>
      <c r="B4">
        <v>45</v>
      </c>
      <c r="C4">
        <v>1324.3</v>
      </c>
      <c r="D4">
        <v>820.8</v>
      </c>
      <c r="E4">
        <v>0.43933242</v>
      </c>
      <c r="F4">
        <v>2.8612149999999999E-2</v>
      </c>
      <c r="H4">
        <f t="shared" si="0"/>
        <v>2.2222222222222223E-2</v>
      </c>
      <c r="I4">
        <f t="shared" si="1"/>
        <v>0.47193848203641903</v>
      </c>
      <c r="J4">
        <v>0.43933242</v>
      </c>
    </row>
    <row r="5" spans="1:16" x14ac:dyDescent="0.3">
      <c r="A5">
        <v>0.01</v>
      </c>
      <c r="B5">
        <v>50</v>
      </c>
      <c r="C5">
        <v>1480.1</v>
      </c>
      <c r="D5">
        <v>876</v>
      </c>
      <c r="E5">
        <v>0.43206550999999999</v>
      </c>
      <c r="F5">
        <v>2.1869179999999998E-2</v>
      </c>
      <c r="H5">
        <f t="shared" si="0"/>
        <v>0.02</v>
      </c>
      <c r="I5">
        <f t="shared" si="1"/>
        <v>0.45783584320566756</v>
      </c>
      <c r="J5">
        <v>0.43206550999999999</v>
      </c>
    </row>
    <row r="6" spans="1:16" x14ac:dyDescent="0.3">
      <c r="A6">
        <v>0.01</v>
      </c>
      <c r="B6">
        <v>55</v>
      </c>
      <c r="C6">
        <v>1627.5</v>
      </c>
      <c r="D6">
        <v>908.8</v>
      </c>
      <c r="E6">
        <v>0.43714094999999997</v>
      </c>
      <c r="F6">
        <v>2.1590560000000002E-2</v>
      </c>
      <c r="H6">
        <f t="shared" si="0"/>
        <v>1.8181818181818181E-2</v>
      </c>
      <c r="I6">
        <f t="shared" si="1"/>
        <v>0.45100162026221957</v>
      </c>
      <c r="J6">
        <v>0.43714094999999997</v>
      </c>
      <c r="N6">
        <f>N7+(N7-N8)</f>
        <v>3.214285714285714E-2</v>
      </c>
      <c r="O6">
        <f>O7+(O7-O8)</f>
        <v>0.9078456399999999</v>
      </c>
      <c r="P6" s="4" t="e">
        <f>$L$13/(1+$L$14*EXP(-(N6-$L$15)/$L$16))+$L$17</f>
        <v>#DIV/0!</v>
      </c>
    </row>
    <row r="7" spans="1:16" x14ac:dyDescent="0.3">
      <c r="A7">
        <v>0.01</v>
      </c>
      <c r="B7">
        <v>60</v>
      </c>
      <c r="C7">
        <v>1827.8</v>
      </c>
      <c r="D7">
        <v>982.6</v>
      </c>
      <c r="E7">
        <v>0.42645124000000001</v>
      </c>
      <c r="F7">
        <v>1.806089E-2</v>
      </c>
      <c r="H7">
        <f t="shared" si="0"/>
        <v>1.6666666666666666E-2</v>
      </c>
      <c r="I7">
        <f t="shared" si="1"/>
        <v>0.44733504008912733</v>
      </c>
      <c r="J7">
        <v>0.42645124000000001</v>
      </c>
      <c r="N7">
        <v>2.8571428571428571E-2</v>
      </c>
      <c r="O7">
        <v>0.70532271999999996</v>
      </c>
      <c r="P7" s="4" t="e">
        <f>$L$13/(1+$L$14*EXP(-(N7-$L$15)/$L$16))+$L$17</f>
        <v>#DIV/0!</v>
      </c>
    </row>
    <row r="8" spans="1:16" x14ac:dyDescent="0.3">
      <c r="A8">
        <v>0.01</v>
      </c>
      <c r="B8">
        <v>65</v>
      </c>
      <c r="C8">
        <v>1947.8</v>
      </c>
      <c r="D8">
        <v>998.4</v>
      </c>
      <c r="E8" s="1">
        <v>0.45082712000000003</v>
      </c>
      <c r="F8" s="1">
        <v>1.9999240000000001E-2</v>
      </c>
      <c r="H8">
        <f t="shared" si="0"/>
        <v>1.5384615384615385E-2</v>
      </c>
      <c r="I8">
        <f t="shared" si="1"/>
        <v>0.44519844212693666</v>
      </c>
      <c r="J8" s="1">
        <v>0.45082712000000003</v>
      </c>
      <c r="N8">
        <v>2.5000000000000001E-2</v>
      </c>
      <c r="O8">
        <v>0.50279980000000002</v>
      </c>
      <c r="P8" s="4" t="e">
        <f t="shared" ref="P8:P14" si="2">$L$13/(1+$L$14*EXP(-(N8-$L$15)/$L$16))+$L$17</f>
        <v>#DIV/0!</v>
      </c>
    </row>
    <row r="9" spans="1:16" x14ac:dyDescent="0.3">
      <c r="A9">
        <v>0.01</v>
      </c>
      <c r="B9">
        <v>70</v>
      </c>
      <c r="C9">
        <v>2025.6</v>
      </c>
      <c r="D9">
        <v>1003.2</v>
      </c>
      <c r="E9" s="1">
        <v>0.49105293</v>
      </c>
      <c r="F9" s="1">
        <v>2.2837059999999999E-2</v>
      </c>
      <c r="H9">
        <f t="shared" si="0"/>
        <v>1.4285714285714285E-2</v>
      </c>
      <c r="I9">
        <f t="shared" si="1"/>
        <v>0.44386737958655148</v>
      </c>
      <c r="J9" s="1">
        <v>0.49105293</v>
      </c>
      <c r="N9">
        <v>2.2222222222222223E-2</v>
      </c>
      <c r="O9">
        <v>0.43933242</v>
      </c>
      <c r="P9" s="4" t="e">
        <f t="shared" si="2"/>
        <v>#DIV/0!</v>
      </c>
    </row>
    <row r="10" spans="1:16" x14ac:dyDescent="0.3">
      <c r="A10" s="1">
        <v>0.02</v>
      </c>
      <c r="B10">
        <v>30</v>
      </c>
      <c r="C10">
        <v>1018.5</v>
      </c>
      <c r="D10">
        <v>769.6</v>
      </c>
      <c r="E10" s="1">
        <v>1.0030676300000001</v>
      </c>
      <c r="F10" s="1">
        <v>7.5498270000000006E-2</v>
      </c>
      <c r="H10">
        <f t="shared" si="0"/>
        <v>3.3333333333333333E-2</v>
      </c>
      <c r="I10">
        <f>$C$32/(1+$C$33*EXP(-(H10-$C$34)/$C$35))+$C$36</f>
        <v>1.0038318630048662</v>
      </c>
      <c r="J10" s="1">
        <v>1.0030676300000001</v>
      </c>
      <c r="N10">
        <v>0.02</v>
      </c>
      <c r="O10">
        <v>0.43206550999999999</v>
      </c>
      <c r="P10" s="4" t="e">
        <f t="shared" si="2"/>
        <v>#DIV/0!</v>
      </c>
    </row>
    <row r="11" spans="1:16" x14ac:dyDescent="0.3">
      <c r="A11" s="1">
        <v>0.02</v>
      </c>
      <c r="B11">
        <v>35</v>
      </c>
      <c r="C11">
        <v>1235.8</v>
      </c>
      <c r="D11">
        <v>821.1</v>
      </c>
      <c r="E11" s="1">
        <v>0.79065830999999998</v>
      </c>
      <c r="F11" s="1">
        <v>4.4544790000000001E-2</v>
      </c>
      <c r="H11">
        <f t="shared" si="0"/>
        <v>2.8571428571428571E-2</v>
      </c>
      <c r="I11">
        <f t="shared" ref="I11:I17" si="3">$C$32/(1+$C$33*EXP(-(H11-$C$34)/$C$35))+$C$36</f>
        <v>0.7949695874010162</v>
      </c>
      <c r="J11" s="1">
        <v>0.79065830999999998</v>
      </c>
      <c r="N11">
        <v>1.8181818181818181E-2</v>
      </c>
      <c r="O11">
        <v>0.43714094999999997</v>
      </c>
      <c r="P11" s="4" t="e">
        <f t="shared" si="2"/>
        <v>#DIV/0!</v>
      </c>
    </row>
    <row r="12" spans="1:16" x14ac:dyDescent="0.3">
      <c r="A12" s="1">
        <v>0.02</v>
      </c>
      <c r="B12">
        <v>40</v>
      </c>
      <c r="C12">
        <v>1453.4</v>
      </c>
      <c r="D12">
        <v>917.3</v>
      </c>
      <c r="E12" s="1">
        <v>0.73298279</v>
      </c>
      <c r="F12" s="1">
        <v>2.7778170000000001E-2</v>
      </c>
      <c r="H12">
        <f t="shared" si="0"/>
        <v>2.5000000000000001E-2</v>
      </c>
      <c r="I12">
        <f t="shared" si="3"/>
        <v>0.71012318425490017</v>
      </c>
      <c r="J12" s="1">
        <v>0.73298279</v>
      </c>
      <c r="N12">
        <v>1.6666666666666666E-2</v>
      </c>
      <c r="O12">
        <v>0.42645124000000001</v>
      </c>
      <c r="P12" s="4" t="e">
        <f t="shared" si="2"/>
        <v>#DIV/0!</v>
      </c>
    </row>
    <row r="13" spans="1:16" x14ac:dyDescent="0.3">
      <c r="A13" s="1">
        <v>0.02</v>
      </c>
      <c r="B13">
        <v>45</v>
      </c>
      <c r="C13">
        <v>1748.5</v>
      </c>
      <c r="D13">
        <v>979.1</v>
      </c>
      <c r="E13" s="1">
        <v>0.65754561</v>
      </c>
      <c r="F13" s="1">
        <v>2.6565600000000002E-2</v>
      </c>
      <c r="H13">
        <f t="shared" si="0"/>
        <v>2.2222222222222223E-2</v>
      </c>
      <c r="I13">
        <f t="shared" si="3"/>
        <v>0.67733965203641899</v>
      </c>
      <c r="J13" s="1">
        <v>0.65754561</v>
      </c>
      <c r="N13">
        <v>1.5384615384615385E-2</v>
      </c>
      <c r="O13" s="1">
        <v>0.45082712000000003</v>
      </c>
      <c r="P13" s="4" t="e">
        <f t="shared" si="2"/>
        <v>#DIV/0!</v>
      </c>
    </row>
    <row r="14" spans="1:16" x14ac:dyDescent="0.3">
      <c r="A14" s="1">
        <v>0.02</v>
      </c>
      <c r="B14">
        <v>50</v>
      </c>
      <c r="C14">
        <v>1988.1</v>
      </c>
      <c r="D14">
        <v>1014</v>
      </c>
      <c r="E14" s="1">
        <v>0.65517417</v>
      </c>
      <c r="F14" s="1">
        <v>2.8921840000000001E-2</v>
      </c>
      <c r="H14">
        <f t="shared" si="0"/>
        <v>0.02</v>
      </c>
      <c r="I14">
        <f t="shared" si="3"/>
        <v>0.66323701320566752</v>
      </c>
      <c r="J14" s="1">
        <v>0.65517417</v>
      </c>
      <c r="N14">
        <v>1.4285714285714285E-2</v>
      </c>
      <c r="O14" s="1">
        <v>0.49105293</v>
      </c>
      <c r="P14" s="4" t="e">
        <f t="shared" si="2"/>
        <v>#DIV/0!</v>
      </c>
    </row>
    <row r="15" spans="1:16" x14ac:dyDescent="0.3">
      <c r="A15" s="1">
        <v>0.06</v>
      </c>
      <c r="B15">
        <v>25</v>
      </c>
      <c r="C15">
        <v>1140.4000000000001</v>
      </c>
      <c r="D15">
        <v>800.4</v>
      </c>
      <c r="E15" s="1">
        <v>1.5122611399999999</v>
      </c>
      <c r="F15" s="1">
        <v>0.10179361000000001</v>
      </c>
      <c r="H15">
        <f t="shared" si="0"/>
        <v>0.04</v>
      </c>
      <c r="I15">
        <f t="shared" si="3"/>
        <v>1.2895814570784785</v>
      </c>
      <c r="J15" s="1">
        <v>1.5122611399999999</v>
      </c>
      <c r="L15" s="4"/>
    </row>
    <row r="16" spans="1:16" x14ac:dyDescent="0.3">
      <c r="A16" s="1">
        <v>0.06</v>
      </c>
      <c r="B16">
        <v>30</v>
      </c>
      <c r="C16">
        <v>1487.3</v>
      </c>
      <c r="D16">
        <v>899.3</v>
      </c>
      <c r="E16" s="1">
        <v>1.2356109900000001</v>
      </c>
      <c r="F16" s="1">
        <v>6.055779E-2</v>
      </c>
      <c r="H16">
        <f t="shared" si="0"/>
        <v>3.3333333333333333E-2</v>
      </c>
      <c r="I16">
        <f t="shared" si="3"/>
        <v>1.0038318630048662</v>
      </c>
      <c r="J16" s="1">
        <v>1.2356109900000001</v>
      </c>
      <c r="L16" s="4"/>
    </row>
    <row r="17" spans="1:12" x14ac:dyDescent="0.3">
      <c r="A17" s="1">
        <v>0.06</v>
      </c>
      <c r="B17">
        <v>35</v>
      </c>
      <c r="C17">
        <v>1816.2</v>
      </c>
      <c r="D17">
        <v>990.1</v>
      </c>
      <c r="E17" s="1">
        <v>1.18414255</v>
      </c>
      <c r="F17" s="1">
        <v>5.345573E-2</v>
      </c>
      <c r="H17">
        <f t="shared" si="0"/>
        <v>2.8571428571428571E-2</v>
      </c>
      <c r="I17">
        <f t="shared" si="3"/>
        <v>0.7949695874010162</v>
      </c>
      <c r="J17" s="1">
        <v>1.18414255</v>
      </c>
      <c r="L17" s="4"/>
    </row>
    <row r="18" spans="1:12" x14ac:dyDescent="0.3">
      <c r="H18" s="1"/>
    </row>
    <row r="19" spans="1:12" x14ac:dyDescent="0.3">
      <c r="A19" t="s">
        <v>7</v>
      </c>
    </row>
    <row r="20" spans="1:12" x14ac:dyDescent="0.3">
      <c r="A20">
        <v>0.02</v>
      </c>
      <c r="B20">
        <v>25</v>
      </c>
      <c r="C20">
        <v>832.8</v>
      </c>
      <c r="D20">
        <v>736.5</v>
      </c>
      <c r="E20" s="1">
        <v>1.80530827</v>
      </c>
      <c r="F20" s="2">
        <v>0.32095793</v>
      </c>
    </row>
    <row r="21" spans="1:12" x14ac:dyDescent="0.3">
      <c r="A21" s="1">
        <v>0.06</v>
      </c>
      <c r="B21">
        <v>20</v>
      </c>
      <c r="C21">
        <v>878.2</v>
      </c>
      <c r="D21">
        <v>741</v>
      </c>
      <c r="E21" s="1">
        <v>1.88050234</v>
      </c>
      <c r="F21" s="2">
        <v>0.41696353000000003</v>
      </c>
    </row>
    <row r="22" spans="1:12" x14ac:dyDescent="0.3">
      <c r="A22" s="1">
        <v>0.11</v>
      </c>
      <c r="B22">
        <v>15</v>
      </c>
      <c r="C22">
        <v>873.2</v>
      </c>
      <c r="D22">
        <v>742.9</v>
      </c>
      <c r="E22" s="1">
        <v>0.39297685999999998</v>
      </c>
      <c r="F22" s="2">
        <v>0.35586413</v>
      </c>
    </row>
    <row r="23" spans="1:12" x14ac:dyDescent="0.3">
      <c r="A23" s="1">
        <v>0.11</v>
      </c>
      <c r="B23">
        <v>20</v>
      </c>
      <c r="C23">
        <v>1142.5999999999999</v>
      </c>
      <c r="D23">
        <v>817.6</v>
      </c>
      <c r="E23">
        <v>1.6233070199999999</v>
      </c>
      <c r="F23" s="3">
        <v>9.8702070000000003E-2</v>
      </c>
      <c r="J23">
        <v>0.9</v>
      </c>
    </row>
    <row r="24" spans="1:12" x14ac:dyDescent="0.3">
      <c r="A24" s="1">
        <v>0.11</v>
      </c>
      <c r="B24">
        <v>25</v>
      </c>
      <c r="C24">
        <v>1477.8</v>
      </c>
      <c r="D24">
        <v>946.2</v>
      </c>
      <c r="E24">
        <v>1.53921201</v>
      </c>
      <c r="F24" s="3">
        <v>6.1337580000000003E-2</v>
      </c>
    </row>
    <row r="28" spans="1:12" x14ac:dyDescent="0.3">
      <c r="H28" t="s">
        <v>12</v>
      </c>
    </row>
    <row r="30" spans="1:12" x14ac:dyDescent="0.3">
      <c r="A30" s="5" t="s">
        <v>8</v>
      </c>
    </row>
    <row r="31" spans="1:12" x14ac:dyDescent="0.3">
      <c r="H31" s="5" t="s">
        <v>9</v>
      </c>
    </row>
    <row r="32" spans="1:12" x14ac:dyDescent="0.3">
      <c r="B32">
        <v>0.67513584999999998</v>
      </c>
      <c r="C32">
        <v>0.76408604999999996</v>
      </c>
      <c r="D32">
        <v>0.88073082000000003</v>
      </c>
      <c r="H32">
        <v>2.1390315000000002</v>
      </c>
      <c r="I32">
        <v>2.1390133100000002</v>
      </c>
      <c r="J32">
        <v>2.1390133100000002</v>
      </c>
    </row>
    <row r="33" spans="2:10" x14ac:dyDescent="0.3">
      <c r="B33">
        <v>1.48</v>
      </c>
      <c r="C33">
        <v>1.47997307</v>
      </c>
      <c r="D33">
        <v>1.48</v>
      </c>
      <c r="H33">
        <v>1.8069727900000001</v>
      </c>
      <c r="I33">
        <v>1.8069929600000001</v>
      </c>
      <c r="J33">
        <v>1.8069929600000001</v>
      </c>
    </row>
    <row r="34" spans="2:10" x14ac:dyDescent="0.3">
      <c r="B34">
        <v>2.8648159999999999E-2</v>
      </c>
      <c r="C34">
        <v>3.2342570000000001E-2</v>
      </c>
      <c r="D34">
        <v>4.0314999999999997E-2</v>
      </c>
      <c r="H34">
        <v>4.9002520000000001E-2</v>
      </c>
      <c r="I34">
        <v>4.527312E-2</v>
      </c>
      <c r="J34">
        <v>5.286424E-2</v>
      </c>
    </row>
    <row r="35" spans="2:10" x14ac:dyDescent="0.3">
      <c r="B35">
        <v>1.7392499999999999E-3</v>
      </c>
      <c r="C35">
        <v>3.6933600000000001E-3</v>
      </c>
      <c r="D35">
        <v>2.9622300000000002E-3</v>
      </c>
      <c r="H35">
        <v>5.2354899999999998E-3</v>
      </c>
      <c r="I35">
        <v>3.7911300000000002E-3</v>
      </c>
      <c r="J35">
        <v>4.1425999999999998E-3</v>
      </c>
    </row>
    <row r="36" spans="2:10" x14ac:dyDescent="0.3">
      <c r="B36">
        <v>0.44210398000000001</v>
      </c>
      <c r="C36">
        <v>0.64540116999999997</v>
      </c>
      <c r="D36">
        <v>1.1798225200000001</v>
      </c>
      <c r="H36">
        <v>1.9109029999999999E-2</v>
      </c>
      <c r="I36">
        <v>2.6422259999999999E-2</v>
      </c>
      <c r="J36">
        <v>5.0032889999999997E-2</v>
      </c>
    </row>
    <row r="55" spans="1:4" x14ac:dyDescent="0.3">
      <c r="A55">
        <v>1.4999999999999999E-2</v>
      </c>
      <c r="B55">
        <f>$B$32/(1+$B$33*EXP(-(A55-$B$34)/$B$35))+$B$36</f>
        <v>0.44228223418741397</v>
      </c>
      <c r="C55">
        <f>$C$32/(1+$C$33*EXP(-(A55-$C$34)/$C$35))+$C$36</f>
        <v>0.65008864979035519</v>
      </c>
      <c r="D55">
        <f>$D$32/(1+$D$33*EXP(-(A55-$D$34)/$D$35))+$D$36</f>
        <v>1.1799381513812888</v>
      </c>
    </row>
    <row r="56" spans="1:4" x14ac:dyDescent="0.3">
      <c r="A56">
        <v>1.6E-2</v>
      </c>
      <c r="B56">
        <f t="shared" ref="B56:B85" si="4">$B$32/(1+$B$33*EXP(-(A56-$B$34)/$B$35))+$B$36</f>
        <v>0.44242068345989832</v>
      </c>
      <c r="C56">
        <f t="shared" ref="C56:C85" si="5">$C$32/(1+$C$33*EXP(-(A56-$C$34)/$C$35))+$C$36</f>
        <v>0.65153454659994559</v>
      </c>
      <c r="D56">
        <f t="shared" ref="D56:D85" si="6">$D$32/(1+$D$33*EXP(-(A56-$D$34)/$D$35))+$D$36</f>
        <v>1.1799845753874221</v>
      </c>
    </row>
    <row r="57" spans="1:4" x14ac:dyDescent="0.3">
      <c r="A57">
        <v>1.7000000000000001E-2</v>
      </c>
      <c r="B57">
        <f t="shared" si="4"/>
        <v>0.44266657606427146</v>
      </c>
      <c r="C57">
        <f t="shared" si="5"/>
        <v>0.65342173321482955</v>
      </c>
      <c r="D57">
        <f t="shared" si="6"/>
        <v>1.1800496330247774</v>
      </c>
    </row>
    <row r="58" spans="1:4" x14ac:dyDescent="0.3">
      <c r="A58">
        <v>1.7999999999999999E-2</v>
      </c>
      <c r="B58">
        <f t="shared" si="4"/>
        <v>0.44310310015925231</v>
      </c>
      <c r="C58">
        <f t="shared" si="5"/>
        <v>0.65588156165670652</v>
      </c>
      <c r="D58">
        <f t="shared" si="6"/>
        <v>1.1801407988120873</v>
      </c>
    </row>
    <row r="59" spans="1:4" x14ac:dyDescent="0.3">
      <c r="A59">
        <v>1.9E-2</v>
      </c>
      <c r="B59">
        <f t="shared" si="4"/>
        <v>0.44387743735278667</v>
      </c>
      <c r="C59">
        <f t="shared" si="5"/>
        <v>0.65908214453425773</v>
      </c>
      <c r="D59">
        <f t="shared" si="6"/>
        <v>1.1802685410605107</v>
      </c>
    </row>
    <row r="60" spans="1:4" x14ac:dyDescent="0.3">
      <c r="A60">
        <v>0.02</v>
      </c>
      <c r="B60">
        <f t="shared" si="4"/>
        <v>0.44524910081972785</v>
      </c>
      <c r="C60">
        <f t="shared" si="5"/>
        <v>0.66323701320566752</v>
      </c>
      <c r="D60">
        <f t="shared" si="6"/>
        <v>1.1804475166846984</v>
      </c>
    </row>
    <row r="61" spans="1:4" x14ac:dyDescent="0.3">
      <c r="A61">
        <v>2.1000000000000001E-2</v>
      </c>
      <c r="B61">
        <f t="shared" si="4"/>
        <v>0.44767289018985046</v>
      </c>
      <c r="C61">
        <f t="shared" si="5"/>
        <v>0.66861466840319739</v>
      </c>
      <c r="D61">
        <f t="shared" si="6"/>
        <v>1.1806982387145279</v>
      </c>
    </row>
    <row r="62" spans="1:4" x14ac:dyDescent="0.3">
      <c r="A62">
        <v>2.1999999999999999E-2</v>
      </c>
      <c r="B62">
        <f t="shared" si="4"/>
        <v>0.45193724142375924</v>
      </c>
      <c r="C62">
        <f t="shared" si="5"/>
        <v>0.67554822968020889</v>
      </c>
      <c r="D62">
        <f t="shared" si="6"/>
        <v>1.1810493995273779</v>
      </c>
    </row>
    <row r="63" spans="1:4" x14ac:dyDescent="0.3">
      <c r="A63">
        <v>2.3E-2</v>
      </c>
      <c r="B63">
        <f t="shared" si="4"/>
        <v>0.45938272136943759</v>
      </c>
      <c r="C63">
        <f t="shared" si="5"/>
        <v>0.68444361750848559</v>
      </c>
      <c r="D63">
        <f t="shared" si="6"/>
        <v>1.1815410998206948</v>
      </c>
    </row>
    <row r="64" spans="1:4" x14ac:dyDescent="0.3">
      <c r="A64">
        <v>2.4E-2</v>
      </c>
      <c r="B64">
        <f t="shared" si="4"/>
        <v>0.47221060574239471</v>
      </c>
      <c r="C64">
        <f t="shared" si="5"/>
        <v>0.69578355765776856</v>
      </c>
      <c r="D64">
        <f t="shared" si="6"/>
        <v>1.1822293210935466</v>
      </c>
    </row>
    <row r="65" spans="1:4" x14ac:dyDescent="0.3">
      <c r="A65">
        <v>2.5000000000000001E-2</v>
      </c>
      <c r="B65">
        <f t="shared" si="4"/>
        <v>0.49381344353073475</v>
      </c>
      <c r="C65">
        <f t="shared" si="5"/>
        <v>0.71012318425490017</v>
      </c>
      <c r="D65">
        <f t="shared" si="6"/>
        <v>1.1831920904841906</v>
      </c>
    </row>
    <row r="66" spans="1:4" x14ac:dyDescent="0.3">
      <c r="A66">
        <v>2.5999999999999999E-2</v>
      </c>
      <c r="B66">
        <f t="shared" si="4"/>
        <v>0.52883304847549106</v>
      </c>
      <c r="C66">
        <f t="shared" si="5"/>
        <v>0.72807134997176715</v>
      </c>
      <c r="D66">
        <f t="shared" si="6"/>
        <v>1.1845379196059103</v>
      </c>
    </row>
    <row r="67" spans="1:4" x14ac:dyDescent="0.3">
      <c r="A67">
        <v>2.7E-2</v>
      </c>
      <c r="B67">
        <f t="shared" si="4"/>
        <v>0.58223821971848744</v>
      </c>
      <c r="C67">
        <f t="shared" si="5"/>
        <v>0.75025055811956898</v>
      </c>
      <c r="D67">
        <f t="shared" si="6"/>
        <v>1.1864172415433072</v>
      </c>
    </row>
    <row r="68" spans="1:4" x14ac:dyDescent="0.3">
      <c r="A68">
        <v>2.8000000000000001E-2</v>
      </c>
      <c r="B68">
        <f t="shared" si="4"/>
        <v>0.65654392409494355</v>
      </c>
      <c r="C68">
        <f t="shared" si="5"/>
        <v>0.77722895966440053</v>
      </c>
      <c r="D68">
        <f t="shared" si="6"/>
        <v>1.1890376879320748</v>
      </c>
    </row>
    <row r="69" spans="1:4" x14ac:dyDescent="0.3">
      <c r="A69">
        <v>2.9000000000000001E-2</v>
      </c>
      <c r="B69">
        <f t="shared" si="4"/>
        <v>0.74774123246842827</v>
      </c>
      <c r="C69">
        <f t="shared" si="5"/>
        <v>0.80942194613119445</v>
      </c>
      <c r="D69">
        <f t="shared" si="6"/>
        <v>1.1926840617891317</v>
      </c>
    </row>
    <row r="70" spans="1:4" x14ac:dyDescent="0.3">
      <c r="A70">
        <v>0.03</v>
      </c>
      <c r="B70">
        <f t="shared" si="4"/>
        <v>0.84389735633121532</v>
      </c>
      <c r="C70">
        <f t="shared" si="5"/>
        <v>0.84697024753166472</v>
      </c>
      <c r="D70">
        <f t="shared" si="6"/>
        <v>1.1977436094654643</v>
      </c>
    </row>
    <row r="71" spans="1:4" x14ac:dyDescent="0.3">
      <c r="A71">
        <v>3.1E-2</v>
      </c>
      <c r="B71">
        <f t="shared" si="4"/>
        <v>0.93033281155535896</v>
      </c>
      <c r="C71">
        <f t="shared" si="5"/>
        <v>0.88961597315069985</v>
      </c>
      <c r="D71">
        <f t="shared" si="6"/>
        <v>1.2047363743243857</v>
      </c>
    </row>
    <row r="72" spans="1:4" x14ac:dyDescent="0.3">
      <c r="A72">
        <v>3.2000000000000001E-2</v>
      </c>
      <c r="B72">
        <f t="shared" si="4"/>
        <v>0.9975761550590152</v>
      </c>
      <c r="C72">
        <f t="shared" si="5"/>
        <v>0.93661329933274795</v>
      </c>
      <c r="D72">
        <f t="shared" si="6"/>
        <v>1.214348513359675</v>
      </c>
    </row>
    <row r="73" spans="1:4" x14ac:dyDescent="0.3">
      <c r="A73">
        <v>3.3000000000000002E-2</v>
      </c>
      <c r="B73">
        <f t="shared" si="4"/>
        <v>1.0442444034440659</v>
      </c>
      <c r="C73">
        <f t="shared" si="5"/>
        <v>0.98671698408948405</v>
      </c>
      <c r="D73">
        <f t="shared" si="6"/>
        <v>1.2274627208900333</v>
      </c>
    </row>
    <row r="74" spans="1:4" x14ac:dyDescent="0.3">
      <c r="A74">
        <v>3.4000000000000002E-2</v>
      </c>
      <c r="B74">
        <f t="shared" si="4"/>
        <v>1.0741249487493276</v>
      </c>
      <c r="C74">
        <f t="shared" si="5"/>
        <v>1.0382789905018761</v>
      </c>
      <c r="D74">
        <f t="shared" si="6"/>
        <v>1.2451734805318957</v>
      </c>
    </row>
    <row r="75" spans="1:4" x14ac:dyDescent="0.3">
      <c r="A75">
        <v>3.5000000000000003E-2</v>
      </c>
      <c r="B75">
        <f t="shared" si="4"/>
        <v>1.0922809479963087</v>
      </c>
      <c r="C75">
        <f t="shared" si="5"/>
        <v>1.089448965723212</v>
      </c>
      <c r="D75">
        <f t="shared" si="6"/>
        <v>1.2687654636133125</v>
      </c>
    </row>
    <row r="76" spans="1:4" x14ac:dyDescent="0.3">
      <c r="A76">
        <v>3.5999999999999997E-2</v>
      </c>
      <c r="B76">
        <f t="shared" si="4"/>
        <v>1.1029640161379357</v>
      </c>
      <c r="C76">
        <f t="shared" si="5"/>
        <v>1.1384317718607651</v>
      </c>
      <c r="D76">
        <f t="shared" si="6"/>
        <v>1.299622916331872</v>
      </c>
    </row>
    <row r="77" spans="1:4" x14ac:dyDescent="0.3">
      <c r="A77">
        <v>3.6999999999999998E-2</v>
      </c>
      <c r="B77">
        <f t="shared" si="4"/>
        <v>1.1091314711614539</v>
      </c>
      <c r="C77">
        <f t="shared" si="5"/>
        <v>1.1837291410214461</v>
      </c>
      <c r="D77">
        <f t="shared" si="6"/>
        <v>1.3390332668851304</v>
      </c>
    </row>
    <row r="78" spans="1:4" x14ac:dyDescent="0.3">
      <c r="A78">
        <v>3.7999999999999999E-2</v>
      </c>
      <c r="B78">
        <f t="shared" si="4"/>
        <v>1.1126529480273446</v>
      </c>
      <c r="C78">
        <f t="shared" si="5"/>
        <v>1.2242999660771317</v>
      </c>
      <c r="D78">
        <f t="shared" si="6"/>
        <v>1.3878637175796509</v>
      </c>
    </row>
    <row r="79" spans="1:4" x14ac:dyDescent="0.3">
      <c r="A79">
        <v>3.9E-2</v>
      </c>
      <c r="B79">
        <f t="shared" si="4"/>
        <v>1.1146509760886341</v>
      </c>
      <c r="C79">
        <f t="shared" si="5"/>
        <v>1.2596097330142004</v>
      </c>
      <c r="D79">
        <f t="shared" si="6"/>
        <v>1.4461426678934421</v>
      </c>
    </row>
    <row r="80" spans="1:4" x14ac:dyDescent="0.3">
      <c r="A80">
        <v>0.04</v>
      </c>
      <c r="B80">
        <f t="shared" si="4"/>
        <v>1.1157805648884822</v>
      </c>
      <c r="C80">
        <f t="shared" si="5"/>
        <v>1.2895814570784785</v>
      </c>
      <c r="D80">
        <f t="shared" si="6"/>
        <v>1.5126694038196657</v>
      </c>
    </row>
    <row r="81" spans="1:11" x14ac:dyDescent="0.3">
      <c r="A81">
        <v>4.1000000000000002E-2</v>
      </c>
      <c r="B81">
        <f t="shared" si="4"/>
        <v>1.1164178851059534</v>
      </c>
      <c r="C81">
        <f t="shared" si="5"/>
        <v>1.3144866288013253</v>
      </c>
      <c r="D81">
        <f t="shared" si="6"/>
        <v>1.5848592153464114</v>
      </c>
    </row>
    <row r="82" spans="1:11" x14ac:dyDescent="0.3">
      <c r="A82">
        <v>4.2000000000000003E-2</v>
      </c>
      <c r="B82">
        <f t="shared" si="4"/>
        <v>1.116777052960203</v>
      </c>
      <c r="C82">
        <f t="shared" si="5"/>
        <v>1.3348184540132615</v>
      </c>
      <c r="D82">
        <f t="shared" si="6"/>
        <v>1.6590121146472514</v>
      </c>
    </row>
    <row r="83" spans="1:11" x14ac:dyDescent="0.3">
      <c r="A83">
        <v>4.2999999999999997E-2</v>
      </c>
      <c r="B83">
        <f t="shared" si="4"/>
        <v>1.1169793347340482</v>
      </c>
      <c r="C83">
        <f t="shared" si="5"/>
        <v>1.3511781163183065</v>
      </c>
      <c r="D83">
        <f t="shared" si="6"/>
        <v>1.7310105173229244</v>
      </c>
    </row>
    <row r="84" spans="1:11" x14ac:dyDescent="0.3">
      <c r="A84">
        <v>4.3999999999999997E-2</v>
      </c>
      <c r="B84">
        <f t="shared" si="4"/>
        <v>1.11709321751511</v>
      </c>
      <c r="C84">
        <f t="shared" si="5"/>
        <v>1.3641889444405373</v>
      </c>
      <c r="D84">
        <f t="shared" si="6"/>
        <v>1.7971943026971129</v>
      </c>
    </row>
    <row r="85" spans="1:11" x14ac:dyDescent="0.3">
      <c r="A85">
        <v>4.4999999999999998E-2</v>
      </c>
      <c r="B85">
        <f t="shared" si="4"/>
        <v>1.1171573193447129</v>
      </c>
      <c r="C85">
        <f t="shared" si="5"/>
        <v>1.374440757380295</v>
      </c>
      <c r="D85">
        <f t="shared" si="6"/>
        <v>1.8550420120664368</v>
      </c>
    </row>
    <row r="87" spans="1:11" x14ac:dyDescent="0.3">
      <c r="A87">
        <v>0.01</v>
      </c>
      <c r="B87">
        <v>0.67513584999999998</v>
      </c>
      <c r="C87">
        <v>2.8648159999999999E-2</v>
      </c>
      <c r="D87">
        <v>1.7392499999999999E-3</v>
      </c>
      <c r="E87">
        <v>0.44210398000000001</v>
      </c>
      <c r="H87">
        <v>0.01</v>
      </c>
      <c r="I87">
        <v>4.9002520000000001E-2</v>
      </c>
      <c r="J87">
        <v>5.2354899999999998E-3</v>
      </c>
      <c r="K87">
        <v>1.9109029999999999E-2</v>
      </c>
    </row>
    <row r="88" spans="1:11" x14ac:dyDescent="0.3">
      <c r="A88">
        <v>0.02</v>
      </c>
      <c r="B88">
        <v>0.76408604999999996</v>
      </c>
      <c r="C88">
        <v>3.2342570000000001E-2</v>
      </c>
      <c r="D88">
        <v>3.6933600000000001E-3</v>
      </c>
      <c r="E88">
        <v>0.64540116999999997</v>
      </c>
      <c r="H88">
        <v>0.02</v>
      </c>
      <c r="I88">
        <v>4.527312E-2</v>
      </c>
      <c r="J88">
        <v>3.7911300000000002E-3</v>
      </c>
      <c r="K88">
        <v>2.6422259999999999E-2</v>
      </c>
    </row>
    <row r="89" spans="1:11" x14ac:dyDescent="0.3">
      <c r="A89">
        <v>0.06</v>
      </c>
      <c r="B89">
        <v>0.88073082000000003</v>
      </c>
      <c r="C89">
        <v>4.0314999999999997E-2</v>
      </c>
      <c r="D89">
        <v>2.9622300000000002E-3</v>
      </c>
      <c r="E89">
        <v>1.1798225200000001</v>
      </c>
      <c r="H89">
        <v>0.06</v>
      </c>
      <c r="I89">
        <v>5.286424E-2</v>
      </c>
      <c r="J89">
        <v>4.1425999999999998E-3</v>
      </c>
      <c r="K89">
        <v>5.0032889999999997E-2</v>
      </c>
    </row>
    <row r="90" spans="1:11" x14ac:dyDescent="0.3">
      <c r="A90" t="s">
        <v>10</v>
      </c>
      <c r="B90">
        <f>SLOPE(B87:B89,$A$87:$A$89)</f>
        <v>3.7702479285714294</v>
      </c>
      <c r="C90">
        <f>SLOPE(C87:C89,$A$87:$A$89)</f>
        <v>0.22361507142857137</v>
      </c>
      <c r="D90">
        <f>SLOPE(D87:D89,$A$87:$A$89)</f>
        <v>1.2248785714285719E-2</v>
      </c>
      <c r="E90">
        <f>SLOPE(E87:E89,$A$87:$A$89)</f>
        <v>14.356131642857145</v>
      </c>
      <c r="H90" t="s">
        <v>10</v>
      </c>
      <c r="I90">
        <f>SLOPE(I87:I89,$A$87:$A$89)</f>
        <v>0.10938971428571428</v>
      </c>
      <c r="J90">
        <f>SLOPE(J87:J89,$A$87:$A$89)</f>
        <v>-1.310221428571429E-2</v>
      </c>
      <c r="K90">
        <f>SLOPE(K87:K89,$A$87:$A$89)</f>
        <v>0.6104167857142857</v>
      </c>
    </row>
    <row r="91" spans="1:11" x14ac:dyDescent="0.3">
      <c r="A91" t="s">
        <v>11</v>
      </c>
      <c r="B91">
        <f>INTERCEPT(B87:B89,$A$87:$A$89)</f>
        <v>0.66021013547619045</v>
      </c>
      <c r="C91">
        <f>INTERCEPT(C87:C89,$A$87:$A$89)</f>
        <v>2.7060124523809528E-2</v>
      </c>
      <c r="D91">
        <f>INTERCEPT(D87:D89,$A$87:$A$89)</f>
        <v>2.4308164285714285E-3</v>
      </c>
      <c r="E91">
        <f>INTERCEPT(E87:E89,$A$87:$A$89)</f>
        <v>0.32509194071428577</v>
      </c>
      <c r="H91" t="s">
        <v>11</v>
      </c>
      <c r="I91">
        <f>INTERCEPT(I87:I89,$A$87:$A$89)</f>
        <v>4.5764935238095238E-2</v>
      </c>
      <c r="J91">
        <f>INTERCEPT(J87:J89,$A$87:$A$89)</f>
        <v>4.782806428571428E-3</v>
      </c>
      <c r="K91">
        <f>INTERCEPT(K87:K89,$A$87:$A$89)</f>
        <v>1.3542223095238094E-2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B906-60E9-4867-8466-966D23D05CE8}">
  <dimension ref="A1:F17"/>
  <sheetViews>
    <sheetView workbookViewId="0">
      <selection activeCell="H29" sqref="H29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0.01</v>
      </c>
      <c r="B2">
        <v>35</v>
      </c>
      <c r="C2">
        <v>954.4</v>
      </c>
      <c r="D2">
        <v>767.4</v>
      </c>
      <c r="E2">
        <v>0.70532271999999996</v>
      </c>
      <c r="F2">
        <v>4.1978469999999997E-2</v>
      </c>
    </row>
    <row r="3" spans="1:6" x14ac:dyDescent="0.3">
      <c r="A3">
        <v>0.01</v>
      </c>
      <c r="B3">
        <v>40</v>
      </c>
      <c r="C3">
        <v>1140.3</v>
      </c>
      <c r="D3">
        <v>792.7</v>
      </c>
      <c r="E3">
        <v>0.50279980000000002</v>
      </c>
      <c r="F3">
        <v>3.2738700000000003E-2</v>
      </c>
    </row>
    <row r="4" spans="1:6" x14ac:dyDescent="0.3">
      <c r="A4">
        <v>0.01</v>
      </c>
      <c r="B4">
        <v>45</v>
      </c>
      <c r="C4">
        <v>1324.3</v>
      </c>
      <c r="D4">
        <v>820.8</v>
      </c>
      <c r="E4">
        <v>0.43933242</v>
      </c>
      <c r="F4">
        <v>2.8612149999999999E-2</v>
      </c>
    </row>
    <row r="5" spans="1:6" x14ac:dyDescent="0.3">
      <c r="A5">
        <v>0.01</v>
      </c>
      <c r="B5">
        <v>50</v>
      </c>
      <c r="C5">
        <v>1480.1</v>
      </c>
      <c r="D5">
        <v>876</v>
      </c>
      <c r="E5">
        <v>0.43206550999999999</v>
      </c>
      <c r="F5">
        <v>2.1869179999999998E-2</v>
      </c>
    </row>
    <row r="6" spans="1:6" x14ac:dyDescent="0.3">
      <c r="A6">
        <v>0.01</v>
      </c>
      <c r="B6">
        <v>55</v>
      </c>
      <c r="C6">
        <v>1627.5</v>
      </c>
      <c r="D6">
        <v>908.8</v>
      </c>
      <c r="E6">
        <v>0.43714094999999997</v>
      </c>
      <c r="F6">
        <v>2.1590560000000002E-2</v>
      </c>
    </row>
    <row r="7" spans="1:6" x14ac:dyDescent="0.3">
      <c r="A7">
        <v>0.01</v>
      </c>
      <c r="B7">
        <v>60</v>
      </c>
      <c r="C7">
        <v>1827.8</v>
      </c>
      <c r="D7">
        <v>982.6</v>
      </c>
      <c r="E7">
        <v>0.42645124000000001</v>
      </c>
      <c r="F7">
        <v>1.806089E-2</v>
      </c>
    </row>
    <row r="8" spans="1:6" x14ac:dyDescent="0.3">
      <c r="A8">
        <v>0.01</v>
      </c>
      <c r="B8">
        <v>65</v>
      </c>
      <c r="C8">
        <v>1947.8</v>
      </c>
      <c r="D8">
        <v>998.4</v>
      </c>
      <c r="E8" s="1">
        <v>0.45082712000000003</v>
      </c>
      <c r="F8" s="1">
        <v>1.9999240000000001E-2</v>
      </c>
    </row>
    <row r="9" spans="1:6" x14ac:dyDescent="0.3">
      <c r="A9">
        <v>0.01</v>
      </c>
      <c r="B9">
        <v>70</v>
      </c>
      <c r="C9">
        <v>2025.6</v>
      </c>
      <c r="D9">
        <v>1003.2</v>
      </c>
      <c r="E9" s="1">
        <v>0.49105293</v>
      </c>
      <c r="F9" s="1">
        <v>2.2837059999999999E-2</v>
      </c>
    </row>
    <row r="10" spans="1:6" x14ac:dyDescent="0.3">
      <c r="A10" s="1">
        <v>0.02</v>
      </c>
      <c r="B10">
        <v>30</v>
      </c>
      <c r="C10">
        <v>1018.5</v>
      </c>
      <c r="D10">
        <v>769.6</v>
      </c>
      <c r="E10" s="1">
        <v>1.0030676300000001</v>
      </c>
      <c r="F10" s="1">
        <v>7.5498270000000006E-2</v>
      </c>
    </row>
    <row r="11" spans="1:6" x14ac:dyDescent="0.3">
      <c r="A11" s="1">
        <v>0.02</v>
      </c>
      <c r="B11">
        <v>35</v>
      </c>
      <c r="C11">
        <v>1235.8</v>
      </c>
      <c r="D11">
        <v>821.1</v>
      </c>
      <c r="E11" s="1">
        <v>0.79065830999999998</v>
      </c>
      <c r="F11" s="1">
        <v>4.4544790000000001E-2</v>
      </c>
    </row>
    <row r="12" spans="1:6" x14ac:dyDescent="0.3">
      <c r="A12" s="1">
        <v>0.02</v>
      </c>
      <c r="B12">
        <v>40</v>
      </c>
      <c r="C12">
        <v>1453.4</v>
      </c>
      <c r="D12">
        <v>917.3</v>
      </c>
      <c r="E12" s="1">
        <v>0.73298279</v>
      </c>
      <c r="F12" s="1">
        <v>2.7778170000000001E-2</v>
      </c>
    </row>
    <row r="13" spans="1:6" x14ac:dyDescent="0.3">
      <c r="A13" s="1">
        <v>0.02</v>
      </c>
      <c r="B13">
        <v>45</v>
      </c>
      <c r="C13">
        <v>1748.5</v>
      </c>
      <c r="D13">
        <v>979.1</v>
      </c>
      <c r="E13" s="1">
        <v>0.65754561</v>
      </c>
      <c r="F13" s="1">
        <v>2.6565600000000002E-2</v>
      </c>
    </row>
    <row r="14" spans="1:6" x14ac:dyDescent="0.3">
      <c r="A14" s="1">
        <v>0.02</v>
      </c>
      <c r="B14">
        <v>50</v>
      </c>
      <c r="C14">
        <v>1988.1</v>
      </c>
      <c r="D14">
        <v>1014</v>
      </c>
      <c r="E14" s="1">
        <v>0.65517417</v>
      </c>
      <c r="F14" s="1">
        <v>2.8921840000000001E-2</v>
      </c>
    </row>
    <row r="15" spans="1:6" x14ac:dyDescent="0.3">
      <c r="A15" s="1">
        <v>0.06</v>
      </c>
      <c r="B15">
        <v>25</v>
      </c>
      <c r="C15">
        <v>1140.4000000000001</v>
      </c>
      <c r="D15">
        <v>800.4</v>
      </c>
      <c r="E15" s="1">
        <v>1.5122611399999999</v>
      </c>
      <c r="F15" s="1">
        <v>0.10179361000000001</v>
      </c>
    </row>
    <row r="16" spans="1:6" x14ac:dyDescent="0.3">
      <c r="A16" s="1">
        <v>0.06</v>
      </c>
      <c r="B16">
        <v>30</v>
      </c>
      <c r="C16">
        <v>1487.3</v>
      </c>
      <c r="D16">
        <v>899.3</v>
      </c>
      <c r="E16" s="1">
        <v>1.2356109900000001</v>
      </c>
      <c r="F16" s="1">
        <v>6.055779E-2</v>
      </c>
    </row>
    <row r="17" spans="1:6" x14ac:dyDescent="0.3">
      <c r="A17" s="1">
        <v>0.06</v>
      </c>
      <c r="B17">
        <v>35</v>
      </c>
      <c r="C17">
        <v>1816.2</v>
      </c>
      <c r="D17">
        <v>990.1</v>
      </c>
      <c r="E17" s="1">
        <v>1.18414255</v>
      </c>
      <c r="F17" s="1">
        <v>5.345573E-2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9B01-1174-4447-A637-16FB1E66919D}">
  <dimension ref="A1:L17"/>
  <sheetViews>
    <sheetView workbookViewId="0">
      <selection activeCell="O9" sqref="O9"/>
    </sheetView>
  </sheetViews>
  <sheetFormatPr defaultRowHeight="16.5" x14ac:dyDescent="0.3"/>
  <cols>
    <col min="11" max="11" width="11.25" bestFit="1" customWidth="1"/>
    <col min="12" max="12" width="10.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4</v>
      </c>
      <c r="H1" t="s">
        <v>5</v>
      </c>
      <c r="I1" t="s">
        <v>13</v>
      </c>
      <c r="J1" t="s">
        <v>14</v>
      </c>
      <c r="K1" t="s">
        <v>17</v>
      </c>
      <c r="L1" t="s">
        <v>18</v>
      </c>
    </row>
    <row r="2" spans="1:12" x14ac:dyDescent="0.3">
      <c r="A2">
        <v>0.01</v>
      </c>
      <c r="B2">
        <v>35</v>
      </c>
      <c r="C2">
        <v>954.4</v>
      </c>
      <c r="D2">
        <v>767.4</v>
      </c>
      <c r="E2">
        <v>954.4</v>
      </c>
      <c r="F2">
        <v>767.4</v>
      </c>
      <c r="G2">
        <v>0.70532271999999996</v>
      </c>
      <c r="H2">
        <v>4.1978469999999997E-2</v>
      </c>
      <c r="I2">
        <v>955</v>
      </c>
      <c r="J2">
        <v>768.5</v>
      </c>
      <c r="K2">
        <v>951.6</v>
      </c>
      <c r="L2">
        <v>765.7</v>
      </c>
    </row>
    <row r="3" spans="1:12" x14ac:dyDescent="0.3">
      <c r="A3">
        <v>0.01</v>
      </c>
      <c r="B3">
        <v>40</v>
      </c>
      <c r="C3">
        <v>1140.3</v>
      </c>
      <c r="D3">
        <v>792.7</v>
      </c>
      <c r="E3">
        <v>1140.3</v>
      </c>
      <c r="F3">
        <v>792.7</v>
      </c>
      <c r="G3">
        <v>0.50279980000000002</v>
      </c>
      <c r="H3">
        <v>3.2738700000000003E-2</v>
      </c>
      <c r="I3">
        <v>1132.9000000000001</v>
      </c>
      <c r="J3">
        <v>793.1</v>
      </c>
      <c r="K3">
        <v>1111.5999999999999</v>
      </c>
      <c r="L3">
        <v>797.7</v>
      </c>
    </row>
    <row r="4" spans="1:12" x14ac:dyDescent="0.3">
      <c r="A4">
        <v>0.01</v>
      </c>
      <c r="B4">
        <v>45</v>
      </c>
      <c r="C4">
        <v>1324.3</v>
      </c>
      <c r="D4">
        <v>820.8</v>
      </c>
      <c r="E4">
        <v>1324.3</v>
      </c>
      <c r="F4">
        <v>820.8</v>
      </c>
      <c r="G4">
        <v>0.43933242</v>
      </c>
      <c r="H4">
        <v>2.8612149999999999E-2</v>
      </c>
      <c r="I4">
        <v>1320.3</v>
      </c>
      <c r="J4">
        <v>822.4</v>
      </c>
      <c r="K4">
        <v>1271.3</v>
      </c>
      <c r="L4">
        <v>833.3</v>
      </c>
    </row>
    <row r="5" spans="1:12" x14ac:dyDescent="0.3">
      <c r="A5">
        <v>0.01</v>
      </c>
      <c r="B5">
        <v>50</v>
      </c>
      <c r="C5">
        <v>1480.1</v>
      </c>
      <c r="D5">
        <v>876</v>
      </c>
      <c r="E5">
        <v>1480.1</v>
      </c>
      <c r="F5">
        <v>876</v>
      </c>
      <c r="G5">
        <v>0.43206550999999999</v>
      </c>
      <c r="H5">
        <v>2.1869179999999998E-2</v>
      </c>
      <c r="I5">
        <v>1479.6</v>
      </c>
      <c r="J5">
        <v>879.1</v>
      </c>
      <c r="K5">
        <v>1423.6</v>
      </c>
      <c r="L5">
        <v>870.4</v>
      </c>
    </row>
    <row r="6" spans="1:12" x14ac:dyDescent="0.3">
      <c r="A6">
        <v>0.01</v>
      </c>
      <c r="B6">
        <v>55</v>
      </c>
      <c r="C6">
        <v>1627.5</v>
      </c>
      <c r="D6">
        <v>908.8</v>
      </c>
      <c r="E6">
        <v>1627.5</v>
      </c>
      <c r="F6">
        <v>908.8</v>
      </c>
      <c r="G6">
        <v>0.43714094999999997</v>
      </c>
      <c r="H6">
        <v>2.1590560000000002E-2</v>
      </c>
      <c r="I6">
        <v>1628.4</v>
      </c>
      <c r="J6">
        <v>912.8</v>
      </c>
      <c r="K6">
        <v>1580.6</v>
      </c>
      <c r="L6">
        <v>909.2</v>
      </c>
    </row>
    <row r="7" spans="1:12" x14ac:dyDescent="0.3">
      <c r="A7">
        <v>0.01</v>
      </c>
      <c r="B7">
        <v>60</v>
      </c>
      <c r="C7">
        <v>1827.8</v>
      </c>
      <c r="D7">
        <v>982.6</v>
      </c>
      <c r="E7">
        <v>1827.8</v>
      </c>
      <c r="F7">
        <v>982.6</v>
      </c>
      <c r="G7">
        <v>0.42645124000000001</v>
      </c>
      <c r="H7">
        <v>1.806089E-2</v>
      </c>
      <c r="I7">
        <v>1822.9</v>
      </c>
      <c r="J7">
        <v>986.5</v>
      </c>
      <c r="K7">
        <v>1747.9</v>
      </c>
      <c r="L7">
        <v>950.1</v>
      </c>
    </row>
    <row r="8" spans="1:12" x14ac:dyDescent="0.3">
      <c r="A8">
        <v>0.01</v>
      </c>
      <c r="B8">
        <v>65</v>
      </c>
      <c r="C8">
        <v>1947.8</v>
      </c>
      <c r="D8">
        <v>998.4</v>
      </c>
      <c r="E8">
        <v>1947.8</v>
      </c>
      <c r="F8">
        <v>998.4</v>
      </c>
      <c r="G8" s="1">
        <v>0.45082712000000003</v>
      </c>
      <c r="H8" s="1">
        <v>1.9999240000000001E-2</v>
      </c>
      <c r="I8">
        <v>1949.8</v>
      </c>
      <c r="J8">
        <v>1004.6</v>
      </c>
      <c r="K8">
        <v>1927.7</v>
      </c>
      <c r="L8">
        <v>993.5</v>
      </c>
    </row>
    <row r="9" spans="1:12" x14ac:dyDescent="0.3">
      <c r="A9">
        <v>0.01</v>
      </c>
      <c r="B9">
        <v>70</v>
      </c>
      <c r="C9">
        <v>2025.6</v>
      </c>
      <c r="D9">
        <v>1003.2</v>
      </c>
      <c r="E9">
        <v>2025.6</v>
      </c>
      <c r="F9">
        <v>1003.2</v>
      </c>
      <c r="G9" s="1">
        <v>0.49105293</v>
      </c>
      <c r="H9" s="1">
        <v>2.2837059999999999E-2</v>
      </c>
      <c r="I9">
        <v>2023.9</v>
      </c>
      <c r="J9">
        <v>1009</v>
      </c>
      <c r="K9">
        <v>2121</v>
      </c>
      <c r="L9">
        <v>1039.5999999999999</v>
      </c>
    </row>
    <row r="10" spans="1:12" x14ac:dyDescent="0.3">
      <c r="A10" s="1">
        <v>0.02</v>
      </c>
      <c r="B10">
        <v>30</v>
      </c>
      <c r="C10">
        <v>1018.5</v>
      </c>
      <c r="D10">
        <v>769.6</v>
      </c>
      <c r="E10">
        <v>1018.5</v>
      </c>
      <c r="F10">
        <v>769.6</v>
      </c>
      <c r="G10" s="1">
        <v>1.0030676300000001</v>
      </c>
      <c r="H10" s="1">
        <v>7.5498270000000006E-2</v>
      </c>
      <c r="I10">
        <v>1017.6</v>
      </c>
      <c r="J10">
        <v>770.8</v>
      </c>
      <c r="K10">
        <v>1018.7</v>
      </c>
      <c r="L10">
        <v>769.8</v>
      </c>
    </row>
    <row r="11" spans="1:12" x14ac:dyDescent="0.3">
      <c r="A11" s="1">
        <v>0.02</v>
      </c>
      <c r="B11">
        <v>35</v>
      </c>
      <c r="C11">
        <v>1235.8</v>
      </c>
      <c r="D11">
        <v>821.1</v>
      </c>
      <c r="E11">
        <v>1235.8</v>
      </c>
      <c r="F11">
        <v>821.1</v>
      </c>
      <c r="G11" s="1">
        <v>0.79065830999999998</v>
      </c>
      <c r="H11" s="1">
        <v>4.4544790000000001E-2</v>
      </c>
      <c r="I11">
        <v>1233.2</v>
      </c>
      <c r="J11">
        <v>823.1</v>
      </c>
      <c r="K11">
        <v>1253.9000000000001</v>
      </c>
      <c r="L11">
        <v>825.8</v>
      </c>
    </row>
    <row r="12" spans="1:12" x14ac:dyDescent="0.3">
      <c r="A12" s="1">
        <v>0.02</v>
      </c>
      <c r="B12">
        <v>40</v>
      </c>
      <c r="C12">
        <v>1453.4</v>
      </c>
      <c r="D12">
        <v>917.3</v>
      </c>
      <c r="E12">
        <v>1453.4</v>
      </c>
      <c r="F12">
        <v>917.3</v>
      </c>
      <c r="G12" s="1">
        <v>0.73298279</v>
      </c>
      <c r="H12" s="1">
        <v>2.7778170000000001E-2</v>
      </c>
      <c r="I12">
        <v>1443</v>
      </c>
      <c r="J12">
        <v>918.6</v>
      </c>
      <c r="K12">
        <v>1543.1</v>
      </c>
      <c r="L12">
        <v>891.4</v>
      </c>
    </row>
    <row r="13" spans="1:12" x14ac:dyDescent="0.3">
      <c r="A13" s="1">
        <v>0.02</v>
      </c>
      <c r="B13">
        <v>45</v>
      </c>
      <c r="C13">
        <v>1748.5</v>
      </c>
      <c r="D13">
        <v>979.1</v>
      </c>
      <c r="E13">
        <v>1748.5</v>
      </c>
      <c r="F13">
        <v>979.1</v>
      </c>
      <c r="G13" s="1">
        <v>0.65754561</v>
      </c>
      <c r="H13" s="1">
        <v>2.6565600000000002E-2</v>
      </c>
      <c r="I13">
        <v>1740.3</v>
      </c>
      <c r="J13">
        <v>982.5</v>
      </c>
      <c r="K13">
        <v>1809.5</v>
      </c>
      <c r="L13">
        <v>958.9</v>
      </c>
    </row>
    <row r="14" spans="1:12" x14ac:dyDescent="0.3">
      <c r="A14" s="1">
        <v>0.02</v>
      </c>
      <c r="B14">
        <v>50</v>
      </c>
      <c r="C14">
        <v>1988.1</v>
      </c>
      <c r="D14">
        <v>1014</v>
      </c>
      <c r="E14">
        <v>1988.1</v>
      </c>
      <c r="F14">
        <v>1014</v>
      </c>
      <c r="G14" s="1">
        <v>0.65517417</v>
      </c>
      <c r="H14" s="1">
        <v>2.8921840000000001E-2</v>
      </c>
      <c r="I14">
        <v>1985.1</v>
      </c>
      <c r="J14">
        <v>1020.1</v>
      </c>
      <c r="K14">
        <v>2081</v>
      </c>
      <c r="L14">
        <v>1028.7</v>
      </c>
    </row>
    <row r="15" spans="1:12" x14ac:dyDescent="0.3">
      <c r="A15" s="1">
        <v>0.06</v>
      </c>
      <c r="B15">
        <v>25</v>
      </c>
      <c r="C15">
        <v>1140.4000000000001</v>
      </c>
      <c r="D15">
        <v>800.4</v>
      </c>
      <c r="E15">
        <v>1140.4000000000001</v>
      </c>
      <c r="F15">
        <v>800.4</v>
      </c>
      <c r="G15" s="1">
        <v>1.5122611399999999</v>
      </c>
      <c r="H15" s="1">
        <v>0.10179361000000001</v>
      </c>
      <c r="I15">
        <v>1136.5999999999999</v>
      </c>
      <c r="J15">
        <v>802</v>
      </c>
      <c r="K15">
        <v>1140.3</v>
      </c>
      <c r="L15">
        <v>800.3</v>
      </c>
    </row>
    <row r="16" spans="1:12" x14ac:dyDescent="0.3">
      <c r="A16" s="1">
        <v>0.06</v>
      </c>
      <c r="B16">
        <v>30</v>
      </c>
      <c r="C16">
        <v>1487.3</v>
      </c>
      <c r="D16">
        <v>899.3</v>
      </c>
      <c r="E16">
        <v>1487.3</v>
      </c>
      <c r="F16">
        <v>899.3</v>
      </c>
      <c r="G16" s="1">
        <v>1.2356109900000001</v>
      </c>
      <c r="H16" s="1">
        <v>6.055779E-2</v>
      </c>
      <c r="I16">
        <v>1483.1</v>
      </c>
      <c r="J16">
        <v>903</v>
      </c>
      <c r="K16">
        <v>1476.5</v>
      </c>
      <c r="L16">
        <v>899.4</v>
      </c>
    </row>
    <row r="17" spans="1:12" x14ac:dyDescent="0.3">
      <c r="A17" s="1">
        <v>0.06</v>
      </c>
      <c r="B17">
        <v>35</v>
      </c>
      <c r="C17">
        <v>1816.2</v>
      </c>
      <c r="D17">
        <v>990.1</v>
      </c>
      <c r="E17">
        <v>1816.2</v>
      </c>
      <c r="F17">
        <v>990.1</v>
      </c>
      <c r="G17" s="1">
        <v>1.18414255</v>
      </c>
      <c r="H17" s="1">
        <v>5.345573E-2</v>
      </c>
      <c r="I17">
        <v>1809.6</v>
      </c>
      <c r="J17">
        <v>995.6</v>
      </c>
      <c r="K17">
        <v>1802.2</v>
      </c>
      <c r="L17">
        <v>993.3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5BF9-0B21-49FB-A2CA-1B7E2B8365F7}">
  <dimension ref="A1:D121"/>
  <sheetViews>
    <sheetView tabSelected="1" workbookViewId="0">
      <selection activeCell="F2" sqref="F2"/>
    </sheetView>
  </sheetViews>
  <sheetFormatPr defaultRowHeight="16.5" x14ac:dyDescent="0.3"/>
  <sheetData>
    <row r="1" spans="1:4" x14ac:dyDescent="0.3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3">
      <c r="A2">
        <v>15</v>
      </c>
      <c r="B2">
        <v>0.01</v>
      </c>
      <c r="C2">
        <v>745.68301759637905</v>
      </c>
      <c r="D2">
        <v>730.13112993879906</v>
      </c>
    </row>
    <row r="3" spans="1:4" x14ac:dyDescent="0.3">
      <c r="A3">
        <v>15</v>
      </c>
      <c r="B3">
        <v>0.02</v>
      </c>
      <c r="C3">
        <v>751.70122826514012</v>
      </c>
      <c r="D3">
        <v>730.35236790833756</v>
      </c>
    </row>
    <row r="4" spans="1:4" x14ac:dyDescent="0.3">
      <c r="A4">
        <v>15</v>
      </c>
      <c r="B4">
        <v>0.03</v>
      </c>
      <c r="C4">
        <v>753.02372502894593</v>
      </c>
      <c r="D4">
        <v>730.56401698881632</v>
      </c>
    </row>
    <row r="5" spans="1:4" x14ac:dyDescent="0.3">
      <c r="A5">
        <v>15</v>
      </c>
      <c r="B5">
        <v>0.04</v>
      </c>
      <c r="C5">
        <v>754.17347486694928</v>
      </c>
      <c r="D5">
        <v>730.80137017129675</v>
      </c>
    </row>
    <row r="6" spans="1:4" x14ac:dyDescent="0.3">
      <c r="A6">
        <v>15</v>
      </c>
      <c r="B6">
        <v>0.05</v>
      </c>
      <c r="C6">
        <v>754.78228617219713</v>
      </c>
      <c r="D6">
        <v>731.02587603756433</v>
      </c>
    </row>
    <row r="7" spans="1:4" x14ac:dyDescent="0.3">
      <c r="A7">
        <v>15</v>
      </c>
      <c r="B7">
        <v>0.06</v>
      </c>
      <c r="C7">
        <v>755.3883090908547</v>
      </c>
      <c r="D7">
        <v>731.28461425885234</v>
      </c>
    </row>
    <row r="8" spans="1:4" x14ac:dyDescent="0.3">
      <c r="A8">
        <v>15</v>
      </c>
      <c r="B8">
        <v>6.9999999999999993E-2</v>
      </c>
      <c r="C8">
        <v>756.12280226395114</v>
      </c>
      <c r="D8">
        <v>731.56170781827529</v>
      </c>
    </row>
    <row r="9" spans="1:4" x14ac:dyDescent="0.3">
      <c r="A9">
        <v>15</v>
      </c>
      <c r="B9">
        <v>0.08</v>
      </c>
      <c r="C9">
        <v>757.14745891488644</v>
      </c>
      <c r="D9">
        <v>731.8691998143313</v>
      </c>
    </row>
    <row r="10" spans="1:4" x14ac:dyDescent="0.3">
      <c r="A10">
        <v>15</v>
      </c>
      <c r="B10">
        <v>0.09</v>
      </c>
      <c r="C10">
        <v>758.63146662831878</v>
      </c>
      <c r="D10">
        <v>732.24156391796942</v>
      </c>
    </row>
    <row r="11" spans="1:4" x14ac:dyDescent="0.3">
      <c r="A11">
        <v>15</v>
      </c>
      <c r="B11">
        <v>9.9999999999999992E-2</v>
      </c>
      <c r="C11">
        <v>760.78062822419395</v>
      </c>
      <c r="D11">
        <v>732.68848760673336</v>
      </c>
    </row>
    <row r="12" spans="1:4" x14ac:dyDescent="0.3">
      <c r="A12">
        <v>20</v>
      </c>
      <c r="B12">
        <v>0.01</v>
      </c>
      <c r="C12">
        <v>764.42124952843278</v>
      </c>
      <c r="D12">
        <v>730.43297819150689</v>
      </c>
    </row>
    <row r="13" spans="1:4" x14ac:dyDescent="0.3">
      <c r="A13">
        <v>20</v>
      </c>
      <c r="B13">
        <v>0.02</v>
      </c>
      <c r="C13">
        <v>790.03530843380611</v>
      </c>
      <c r="D13">
        <v>731.23579269534866</v>
      </c>
    </row>
    <row r="14" spans="1:4" x14ac:dyDescent="0.3">
      <c r="A14">
        <v>20</v>
      </c>
      <c r="B14">
        <v>0.03</v>
      </c>
      <c r="C14">
        <v>807.20162597862532</v>
      </c>
      <c r="D14">
        <v>732.3397545146679</v>
      </c>
    </row>
    <row r="15" spans="1:4" x14ac:dyDescent="0.3">
      <c r="A15">
        <v>20</v>
      </c>
      <c r="B15">
        <v>0.04</v>
      </c>
      <c r="C15">
        <v>827.15511038886427</v>
      </c>
      <c r="D15">
        <v>733.94888673093635</v>
      </c>
    </row>
    <row r="16" spans="1:4" x14ac:dyDescent="0.3">
      <c r="A16">
        <v>20</v>
      </c>
      <c r="B16">
        <v>0.05</v>
      </c>
      <c r="C16">
        <v>848.75680553008397</v>
      </c>
      <c r="D16">
        <v>736.24620696812167</v>
      </c>
    </row>
    <row r="17" spans="1:4" x14ac:dyDescent="0.3">
      <c r="A17">
        <v>20</v>
      </c>
      <c r="B17">
        <v>0.06</v>
      </c>
      <c r="C17">
        <v>873.94297809682519</v>
      </c>
      <c r="D17">
        <v>739.54749595882924</v>
      </c>
    </row>
    <row r="18" spans="1:4" x14ac:dyDescent="0.3">
      <c r="A18">
        <v>20</v>
      </c>
      <c r="B18">
        <v>6.9999999999999993E-2</v>
      </c>
      <c r="C18">
        <v>905.19567746582823</v>
      </c>
      <c r="D18">
        <v>744.44290972535975</v>
      </c>
    </row>
    <row r="19" spans="1:4" x14ac:dyDescent="0.3">
      <c r="A19">
        <v>20</v>
      </c>
      <c r="B19">
        <v>0.08</v>
      </c>
      <c r="C19">
        <v>937.69958033907369</v>
      </c>
      <c r="D19">
        <v>751.06954047306806</v>
      </c>
    </row>
    <row r="20" spans="1:4" x14ac:dyDescent="0.3">
      <c r="A20">
        <v>20</v>
      </c>
      <c r="B20">
        <v>0.09</v>
      </c>
      <c r="C20">
        <v>969.56096223276199</v>
      </c>
      <c r="D20">
        <v>760.10209271953931</v>
      </c>
    </row>
    <row r="21" spans="1:4" x14ac:dyDescent="0.3">
      <c r="A21">
        <v>20</v>
      </c>
      <c r="B21">
        <v>9.9999999999999992E-2</v>
      </c>
      <c r="C21">
        <v>998.9949116312406</v>
      </c>
      <c r="D21">
        <v>771.29664825170164</v>
      </c>
    </row>
    <row r="22" spans="1:4" x14ac:dyDescent="0.3">
      <c r="A22">
        <v>25</v>
      </c>
      <c r="B22">
        <v>0.01</v>
      </c>
      <c r="C22">
        <v>804.5175120953121</v>
      </c>
      <c r="D22">
        <v>732.74324131690889</v>
      </c>
    </row>
    <row r="23" spans="1:4" x14ac:dyDescent="0.3">
      <c r="A23">
        <v>25</v>
      </c>
      <c r="B23">
        <v>0.02</v>
      </c>
      <c r="C23">
        <v>891.54779715239317</v>
      </c>
      <c r="D23">
        <v>738.98188368307251</v>
      </c>
    </row>
    <row r="24" spans="1:4" x14ac:dyDescent="0.3">
      <c r="A24">
        <v>25</v>
      </c>
      <c r="B24">
        <v>0.03</v>
      </c>
      <c r="C24">
        <v>961.27771093531317</v>
      </c>
      <c r="D24">
        <v>748.28295869232147</v>
      </c>
    </row>
    <row r="25" spans="1:4" x14ac:dyDescent="0.3">
      <c r="A25">
        <v>25</v>
      </c>
      <c r="B25">
        <v>0.04</v>
      </c>
      <c r="C25">
        <v>1025.260123173498</v>
      </c>
      <c r="D25">
        <v>761.87689631819126</v>
      </c>
    </row>
    <row r="26" spans="1:4" x14ac:dyDescent="0.3">
      <c r="A26">
        <v>25</v>
      </c>
      <c r="B26">
        <v>0.05</v>
      </c>
      <c r="C26">
        <v>1082.730370538924</v>
      </c>
      <c r="D26">
        <v>779.63343045453257</v>
      </c>
    </row>
    <row r="27" spans="1:4" x14ac:dyDescent="0.3">
      <c r="A27">
        <v>25</v>
      </c>
      <c r="B27">
        <v>0.06</v>
      </c>
      <c r="C27">
        <v>1132.3017455470999</v>
      </c>
      <c r="D27">
        <v>800.15773355313252</v>
      </c>
    </row>
    <row r="28" spans="1:4" x14ac:dyDescent="0.3">
      <c r="A28">
        <v>25</v>
      </c>
      <c r="B28">
        <v>6.9999999999999993E-2</v>
      </c>
      <c r="C28">
        <v>1180.17114566809</v>
      </c>
      <c r="D28">
        <v>822.15592359422669</v>
      </c>
    </row>
    <row r="29" spans="1:4" x14ac:dyDescent="0.3">
      <c r="A29">
        <v>25</v>
      </c>
      <c r="B29">
        <v>0.08</v>
      </c>
      <c r="C29">
        <v>1223.2811031633889</v>
      </c>
      <c r="D29">
        <v>842.57785880598635</v>
      </c>
    </row>
    <row r="30" spans="1:4" x14ac:dyDescent="0.3">
      <c r="A30">
        <v>25</v>
      </c>
      <c r="B30">
        <v>0.09</v>
      </c>
      <c r="C30">
        <v>1262.4469687846611</v>
      </c>
      <c r="D30">
        <v>860.12521111118701</v>
      </c>
    </row>
    <row r="31" spans="1:4" x14ac:dyDescent="0.3">
      <c r="A31">
        <v>25</v>
      </c>
      <c r="B31">
        <v>9.9999999999999992E-2</v>
      </c>
      <c r="C31">
        <v>1290.6087292755831</v>
      </c>
      <c r="D31">
        <v>874.24371806052443</v>
      </c>
    </row>
    <row r="32" spans="1:4" x14ac:dyDescent="0.3">
      <c r="A32">
        <v>30</v>
      </c>
      <c r="B32">
        <v>0.01</v>
      </c>
      <c r="C32">
        <v>852.18649660472374</v>
      </c>
      <c r="D32">
        <v>742.7616901571721</v>
      </c>
    </row>
    <row r="33" spans="1:4" x14ac:dyDescent="0.3">
      <c r="A33">
        <v>30</v>
      </c>
      <c r="B33">
        <v>0.02</v>
      </c>
      <c r="C33">
        <v>1016.224403260107</v>
      </c>
      <c r="D33">
        <v>770.06463129065708</v>
      </c>
    </row>
    <row r="34" spans="1:4" x14ac:dyDescent="0.3">
      <c r="A34">
        <v>30</v>
      </c>
      <c r="B34">
        <v>0.03</v>
      </c>
      <c r="C34">
        <v>1152.3168372704511</v>
      </c>
      <c r="D34">
        <v>802.9307824714931</v>
      </c>
    </row>
    <row r="35" spans="1:4" x14ac:dyDescent="0.3">
      <c r="A35">
        <v>30</v>
      </c>
      <c r="B35">
        <v>0.04</v>
      </c>
      <c r="C35">
        <v>1275.3222018476749</v>
      </c>
      <c r="D35">
        <v>837.90047983268084</v>
      </c>
    </row>
    <row r="36" spans="1:4" x14ac:dyDescent="0.3">
      <c r="A36">
        <v>30</v>
      </c>
      <c r="B36">
        <v>0.05</v>
      </c>
      <c r="C36">
        <v>1383.4881077248749</v>
      </c>
      <c r="D36">
        <v>870.96694336942744</v>
      </c>
    </row>
    <row r="37" spans="1:4" x14ac:dyDescent="0.3">
      <c r="A37">
        <v>30</v>
      </c>
      <c r="B37">
        <v>0.06</v>
      </c>
      <c r="C37">
        <v>1466.465527399984</v>
      </c>
      <c r="D37">
        <v>899.60551699325106</v>
      </c>
    </row>
    <row r="38" spans="1:4" x14ac:dyDescent="0.3">
      <c r="A38">
        <v>30</v>
      </c>
      <c r="B38">
        <v>6.9999999999999993E-2</v>
      </c>
      <c r="C38">
        <v>1514.555931034477</v>
      </c>
      <c r="D38">
        <v>921.74451183077906</v>
      </c>
    </row>
    <row r="39" spans="1:4" x14ac:dyDescent="0.3">
      <c r="A39">
        <v>30</v>
      </c>
      <c r="B39">
        <v>0.08</v>
      </c>
      <c r="C39">
        <v>1541.6699280950349</v>
      </c>
      <c r="D39">
        <v>938.99395790144683</v>
      </c>
    </row>
    <row r="40" spans="1:4" x14ac:dyDescent="0.3">
      <c r="A40">
        <v>30</v>
      </c>
      <c r="B40">
        <v>0.09</v>
      </c>
      <c r="C40">
        <v>1557.62598971907</v>
      </c>
      <c r="D40">
        <v>952.34623935938521</v>
      </c>
    </row>
    <row r="41" spans="1:4" x14ac:dyDescent="0.3">
      <c r="A41">
        <v>30</v>
      </c>
      <c r="B41">
        <v>9.9999999999999992E-2</v>
      </c>
      <c r="C41">
        <v>1566.4611332333459</v>
      </c>
      <c r="D41">
        <v>962.42561354963186</v>
      </c>
    </row>
    <row r="42" spans="1:4" x14ac:dyDescent="0.3">
      <c r="A42">
        <v>35</v>
      </c>
      <c r="B42">
        <v>0.01</v>
      </c>
      <c r="C42">
        <v>952.1412514362579</v>
      </c>
      <c r="D42">
        <v>766.32498720164244</v>
      </c>
    </row>
    <row r="43" spans="1:4" x14ac:dyDescent="0.3">
      <c r="A43">
        <v>35</v>
      </c>
      <c r="B43">
        <v>0.02</v>
      </c>
      <c r="C43">
        <v>1249.131205856072</v>
      </c>
      <c r="D43">
        <v>826.29411769656929</v>
      </c>
    </row>
    <row r="44" spans="1:4" x14ac:dyDescent="0.3">
      <c r="A44">
        <v>35</v>
      </c>
      <c r="B44">
        <v>0.03</v>
      </c>
      <c r="C44">
        <v>1479.621008648428</v>
      </c>
      <c r="D44">
        <v>882.56628323289658</v>
      </c>
    </row>
    <row r="45" spans="1:4" x14ac:dyDescent="0.3">
      <c r="A45">
        <v>35</v>
      </c>
      <c r="B45">
        <v>0.04</v>
      </c>
      <c r="C45">
        <v>1633.726041740402</v>
      </c>
      <c r="D45">
        <v>929.19235698756086</v>
      </c>
    </row>
    <row r="46" spans="1:4" x14ac:dyDescent="0.3">
      <c r="A46">
        <v>35</v>
      </c>
      <c r="B46">
        <v>0.05</v>
      </c>
      <c r="C46">
        <v>1728.3084588130939</v>
      </c>
      <c r="D46">
        <v>965.51516894925089</v>
      </c>
    </row>
    <row r="47" spans="1:4" x14ac:dyDescent="0.3">
      <c r="A47">
        <v>35</v>
      </c>
      <c r="B47">
        <v>0.06</v>
      </c>
      <c r="C47">
        <v>1787.197613532993</v>
      </c>
      <c r="D47">
        <v>993.424025026908</v>
      </c>
    </row>
    <row r="48" spans="1:4" x14ac:dyDescent="0.3">
      <c r="A48">
        <v>35</v>
      </c>
      <c r="B48">
        <v>6.9999999999999993E-2</v>
      </c>
      <c r="C48">
        <v>1825.3313591925939</v>
      </c>
      <c r="D48">
        <v>1014.724844889192</v>
      </c>
    </row>
    <row r="49" spans="1:4" x14ac:dyDescent="0.3">
      <c r="A49">
        <v>35</v>
      </c>
      <c r="B49">
        <v>0.08</v>
      </c>
      <c r="C49">
        <v>1847.9414418745091</v>
      </c>
      <c r="D49">
        <v>1030.582121855773</v>
      </c>
    </row>
    <row r="50" spans="1:4" x14ac:dyDescent="0.3">
      <c r="A50">
        <v>35</v>
      </c>
      <c r="B50">
        <v>0.09</v>
      </c>
      <c r="C50">
        <v>1859.94561668557</v>
      </c>
      <c r="D50">
        <v>1042.2662492749739</v>
      </c>
    </row>
    <row r="51" spans="1:4" x14ac:dyDescent="0.3">
      <c r="A51">
        <v>35</v>
      </c>
      <c r="B51">
        <v>9.9999999999999992E-2</v>
      </c>
      <c r="C51">
        <v>1870.287715731416</v>
      </c>
      <c r="D51">
        <v>1052.672795504817</v>
      </c>
    </row>
    <row r="52" spans="1:4" x14ac:dyDescent="0.3">
      <c r="A52">
        <v>40</v>
      </c>
      <c r="B52">
        <v>0.01</v>
      </c>
      <c r="C52">
        <v>1105.318511228103</v>
      </c>
      <c r="D52">
        <v>797.44847014464403</v>
      </c>
    </row>
    <row r="53" spans="1:4" x14ac:dyDescent="0.3">
      <c r="A53">
        <v>40</v>
      </c>
      <c r="B53">
        <v>0.02</v>
      </c>
      <c r="C53">
        <v>1522.3415501288889</v>
      </c>
      <c r="D53">
        <v>889.3069658556617</v>
      </c>
    </row>
    <row r="54" spans="1:4" x14ac:dyDescent="0.3">
      <c r="A54">
        <v>40</v>
      </c>
      <c r="B54">
        <v>0.03</v>
      </c>
      <c r="C54">
        <v>1796.1412495027789</v>
      </c>
      <c r="D54">
        <v>964.43110079247276</v>
      </c>
    </row>
    <row r="55" spans="1:4" x14ac:dyDescent="0.3">
      <c r="A55">
        <v>40</v>
      </c>
      <c r="B55">
        <v>0.04</v>
      </c>
      <c r="C55">
        <v>1958.8066844940311</v>
      </c>
      <c r="D55">
        <v>1019.304834382643</v>
      </c>
    </row>
    <row r="56" spans="1:4" x14ac:dyDescent="0.3">
      <c r="A56">
        <v>40</v>
      </c>
      <c r="B56">
        <v>0.05</v>
      </c>
      <c r="C56">
        <v>2053.2795931100418</v>
      </c>
      <c r="D56">
        <v>1057.7910949544739</v>
      </c>
    </row>
    <row r="57" spans="1:4" x14ac:dyDescent="0.3">
      <c r="A57">
        <v>40</v>
      </c>
      <c r="B57">
        <v>0.06</v>
      </c>
      <c r="C57">
        <v>2116.9639286577458</v>
      </c>
      <c r="D57">
        <v>1087.158113571028</v>
      </c>
    </row>
    <row r="58" spans="1:4" x14ac:dyDescent="0.3">
      <c r="A58">
        <v>40</v>
      </c>
      <c r="B58">
        <v>6.9999999999999993E-2</v>
      </c>
      <c r="C58">
        <v>2161.6784731610601</v>
      </c>
      <c r="D58">
        <v>1110.1801410622879</v>
      </c>
    </row>
    <row r="59" spans="1:4" x14ac:dyDescent="0.3">
      <c r="A59">
        <v>40</v>
      </c>
      <c r="B59">
        <v>0.08</v>
      </c>
      <c r="C59">
        <v>2193.26796990809</v>
      </c>
      <c r="D59">
        <v>1128.659514338618</v>
      </c>
    </row>
    <row r="60" spans="1:4" x14ac:dyDescent="0.3">
      <c r="A60">
        <v>40</v>
      </c>
      <c r="B60">
        <v>0.09</v>
      </c>
      <c r="C60">
        <v>2209.09220780135</v>
      </c>
      <c r="D60">
        <v>1142.1843973208911</v>
      </c>
    </row>
    <row r="61" spans="1:4" x14ac:dyDescent="0.3">
      <c r="A61">
        <v>40</v>
      </c>
      <c r="B61">
        <v>9.9999999999999992E-2</v>
      </c>
      <c r="C61">
        <v>2221.4015671497991</v>
      </c>
      <c r="D61">
        <v>1154.1740782951649</v>
      </c>
    </row>
    <row r="62" spans="1:4" x14ac:dyDescent="0.3">
      <c r="A62">
        <v>45</v>
      </c>
      <c r="B62">
        <v>0.01</v>
      </c>
      <c r="C62">
        <v>1266.1985881395019</v>
      </c>
      <c r="D62">
        <v>833.53409130598629</v>
      </c>
    </row>
    <row r="63" spans="1:4" x14ac:dyDescent="0.3">
      <c r="A63">
        <v>45</v>
      </c>
      <c r="B63">
        <v>0.02</v>
      </c>
      <c r="C63">
        <v>1796.420281458574</v>
      </c>
      <c r="D63">
        <v>958.93729005728619</v>
      </c>
    </row>
    <row r="64" spans="1:4" x14ac:dyDescent="0.3">
      <c r="A64">
        <v>45</v>
      </c>
      <c r="B64">
        <v>0.03</v>
      </c>
      <c r="C64">
        <v>2103.460109559277</v>
      </c>
      <c r="D64">
        <v>1047.452706015941</v>
      </c>
    </row>
    <row r="65" spans="1:4" x14ac:dyDescent="0.3">
      <c r="A65">
        <v>45</v>
      </c>
      <c r="B65">
        <v>0.04</v>
      </c>
      <c r="C65">
        <v>2287.016753087039</v>
      </c>
      <c r="D65">
        <v>1109.156892149801</v>
      </c>
    </row>
    <row r="66" spans="1:4" x14ac:dyDescent="0.3">
      <c r="A66">
        <v>45</v>
      </c>
      <c r="B66">
        <v>0.05</v>
      </c>
      <c r="C66">
        <v>2410.867677253465</v>
      </c>
      <c r="D66">
        <v>1155.399332198328</v>
      </c>
    </row>
    <row r="67" spans="1:4" x14ac:dyDescent="0.3">
      <c r="A67">
        <v>45</v>
      </c>
      <c r="B67">
        <v>0.06</v>
      </c>
      <c r="C67">
        <v>2492.5093026632121</v>
      </c>
      <c r="D67">
        <v>1189.936427032927</v>
      </c>
    </row>
    <row r="68" spans="1:4" x14ac:dyDescent="0.3">
      <c r="A68">
        <v>45</v>
      </c>
      <c r="B68">
        <v>6.9999999999999993E-2</v>
      </c>
      <c r="C68">
        <v>2547.2638696131298</v>
      </c>
      <c r="D68">
        <v>1216.697244998212</v>
      </c>
    </row>
    <row r="69" spans="1:4" x14ac:dyDescent="0.3">
      <c r="A69">
        <v>45</v>
      </c>
      <c r="B69">
        <v>0.08</v>
      </c>
      <c r="C69">
        <v>2582.9658256948901</v>
      </c>
      <c r="D69">
        <v>1237.55136468568</v>
      </c>
    </row>
    <row r="70" spans="1:4" x14ac:dyDescent="0.3">
      <c r="A70">
        <v>45</v>
      </c>
      <c r="B70">
        <v>0.09</v>
      </c>
      <c r="C70">
        <v>2607.283162234392</v>
      </c>
      <c r="D70">
        <v>1254.9030821661031</v>
      </c>
    </row>
    <row r="71" spans="1:4" x14ac:dyDescent="0.3">
      <c r="A71">
        <v>45</v>
      </c>
      <c r="B71">
        <v>9.9999999999999992E-2</v>
      </c>
      <c r="C71">
        <v>2619.288246887319</v>
      </c>
      <c r="D71">
        <v>1268.799262637732</v>
      </c>
    </row>
    <row r="72" spans="1:4" x14ac:dyDescent="0.3">
      <c r="A72">
        <v>50</v>
      </c>
      <c r="B72">
        <v>0.01</v>
      </c>
      <c r="C72">
        <v>1421.924734261165</v>
      </c>
      <c r="D72">
        <v>871.74558916147862</v>
      </c>
    </row>
    <row r="73" spans="1:4" x14ac:dyDescent="0.3">
      <c r="A73">
        <v>50</v>
      </c>
      <c r="B73">
        <v>0.02</v>
      </c>
      <c r="C73">
        <v>2072.1889069252752</v>
      </c>
      <c r="D73">
        <v>1030.4654850747611</v>
      </c>
    </row>
    <row r="74" spans="1:4" x14ac:dyDescent="0.3">
      <c r="A74">
        <v>50</v>
      </c>
      <c r="B74">
        <v>0.03</v>
      </c>
      <c r="C74">
        <v>2443.7641370380911</v>
      </c>
      <c r="D74">
        <v>1137.041532815543</v>
      </c>
    </row>
    <row r="75" spans="1:4" x14ac:dyDescent="0.3">
      <c r="A75">
        <v>50</v>
      </c>
      <c r="B75">
        <v>0.04</v>
      </c>
      <c r="C75">
        <v>2646.7280268155041</v>
      </c>
      <c r="D75">
        <v>1204.9245273950471</v>
      </c>
    </row>
    <row r="76" spans="1:4" x14ac:dyDescent="0.3">
      <c r="A76">
        <v>50</v>
      </c>
      <c r="B76">
        <v>0.05</v>
      </c>
      <c r="C76">
        <v>2805.485377655456</v>
      </c>
      <c r="D76">
        <v>1261.033998523036</v>
      </c>
    </row>
    <row r="77" spans="1:4" x14ac:dyDescent="0.3">
      <c r="A77">
        <v>50</v>
      </c>
      <c r="B77">
        <v>0.06</v>
      </c>
      <c r="C77">
        <v>2903.5922338487771</v>
      </c>
      <c r="D77">
        <v>1301.3176844419061</v>
      </c>
    </row>
    <row r="78" spans="1:4" x14ac:dyDescent="0.3">
      <c r="A78">
        <v>50</v>
      </c>
      <c r="B78">
        <v>6.9999999999999993E-2</v>
      </c>
      <c r="C78">
        <v>2969.2511220315369</v>
      </c>
      <c r="D78">
        <v>1332.485175250722</v>
      </c>
    </row>
    <row r="79" spans="1:4" x14ac:dyDescent="0.3">
      <c r="A79">
        <v>50</v>
      </c>
      <c r="B79">
        <v>0.08</v>
      </c>
      <c r="C79">
        <v>3015.8753132828251</v>
      </c>
      <c r="D79">
        <v>1358.1656886839121</v>
      </c>
    </row>
    <row r="80" spans="1:4" x14ac:dyDescent="0.3">
      <c r="A80">
        <v>50</v>
      </c>
      <c r="B80">
        <v>0.09</v>
      </c>
      <c r="C80">
        <v>3041.121913739782</v>
      </c>
      <c r="D80">
        <v>1377.8954775122579</v>
      </c>
    </row>
    <row r="81" spans="1:4" x14ac:dyDescent="0.3">
      <c r="A81">
        <v>50</v>
      </c>
      <c r="B81">
        <v>9.9999999999999992E-2</v>
      </c>
      <c r="C81">
        <v>3056.2039711814041</v>
      </c>
      <c r="D81">
        <v>1394.6147834977501</v>
      </c>
    </row>
    <row r="82" spans="1:4" x14ac:dyDescent="0.3">
      <c r="A82">
        <v>55</v>
      </c>
      <c r="B82">
        <v>0.01</v>
      </c>
      <c r="C82">
        <v>1579.4016064423049</v>
      </c>
      <c r="D82">
        <v>911.0792140893567</v>
      </c>
    </row>
    <row r="83" spans="1:4" x14ac:dyDescent="0.3">
      <c r="A83">
        <v>55</v>
      </c>
      <c r="B83">
        <v>0.02</v>
      </c>
      <c r="C83">
        <v>2361.7023278076981</v>
      </c>
      <c r="D83">
        <v>1104.5475410268709</v>
      </c>
    </row>
    <row r="84" spans="1:4" x14ac:dyDescent="0.3">
      <c r="A84">
        <v>55</v>
      </c>
      <c r="B84">
        <v>0.03</v>
      </c>
      <c r="C84">
        <v>2804.2430383206829</v>
      </c>
      <c r="D84">
        <v>1230.0970631358689</v>
      </c>
    </row>
    <row r="85" spans="1:4" x14ac:dyDescent="0.3">
      <c r="A85">
        <v>55</v>
      </c>
      <c r="B85">
        <v>0.04</v>
      </c>
      <c r="C85">
        <v>3075.0050874120702</v>
      </c>
      <c r="D85">
        <v>1316.191251868232</v>
      </c>
    </row>
    <row r="86" spans="1:4" x14ac:dyDescent="0.3">
      <c r="A86">
        <v>55</v>
      </c>
      <c r="B86">
        <v>0.05</v>
      </c>
      <c r="C86">
        <v>3253.274519312642</v>
      </c>
      <c r="D86">
        <v>1379.2049616424929</v>
      </c>
    </row>
    <row r="87" spans="1:4" x14ac:dyDescent="0.3">
      <c r="A87">
        <v>55</v>
      </c>
      <c r="B87">
        <v>0.06</v>
      </c>
      <c r="C87">
        <v>3373.1674985405612</v>
      </c>
      <c r="D87">
        <v>1427.199263328386</v>
      </c>
    </row>
    <row r="88" spans="1:4" x14ac:dyDescent="0.3">
      <c r="A88">
        <v>55</v>
      </c>
      <c r="B88">
        <v>6.9999999999999993E-2</v>
      </c>
      <c r="C88">
        <v>3455.2910505371092</v>
      </c>
      <c r="D88">
        <v>1465.1178563901999</v>
      </c>
    </row>
    <row r="89" spans="1:4" x14ac:dyDescent="0.3">
      <c r="A89">
        <v>55</v>
      </c>
      <c r="B89">
        <v>0.08</v>
      </c>
      <c r="C89">
        <v>3489.172416142394</v>
      </c>
      <c r="D89">
        <v>1489.8342584355221</v>
      </c>
    </row>
    <row r="90" spans="1:4" x14ac:dyDescent="0.3">
      <c r="A90">
        <v>55</v>
      </c>
      <c r="B90">
        <v>0.09</v>
      </c>
      <c r="C90">
        <v>3521.9329342807109</v>
      </c>
      <c r="D90">
        <v>1514.2181945476129</v>
      </c>
    </row>
    <row r="91" spans="1:4" x14ac:dyDescent="0.3">
      <c r="A91">
        <v>55</v>
      </c>
      <c r="B91">
        <v>9.9999999999999992E-2</v>
      </c>
      <c r="C91">
        <v>3540.9206638137539</v>
      </c>
      <c r="D91">
        <v>1534.4603730232971</v>
      </c>
    </row>
    <row r="92" spans="1:4" x14ac:dyDescent="0.3">
      <c r="A92">
        <v>60</v>
      </c>
      <c r="B92">
        <v>0.01</v>
      </c>
      <c r="C92">
        <v>1740.336646734183</v>
      </c>
      <c r="D92">
        <v>951.04288265659318</v>
      </c>
    </row>
    <row r="93" spans="1:4" x14ac:dyDescent="0.3">
      <c r="A93">
        <v>60</v>
      </c>
      <c r="B93">
        <v>0.02</v>
      </c>
      <c r="C93">
        <v>2671.8285039616521</v>
      </c>
      <c r="D93">
        <v>1182.5619904974239</v>
      </c>
    </row>
    <row r="94" spans="1:4" x14ac:dyDescent="0.3">
      <c r="A94">
        <v>60</v>
      </c>
      <c r="B94">
        <v>0.03</v>
      </c>
      <c r="C94">
        <v>3177.8377222476279</v>
      </c>
      <c r="D94">
        <v>1325.8374415711201</v>
      </c>
    </row>
    <row r="95" spans="1:4" x14ac:dyDescent="0.3">
      <c r="A95">
        <v>60</v>
      </c>
      <c r="B95">
        <v>0.04</v>
      </c>
      <c r="C95">
        <v>3510.9900983375828</v>
      </c>
      <c r="D95">
        <v>1429.2967590592471</v>
      </c>
    </row>
    <row r="96" spans="1:4" x14ac:dyDescent="0.3">
      <c r="A96">
        <v>60</v>
      </c>
      <c r="B96">
        <v>0.05</v>
      </c>
      <c r="C96">
        <v>3738.316598291869</v>
      </c>
      <c r="D96">
        <v>1506.951063865409</v>
      </c>
    </row>
    <row r="97" spans="1:4" x14ac:dyDescent="0.3">
      <c r="A97">
        <v>60</v>
      </c>
      <c r="B97">
        <v>0.06</v>
      </c>
      <c r="C97">
        <v>3879.6309212625661</v>
      </c>
      <c r="D97">
        <v>1562.955659081734</v>
      </c>
    </row>
    <row r="98" spans="1:4" x14ac:dyDescent="0.3">
      <c r="A98">
        <v>60</v>
      </c>
      <c r="B98">
        <v>6.9999999999999993E-2</v>
      </c>
      <c r="C98">
        <v>3950.6783587801601</v>
      </c>
      <c r="D98">
        <v>1600.5693817826741</v>
      </c>
    </row>
    <row r="99" spans="1:4" x14ac:dyDescent="0.3">
      <c r="A99">
        <v>60</v>
      </c>
      <c r="B99">
        <v>0.08</v>
      </c>
      <c r="C99">
        <v>4010.2132573986969</v>
      </c>
      <c r="D99">
        <v>1634.930540537885</v>
      </c>
    </row>
    <row r="100" spans="1:4" x14ac:dyDescent="0.3">
      <c r="A100">
        <v>60</v>
      </c>
      <c r="B100">
        <v>0.09</v>
      </c>
      <c r="C100">
        <v>4049.7101595005929</v>
      </c>
      <c r="D100">
        <v>1663.906272261311</v>
      </c>
    </row>
    <row r="101" spans="1:4" x14ac:dyDescent="0.3">
      <c r="A101">
        <v>60</v>
      </c>
      <c r="B101">
        <v>9.9999999999999992E-2</v>
      </c>
      <c r="C101">
        <v>4070.7958934201069</v>
      </c>
      <c r="D101">
        <v>1687.4600831018849</v>
      </c>
    </row>
    <row r="102" spans="1:4" x14ac:dyDescent="0.3">
      <c r="A102">
        <v>65</v>
      </c>
      <c r="B102">
        <v>0.01</v>
      </c>
      <c r="C102">
        <v>1926.7452582392889</v>
      </c>
      <c r="D102">
        <v>996.40463494154415</v>
      </c>
    </row>
    <row r="103" spans="1:4" x14ac:dyDescent="0.3">
      <c r="A103">
        <v>65</v>
      </c>
      <c r="B103">
        <v>0.02</v>
      </c>
      <c r="C103">
        <v>3015.852234717559</v>
      </c>
      <c r="D103">
        <v>1268.142442120683</v>
      </c>
    </row>
    <row r="104" spans="1:4" x14ac:dyDescent="0.3">
      <c r="A104">
        <v>65</v>
      </c>
      <c r="B104">
        <v>0.03</v>
      </c>
      <c r="C104">
        <v>3633.5111188372321</v>
      </c>
      <c r="D104">
        <v>1440.6859850007299</v>
      </c>
    </row>
    <row r="105" spans="1:4" x14ac:dyDescent="0.3">
      <c r="A105">
        <v>65</v>
      </c>
      <c r="B105">
        <v>0.04</v>
      </c>
      <c r="C105">
        <v>3985.0426149010559</v>
      </c>
      <c r="D105">
        <v>1551.8948498042071</v>
      </c>
    </row>
    <row r="106" spans="1:4" x14ac:dyDescent="0.3">
      <c r="A106">
        <v>65</v>
      </c>
      <c r="B106">
        <v>0.05</v>
      </c>
      <c r="C106">
        <v>4262.8082747966891</v>
      </c>
      <c r="D106">
        <v>1645.109790977591</v>
      </c>
    </row>
    <row r="107" spans="1:4" x14ac:dyDescent="0.3">
      <c r="A107">
        <v>65</v>
      </c>
      <c r="B107">
        <v>0.06</v>
      </c>
      <c r="C107">
        <v>4430.477309405419</v>
      </c>
      <c r="D107">
        <v>1710.885408986207</v>
      </c>
    </row>
    <row r="108" spans="1:4" x14ac:dyDescent="0.3">
      <c r="A108">
        <v>65</v>
      </c>
      <c r="B108">
        <v>6.9999999999999993E-2</v>
      </c>
      <c r="C108">
        <v>4501.874793627002</v>
      </c>
      <c r="D108">
        <v>1751.675254593207</v>
      </c>
    </row>
    <row r="109" spans="1:4" x14ac:dyDescent="0.3">
      <c r="A109">
        <v>65</v>
      </c>
      <c r="B109">
        <v>0.08</v>
      </c>
      <c r="C109">
        <v>4582.6010759137107</v>
      </c>
      <c r="D109">
        <v>1794.408022535104</v>
      </c>
    </row>
    <row r="110" spans="1:4" x14ac:dyDescent="0.3">
      <c r="A110">
        <v>65</v>
      </c>
      <c r="B110">
        <v>0.09</v>
      </c>
      <c r="C110">
        <v>4636.8214178385606</v>
      </c>
      <c r="D110">
        <v>1830.73039177589</v>
      </c>
    </row>
    <row r="111" spans="1:4" x14ac:dyDescent="0.3">
      <c r="A111">
        <v>65</v>
      </c>
      <c r="B111">
        <v>9.9999999999999992E-2</v>
      </c>
      <c r="C111">
        <v>4661.968260306674</v>
      </c>
      <c r="D111">
        <v>1858.8318448931179</v>
      </c>
    </row>
    <row r="112" spans="1:4" x14ac:dyDescent="0.3">
      <c r="A112">
        <v>70</v>
      </c>
      <c r="B112">
        <v>0.01</v>
      </c>
      <c r="C112">
        <v>2115.1499017680289</v>
      </c>
      <c r="D112">
        <v>1041.9546002236359</v>
      </c>
    </row>
    <row r="113" spans="1:4" x14ac:dyDescent="0.3">
      <c r="A113">
        <v>70</v>
      </c>
      <c r="B113">
        <v>0.02</v>
      </c>
      <c r="C113">
        <v>3384.957089736768</v>
      </c>
      <c r="D113">
        <v>1359.249462515188</v>
      </c>
    </row>
    <row r="114" spans="1:4" x14ac:dyDescent="0.3">
      <c r="A114">
        <v>70</v>
      </c>
      <c r="B114">
        <v>0.03</v>
      </c>
      <c r="C114">
        <v>4091.2775798459711</v>
      </c>
      <c r="D114">
        <v>1556.2751886279559</v>
      </c>
    </row>
    <row r="115" spans="1:4" x14ac:dyDescent="0.3">
      <c r="A115">
        <v>70</v>
      </c>
      <c r="B115">
        <v>0.04</v>
      </c>
      <c r="C115">
        <v>4511.4383630925213</v>
      </c>
      <c r="D115">
        <v>1687.0503137035621</v>
      </c>
    </row>
    <row r="116" spans="1:4" x14ac:dyDescent="0.3">
      <c r="A116">
        <v>70</v>
      </c>
      <c r="B116">
        <v>0.05</v>
      </c>
      <c r="C116">
        <v>4818.774576621523</v>
      </c>
      <c r="D116">
        <v>1791.158377288195</v>
      </c>
    </row>
    <row r="117" spans="1:4" x14ac:dyDescent="0.3">
      <c r="A117">
        <v>70</v>
      </c>
      <c r="B117">
        <v>0.06</v>
      </c>
      <c r="C117">
        <v>5009.55489902506</v>
      </c>
      <c r="D117">
        <v>1866.0797882061449</v>
      </c>
    </row>
    <row r="118" spans="1:4" x14ac:dyDescent="0.3">
      <c r="A118">
        <v>70</v>
      </c>
      <c r="B118">
        <v>6.9999999999999993E-2</v>
      </c>
      <c r="C118">
        <v>5136.1047795237628</v>
      </c>
      <c r="D118">
        <v>1924.8174969111319</v>
      </c>
    </row>
    <row r="119" spans="1:4" x14ac:dyDescent="0.3">
      <c r="A119">
        <v>70</v>
      </c>
      <c r="B119">
        <v>0.08</v>
      </c>
      <c r="C119">
        <v>5214.4972041439596</v>
      </c>
      <c r="D119">
        <v>1971.096960506738</v>
      </c>
    </row>
    <row r="120" spans="1:4" x14ac:dyDescent="0.3">
      <c r="A120">
        <v>70</v>
      </c>
      <c r="B120">
        <v>0.09</v>
      </c>
      <c r="C120">
        <v>5262.0442540640242</v>
      </c>
      <c r="D120">
        <v>2008.8961704195499</v>
      </c>
    </row>
    <row r="121" spans="1:4" x14ac:dyDescent="0.3">
      <c r="A121">
        <v>70</v>
      </c>
      <c r="B121">
        <v>9.9999999999999992E-2</v>
      </c>
      <c r="C121">
        <v>5261.699663592135</v>
      </c>
      <c r="D121">
        <v>2032.606563808238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data</vt:lpstr>
      <vt:lpstr>실험결과 fitting</vt:lpstr>
      <vt:lpstr>comsol 계산결과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USER</cp:lastModifiedBy>
  <dcterms:created xsi:type="dcterms:W3CDTF">2015-06-05T18:19:34Z</dcterms:created>
  <dcterms:modified xsi:type="dcterms:W3CDTF">2024-07-01T04:32:43Z</dcterms:modified>
</cp:coreProperties>
</file>