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23" i="1"/>
  <c r="E23" s="1"/>
  <c r="E22"/>
  <c r="E21"/>
  <c r="E20"/>
  <c r="E19"/>
  <c r="D13"/>
  <c r="E13" s="1"/>
  <c r="D14" s="1"/>
  <c r="E14" s="1"/>
  <c r="D15" s="1"/>
  <c r="E15" s="1"/>
  <c r="D16" s="1"/>
  <c r="E16" s="1"/>
  <c r="D9"/>
  <c r="E9" s="1"/>
  <c r="D7"/>
  <c r="E7" s="1"/>
  <c r="E18"/>
  <c r="D3"/>
  <c r="E3" s="1"/>
  <c r="D12" l="1"/>
  <c r="E12" s="1"/>
</calcChain>
</file>

<file path=xl/sharedStrings.xml><?xml version="1.0" encoding="utf-8"?>
<sst xmlns="http://schemas.openxmlformats.org/spreadsheetml/2006/main" count="85" uniqueCount="58">
  <si>
    <t>修改/新增</t>
  </si>
  <si>
    <t>修改</t>
  </si>
  <si>
    <t>合同详情页面关联零件和耗材</t>
  </si>
  <si>
    <t>设备详情页面关联零件和耗材,且添加富士分类一类和二类,一类根据设备类别 (II)自动匹配,二类做相应选择</t>
  </si>
  <si>
    <t>新增</t>
  </si>
  <si>
    <t>数据定义-零件定义</t>
  </si>
  <si>
    <t>数据定义-耗材定义</t>
  </si>
  <si>
    <t>描述</t>
  </si>
  <si>
    <t>任务</t>
  </si>
  <si>
    <t>mockup确定</t>
  </si>
  <si>
    <t>截止日期</t>
  </si>
  <si>
    <t>数据定义-富士II类</t>
  </si>
  <si>
    <t>库存管理-零件库</t>
  </si>
  <si>
    <t>库存管理-耗材库</t>
  </si>
  <si>
    <t>库存管理-备用机库</t>
  </si>
  <si>
    <t>库存管理-库存盘点</t>
  </si>
  <si>
    <t>库存管理-采购单</t>
  </si>
  <si>
    <t>估价模块-估价参数</t>
  </si>
  <si>
    <t>资产管理-设备</t>
  </si>
  <si>
    <t>资产管理-合同</t>
  </si>
  <si>
    <t>运营管理-作业报告</t>
  </si>
  <si>
    <t>开始日期</t>
  </si>
  <si>
    <t>与富士一起确定mockup最终稿</t>
  </si>
  <si>
    <t>估价模块-估价执行(预测人工费)</t>
  </si>
  <si>
    <t>估价模块-估价执行(预测维保服务费)</t>
  </si>
  <si>
    <t>估价模块-估价执行(预测备用机成本)</t>
  </si>
  <si>
    <t>估价模块-估价执行(预测维保额外保养费)</t>
  </si>
  <si>
    <t>估价模块-估价执行(预测维保额外维修费)</t>
  </si>
  <si>
    <t>估价模块-估价执行(输入条件)</t>
  </si>
  <si>
    <t>估价模块-估价执行(结果生成)</t>
  </si>
  <si>
    <t>估价模块-估价执行(实绩)</t>
  </si>
  <si>
    <t>可验证估价</t>
  </si>
  <si>
    <t>库存管理-外购维修服务库</t>
  </si>
  <si>
    <t>数据定义-富士类别</t>
  </si>
  <si>
    <t>作业报告页面添加耗材信息,服务表</t>
  </si>
  <si>
    <t>富士类别关联关系,字段:设备类型I,设备类型II,富士I类,富士II类</t>
  </si>
  <si>
    <t>富士II类详情编辑,字段:富士I类,简称,描述,人工费,维保服务费,备用机成本,维保额外维修费,零件,耗材</t>
  </si>
  <si>
    <t>定义零件,字段:简称,描述,类型,供应商,标准单价,状态</t>
  </si>
  <si>
    <t>定义耗材,字段:简称,描述,类型,更换频率,单次保养平均耗材成本,供应商,标准单价,状态</t>
  </si>
  <si>
    <t>估价参数设置,字段:医院等级,医院等级系数,信息系统使用费,每月工作时长,单位人工成本,小额成本</t>
  </si>
  <si>
    <t>估价条件,内容:估价前提条件,设备清单,备用机清单,维保对耗材的覆盖情况,零件表,CT球管登记表</t>
  </si>
  <si>
    <t>估价模块-估价执行(结果生成决策辅助工具)</t>
  </si>
  <si>
    <t>估价模块-估价执行(结果生成分析)</t>
  </si>
  <si>
    <t>根据输入条件生成最终定价表和成本明细表,首次以默认值计算</t>
  </si>
  <si>
    <t>根据富士II类(人工费),估价前提条件(所需工程师数量),估价模块参数(单位人工成本)计算得出</t>
  </si>
  <si>
    <t>根据富士II类(维保服务费只包括全保和技术保),计算得出</t>
  </si>
  <si>
    <t>根据富士II类(备用机成本),现有设备数量以及故障率参数,计算得出</t>
  </si>
  <si>
    <t>根据富士II类(耗材)中无维保的耗材以及耗材定义中"更换频率","单次保养平均耗材成本",计算得出</t>
  </si>
  <si>
    <t>根据富士II类(维保额外维修费,维保服务费中的"维保种类",零件),计算得出</t>
  </si>
  <si>
    <t>零件库,字段:系统编号,序列号,简称,描述,类型,关联设备,供应商,单价,购入日期,采购单号,状态</t>
  </si>
  <si>
    <t>耗材库,字段:系统编号,批次号,简称,描述,供应商,关联设备,富士II类,单价,购入日期,采购单号,数量,状态</t>
  </si>
  <si>
    <t>外购维修服务库,字段:系统编号,关联设备,服务次数,合同开始时间,合同结束时间,金额,状态</t>
  </si>
  <si>
    <t>备用机库,字段:系统编号,序列号,月租,富士II类,租用开始日期,租用结束日期</t>
  </si>
  <si>
    <t>人工费:估价前提条件中"实际工程师数量"*估价参数设置中"每月工作时长"和单位人工成本
维保费:按月分摊系统中录入的合同金额
备用机成本:按月统计备用机库中的备用机数量和实际月租金
维保额外保养费:统计保养作业报告中耗材（设备没有合同或者该耗材不覆盖）的金额
维保额外维修费:统计维修作业报告中零件（设备没有合同或者该零件不覆盖）的金额 + 维修作业报告中外购维修服务费</t>
  </si>
  <si>
    <t>申请采购,审批采购,完成入库.头信息包括采购日期,到货日期,备注,详情包括零件/耗材的采购数量/单价</t>
  </si>
  <si>
    <t>盘点库存,字段:盘点开始日期,盘点结束日期,工程师,备注,盘点零件,盘点耗材</t>
  </si>
  <si>
    <t>根据估价执行结果生成报表</t>
  </si>
  <si>
    <t>预测所有设备未来1年内故障成本,未来1年内故障外购维修成本,未来1年内总故障成本,未来1年全保成本,未来1年技术保成本,计算差值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</si>
</sst>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>
      <selection activeCell="C23" sqref="C23"/>
    </sheetView>
  </sheetViews>
  <sheetFormatPr defaultRowHeight="15"/>
  <cols>
    <col min="1" max="1" width="42.85546875" bestFit="1" customWidth="1"/>
    <col min="2" max="2" width="16.42578125" customWidth="1"/>
    <col min="3" max="3" width="114.28515625" customWidth="1"/>
    <col min="4" max="4" width="13.140625" customWidth="1"/>
    <col min="5" max="5" width="12.7109375" customWidth="1"/>
    <col min="6" max="6" width="15.28515625" customWidth="1"/>
  </cols>
  <sheetData>
    <row r="1" spans="1:6">
      <c r="A1" s="2" t="s">
        <v>8</v>
      </c>
      <c r="B1" s="3" t="s">
        <v>0</v>
      </c>
      <c r="C1" s="2" t="s">
        <v>7</v>
      </c>
      <c r="D1" s="2" t="s">
        <v>21</v>
      </c>
      <c r="E1" s="2" t="s">
        <v>10</v>
      </c>
    </row>
    <row r="2" spans="1:6">
      <c r="A2" t="s">
        <v>9</v>
      </c>
      <c r="B2" s="3"/>
      <c r="C2" t="s">
        <v>22</v>
      </c>
      <c r="D2" s="5">
        <v>43941</v>
      </c>
      <c r="E2" s="4">
        <v>43980</v>
      </c>
    </row>
    <row r="3" spans="1:6">
      <c r="A3" t="s">
        <v>5</v>
      </c>
      <c r="B3" t="s">
        <v>4</v>
      </c>
      <c r="C3" t="s">
        <v>37</v>
      </c>
      <c r="D3" s="4">
        <f>E2+3</f>
        <v>43983</v>
      </c>
      <c r="E3" s="4">
        <f>D3+11</f>
        <v>43994</v>
      </c>
    </row>
    <row r="4" spans="1:6">
      <c r="A4" t="s">
        <v>6</v>
      </c>
      <c r="B4" t="s">
        <v>4</v>
      </c>
      <c r="C4" t="s">
        <v>38</v>
      </c>
      <c r="D4" s="4">
        <v>43983</v>
      </c>
      <c r="E4" s="4">
        <v>43994</v>
      </c>
    </row>
    <row r="5" spans="1:6">
      <c r="A5" t="s">
        <v>33</v>
      </c>
      <c r="B5" t="s">
        <v>4</v>
      </c>
      <c r="C5" t="s">
        <v>35</v>
      </c>
      <c r="D5" s="4">
        <v>43983</v>
      </c>
      <c r="E5" s="4">
        <v>43994</v>
      </c>
    </row>
    <row r="6" spans="1:6">
      <c r="A6" t="s">
        <v>11</v>
      </c>
      <c r="B6" t="s">
        <v>4</v>
      </c>
      <c r="C6" t="s">
        <v>36</v>
      </c>
      <c r="D6" s="4">
        <v>43983</v>
      </c>
      <c r="E6" s="4">
        <v>43994</v>
      </c>
    </row>
    <row r="7" spans="1:6">
      <c r="A7" t="s">
        <v>18</v>
      </c>
      <c r="B7" t="s">
        <v>1</v>
      </c>
      <c r="C7" s="1" t="s">
        <v>3</v>
      </c>
      <c r="D7" s="4">
        <f>E6+3</f>
        <v>43997</v>
      </c>
      <c r="E7" s="4">
        <f>D7+11</f>
        <v>44008</v>
      </c>
    </row>
    <row r="8" spans="1:6">
      <c r="A8" t="s">
        <v>19</v>
      </c>
      <c r="B8" t="s">
        <v>1</v>
      </c>
      <c r="C8" t="s">
        <v>2</v>
      </c>
      <c r="D8" s="4">
        <v>43997</v>
      </c>
      <c r="E8" s="4">
        <v>44008</v>
      </c>
    </row>
    <row r="9" spans="1:6">
      <c r="A9" t="s">
        <v>17</v>
      </c>
      <c r="B9" t="s">
        <v>4</v>
      </c>
      <c r="C9" t="s">
        <v>39</v>
      </c>
      <c r="D9" s="4">
        <f>E8+3</f>
        <v>44011</v>
      </c>
      <c r="E9" s="4">
        <f>D9+11</f>
        <v>44022</v>
      </c>
    </row>
    <row r="10" spans="1:6">
      <c r="A10" t="s">
        <v>28</v>
      </c>
      <c r="B10" t="s">
        <v>4</v>
      </c>
      <c r="C10" t="s">
        <v>40</v>
      </c>
      <c r="D10" s="4">
        <v>44011</v>
      </c>
      <c r="E10" s="4">
        <v>44022</v>
      </c>
    </row>
    <row r="11" spans="1:6">
      <c r="A11" t="s">
        <v>29</v>
      </c>
      <c r="B11" t="s">
        <v>4</v>
      </c>
      <c r="C11" t="s">
        <v>43</v>
      </c>
      <c r="D11" s="4">
        <v>44011</v>
      </c>
      <c r="E11" s="4">
        <v>44022</v>
      </c>
    </row>
    <row r="12" spans="1:6">
      <c r="A12" s="6" t="s">
        <v>23</v>
      </c>
      <c r="B12" s="6" t="s">
        <v>4</v>
      </c>
      <c r="C12" s="6" t="s">
        <v>44</v>
      </c>
      <c r="D12" s="7">
        <f>E10+3</f>
        <v>44025</v>
      </c>
      <c r="E12" s="7">
        <f>D12+11</f>
        <v>44036</v>
      </c>
      <c r="F12" s="6" t="s">
        <v>31</v>
      </c>
    </row>
    <row r="13" spans="1:6">
      <c r="A13" s="6" t="s">
        <v>24</v>
      </c>
      <c r="B13" s="6" t="s">
        <v>4</v>
      </c>
      <c r="C13" s="6" t="s">
        <v>45</v>
      </c>
      <c r="D13" s="7">
        <f>E11+3</f>
        <v>44025</v>
      </c>
      <c r="E13" s="7">
        <f>D13+11</f>
        <v>44036</v>
      </c>
      <c r="F13" s="6" t="s">
        <v>31</v>
      </c>
    </row>
    <row r="14" spans="1:6">
      <c r="A14" s="6" t="s">
        <v>25</v>
      </c>
      <c r="B14" s="6" t="s">
        <v>4</v>
      </c>
      <c r="C14" s="6" t="s">
        <v>46</v>
      </c>
      <c r="D14" s="7">
        <f>E13+3</f>
        <v>44039</v>
      </c>
      <c r="E14" s="7">
        <f>D14+11</f>
        <v>44050</v>
      </c>
      <c r="F14" s="6" t="s">
        <v>31</v>
      </c>
    </row>
    <row r="15" spans="1:6">
      <c r="A15" s="6" t="s">
        <v>26</v>
      </c>
      <c r="B15" s="6" t="s">
        <v>4</v>
      </c>
      <c r="C15" s="6" t="s">
        <v>47</v>
      </c>
      <c r="D15" s="7">
        <f>E14+3</f>
        <v>44053</v>
      </c>
      <c r="E15" s="7">
        <f>D15+11</f>
        <v>44064</v>
      </c>
      <c r="F15" s="6" t="s">
        <v>31</v>
      </c>
    </row>
    <row r="16" spans="1:6">
      <c r="A16" s="6" t="s">
        <v>27</v>
      </c>
      <c r="B16" s="6" t="s">
        <v>4</v>
      </c>
      <c r="C16" s="6" t="s">
        <v>48</v>
      </c>
      <c r="D16" s="7">
        <f>E15+3</f>
        <v>44067</v>
      </c>
      <c r="E16" s="7">
        <f>D16+11</f>
        <v>44078</v>
      </c>
      <c r="F16" s="6" t="s">
        <v>31</v>
      </c>
    </row>
    <row r="17" spans="1:6">
      <c r="D17" s="4"/>
      <c r="E17" s="4"/>
    </row>
    <row r="18" spans="1:6">
      <c r="A18" t="s">
        <v>12</v>
      </c>
      <c r="B18" t="s">
        <v>4</v>
      </c>
      <c r="C18" t="s">
        <v>49</v>
      </c>
      <c r="D18" s="4">
        <v>44025</v>
      </c>
      <c r="E18" s="4">
        <f>D18+39</f>
        <v>44064</v>
      </c>
    </row>
    <row r="19" spans="1:6">
      <c r="A19" t="s">
        <v>13</v>
      </c>
      <c r="B19" t="s">
        <v>4</v>
      </c>
      <c r="C19" t="s">
        <v>50</v>
      </c>
      <c r="D19" s="4">
        <v>44025</v>
      </c>
      <c r="E19" s="4">
        <f t="shared" ref="E19:E22" si="0">D19+39</f>
        <v>44064</v>
      </c>
    </row>
    <row r="20" spans="1:6">
      <c r="A20" t="s">
        <v>32</v>
      </c>
      <c r="B20" t="s">
        <v>4</v>
      </c>
      <c r="C20" t="s">
        <v>51</v>
      </c>
      <c r="D20" s="4">
        <v>44025</v>
      </c>
      <c r="E20" s="4">
        <f t="shared" si="0"/>
        <v>44064</v>
      </c>
    </row>
    <row r="21" spans="1:6">
      <c r="A21" t="s">
        <v>14</v>
      </c>
      <c r="B21" t="s">
        <v>4</v>
      </c>
      <c r="C21" t="s">
        <v>52</v>
      </c>
      <c r="D21" s="4">
        <v>44025</v>
      </c>
      <c r="E21" s="4">
        <f t="shared" si="0"/>
        <v>44064</v>
      </c>
    </row>
    <row r="22" spans="1:6">
      <c r="A22" t="s">
        <v>20</v>
      </c>
      <c r="B22" t="s">
        <v>1</v>
      </c>
      <c r="C22" t="s">
        <v>34</v>
      </c>
      <c r="D22" s="4">
        <v>44025</v>
      </c>
      <c r="E22" s="4">
        <f t="shared" si="0"/>
        <v>44064</v>
      </c>
    </row>
    <row r="23" spans="1:6" ht="90">
      <c r="A23" s="6" t="s">
        <v>30</v>
      </c>
      <c r="B23" s="6" t="s">
        <v>4</v>
      </c>
      <c r="C23" s="8" t="s">
        <v>53</v>
      </c>
      <c r="D23" s="7">
        <f>E22+3</f>
        <v>44067</v>
      </c>
      <c r="E23" s="7">
        <f>D23+18</f>
        <v>44085</v>
      </c>
      <c r="F23" s="6" t="s">
        <v>31</v>
      </c>
    </row>
    <row r="24" spans="1:6">
      <c r="D24" s="4"/>
      <c r="E24" s="4"/>
    </row>
    <row r="26" spans="1:6">
      <c r="A26" t="s">
        <v>16</v>
      </c>
      <c r="B26" t="s">
        <v>4</v>
      </c>
      <c r="C26" t="s">
        <v>54</v>
      </c>
      <c r="D26" s="4"/>
      <c r="E26" s="4"/>
    </row>
    <row r="27" spans="1:6">
      <c r="A27" t="s">
        <v>15</v>
      </c>
      <c r="B27" t="s">
        <v>4</v>
      </c>
      <c r="C27" t="s">
        <v>55</v>
      </c>
      <c r="D27" s="4"/>
      <c r="E27" s="4"/>
    </row>
    <row r="28" spans="1:6">
      <c r="A28" t="s">
        <v>42</v>
      </c>
      <c r="B28" t="s">
        <v>4</v>
      </c>
      <c r="C28" t="s">
        <v>56</v>
      </c>
      <c r="D28" s="4"/>
      <c r="E28" s="4"/>
    </row>
    <row r="29" spans="1:6" ht="30">
      <c r="A29" t="s">
        <v>41</v>
      </c>
      <c r="B29" t="s">
        <v>4</v>
      </c>
      <c r="C29" s="1" t="s">
        <v>57</v>
      </c>
    </row>
  </sheetData>
  <pageMargins left="0.7" right="0.7" top="0.75" bottom="0.75" header="0.3" footer="0.3"/>
  <pageSetup paperSize="262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2020-05-05T03:34:20Z</dcterms:modified>
</cp:coreProperties>
</file>