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bookViews>
    <workbookView windowHeight="9396" windowWidth="20388" xWindow="0" yWindow="0"/>
  </bookViews>
  <sheets>
    <sheet xmlns:relationships="http://schemas.openxmlformats.org/officeDocument/2006/relationships" name="Sheet1" sheetId="1" relationships:id="rId1"/>
  </sheets>
  <definedNames>
    <definedName localSheetId="0" name="_xlnm.Print_Area">Sheet1!$A$1:$E$47</definedName>
  </definedNames>
  <calcPr calcId="152511"/>
</workbook>
</file>

<file path=xl/calcChain.xml><?xml version="1.0" encoding="utf-8"?>
<calcChain xmlns="http://schemas.openxmlformats.org/spreadsheetml/2006/main">
  <c r="C46" i="1" l="1"/>
  <c r="F35" i="1"/>
  <c r="E35" i="1" s="1"/>
  <c r="A35" i="1"/>
  <c r="F34" i="1"/>
  <c r="E34" i="1" s="1"/>
  <c r="F33" i="1"/>
  <c r="E33" i="1" s="1"/>
  <c r="F32" i="1"/>
  <c r="E32" i="1"/>
  <c r="A32" i="1"/>
  <c r="F31" i="1"/>
  <c r="E31" i="1" s="1"/>
  <c r="A31" i="1"/>
  <c r="F30" i="1"/>
  <c r="E30" i="1" s="1"/>
  <c r="F29" i="1"/>
  <c r="E29" i="1" s="1"/>
  <c r="F28" i="1"/>
  <c r="E28" i="1"/>
  <c r="A28" i="1"/>
  <c r="F27" i="1"/>
  <c r="E27" i="1" s="1"/>
  <c r="A27" i="1"/>
  <c r="F26" i="1"/>
  <c r="E26" i="1" s="1"/>
  <c r="F25" i="1"/>
  <c r="E25" i="1" s="1"/>
  <c r="F24" i="1"/>
  <c r="E24" i="1"/>
  <c r="A24" i="1"/>
  <c r="F23" i="1"/>
  <c r="E23" i="1" s="1"/>
  <c r="A23" i="1"/>
  <c r="F22" i="1"/>
  <c r="E22" i="1" s="1"/>
  <c r="F21" i="1"/>
  <c r="E21" i="1" s="1"/>
  <c r="F20" i="1"/>
  <c r="E20" i="1"/>
  <c r="A20" i="1"/>
  <c r="F19" i="1"/>
  <c r="E19" i="1" s="1"/>
  <c r="A19" i="1"/>
  <c r="F18" i="1"/>
  <c r="E18" i="1" s="1"/>
  <c r="F17" i="1"/>
  <c r="E17" i="1" s="1"/>
  <c r="F16" i="1"/>
  <c r="E16" i="1"/>
  <c r="A16" i="1"/>
  <c r="F15" i="1"/>
  <c r="E15" i="1" s="1"/>
  <c r="A15" i="1"/>
  <c r="F14" i="1"/>
  <c r="E14" i="1" s="1"/>
  <c r="F13" i="1"/>
  <c r="E13" i="1" s="1"/>
  <c r="F12" i="1"/>
  <c r="E12" i="1"/>
  <c r="A12" i="1"/>
  <c r="F11" i="1"/>
  <c r="E11" i="1" s="1"/>
  <c r="A11" i="1"/>
  <c r="F10" i="1"/>
  <c r="E10" i="1" s="1"/>
  <c r="F9" i="1"/>
  <c r="E9" i="1" s="1"/>
  <c r="F8" i="1"/>
  <c r="E8" i="1" s="1"/>
  <c r="F7" i="1"/>
  <c r="E7" i="1" s="1"/>
  <c r="A7" i="1"/>
  <c r="F6" i="1"/>
  <c r="E6" i="1" s="1"/>
  <c r="A8" i="1" l="1"/>
  <c r="C38" i="1"/>
  <c r="C40" i="1" s="1"/>
  <c r="C43" i="1" s="1"/>
  <c r="A44" i="1" s="1"/>
  <c r="A6" i="1"/>
  <c r="A10" i="1"/>
  <c r="A14" i="1"/>
  <c r="A18" i="1"/>
  <c r="A22" i="1"/>
  <c r="A26" i="1"/>
  <c r="A30" i="1"/>
  <c r="A34" i="1"/>
  <c r="A9" i="1"/>
  <c r="A13" i="1"/>
  <c r="A17" i="1"/>
  <c r="A21" i="1"/>
  <c r="A25" i="1"/>
  <c r="A29" i="1"/>
  <c r="A33" i="1"/>
</calcChain>
</file>

<file path=xl/sharedStrings.xml><?xml version="1.0" encoding="utf-8"?>
<sst xmlns="http://schemas.openxmlformats.org/spreadsheetml/2006/main" count="63" uniqueCount="29">
  <si>
    <t>清单</t>
  </si>
  <si>
    <t>客户：</t>
  </si>
  <si>
    <t>序号</t>
  </si>
  <si>
    <t>型号/规格</t>
  </si>
  <si>
    <t>长度
（米）</t>
  </si>
  <si>
    <t>数量
（支）</t>
  </si>
  <si>
    <t>重量
(公斤)</t>
  </si>
  <si>
    <t>每米重
（公斤/米）</t>
  </si>
  <si>
    <t xml:space="preserve"> </t>
  </si>
  <si>
    <t>Φ10</t>
  </si>
  <si>
    <t>Φ12</t>
  </si>
  <si>
    <t>Φ14</t>
  </si>
  <si>
    <t>Φ16</t>
  </si>
  <si>
    <t>Φ18</t>
  </si>
  <si>
    <t>Φ20</t>
  </si>
  <si>
    <t>Φ22</t>
  </si>
  <si>
    <t>Φ25</t>
  </si>
  <si>
    <t>合计：</t>
  </si>
  <si>
    <t>螺纹总重：</t>
  </si>
  <si>
    <t>公斤</t>
  </si>
  <si>
    <t>线材重量：</t>
  </si>
  <si>
    <t>总重：</t>
  </si>
  <si>
    <t>价格：</t>
  </si>
  <si>
    <t>元</t>
  </si>
  <si>
    <t>总金额：</t>
  </si>
  <si>
    <t>日期：</t>
  </si>
  <si>
    <t>签字：</t>
  </si>
  <si>
    <t>其他：</t>
    <phoneticPr fontId="10" type="noConversion"/>
  </si>
  <si>
    <t>元</t>
    <phoneticPr fontId="10" type="noConversion"/>
  </si>
</sst>
</file>

<file path=xl/styles.xml><?xml version="1.0" encoding="utf-8"?>
<styleSheet xmlns="http://schemas.openxmlformats.org/spreadsheetml/2006/main">
  <numFmts count="5">
    <numFmt numFmtId="176" formatCode="0_ "/>
    <numFmt numFmtId="177" formatCode="0.00_);\(0.00\)"/>
    <numFmt numFmtId="178" formatCode="0.00_ "/>
    <numFmt numFmtId="179" formatCode="[DBNum2][$-804]General"/>
    <numFmt numFmtId="180" formatCode="[$-F800]dddd\,\ mmmm\ dd\,\ yyyy"/>
  </numFmts>
  <fonts count="12">
    <font>
      <sz val="11"/>
      <color theme="1"/>
      <name val="宋体"/>
      <charset val="134"/>
      <scheme val="minor"/>
    </font>
    <font>
      <sz val="48"/>
      <color theme="1"/>
      <name val="宋体"/>
      <charset val="134"/>
      <scheme val="minor"/>
    </font>
    <font>
      <sz val="24"/>
      <color theme="1"/>
      <name val="宋体"/>
      <charset val="134"/>
      <scheme val="major"/>
    </font>
    <font>
      <sz val="16"/>
      <color theme="1"/>
      <name val="宋体"/>
      <charset val="134"/>
      <scheme val="minor"/>
    </font>
    <font>
      <sz val="16"/>
      <color theme="1"/>
      <name val="宋体"/>
      <charset val="134"/>
      <scheme val="major"/>
    </font>
    <font>
      <sz val="16"/>
      <color theme="1"/>
      <name val="宋体"/>
      <charset val="134"/>
    </font>
    <font>
      <sz val="16"/>
      <color theme="1"/>
      <name val="仿宋"/>
      <charset val="134"/>
    </font>
    <font>
      <b/>
      <sz val="16"/>
      <color theme="1"/>
      <name val="宋体"/>
      <charset val="134"/>
      <scheme val="minor"/>
    </font>
    <font>
      <u/>
      <sz val="16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</fonts>
  <fills count="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theme="6" tint="0.799951170384838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399945066682943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44">
    <xf applyAlignment="false" applyBorder="false" applyFill="false" applyFont="false" applyNumberFormat="false" applyProtection="false" borderId="0" fillId="0" fontId="0" numFmtId="0" xfId="0"/>
    <xf applyAlignment="false" applyBorder="false" applyFill="false" applyFont="true" applyNumberFormat="false" applyProtection="false" borderId="0" fillId="0" fontId="1" numFmtId="0" xfId="0"/>
    <xf applyAlignment="false" applyBorder="false" applyFill="false" applyFont="true" applyNumberFormat="false" applyProtection="false" borderId="0" fillId="0" fontId="3" numFmtId="0" xfId="0"/>
    <xf applyAlignment="true" applyBorder="true" applyFill="false" applyFont="true" applyNumberFormat="false" applyProtection="false" borderId="0" fillId="0" fontId="4" numFmtId="0" xfId="0">
      <alignment vertical="center"/>
    </xf>
    <xf applyAlignment="true" applyBorder="true" applyFill="true" applyFont="true" applyNumberFormat="false" applyProtection="false" borderId="1" fillId="0" fontId="4" numFmtId="0" xfId="0">
      <alignment horizontal="right" vertical="center"/>
    </xf>
    <xf applyAlignment="true" applyBorder="true" applyFill="true" applyFont="true" applyNumberFormat="false" applyProtection="false" borderId="1" fillId="0" fontId="4" numFmtId="0" xfId="0">
      <alignment vertical="center"/>
    </xf>
    <xf applyAlignment="true" applyBorder="true" applyFill="false" applyFont="true" applyNumberFormat="false" applyProtection="false" borderId="2" fillId="0" fontId="4" numFmtId="0" xfId="0">
      <alignment vertical="center"/>
    </xf>
    <xf applyAlignment="true" applyBorder="true" applyFill="false" applyFont="true" applyNumberFormat="false" applyProtection="false" borderId="0" fillId="0" fontId="3" numFmtId="0" xfId="0">
      <alignment horizontal="center" vertical="center"/>
    </xf>
    <xf applyAlignment="true" applyBorder="true" applyFill="true" applyFont="true" applyNumberFormat="false" applyProtection="false" borderId="2" fillId="2" fontId="3" numFmtId="0" xfId="0">
      <alignment horizontal="center" vertical="center"/>
    </xf>
    <xf applyAlignment="true" applyBorder="true" applyFill="true" applyFont="true" applyNumberFormat="false" applyProtection="false" borderId="2" fillId="2" fontId="5" numFmtId="0" xfId="0">
      <alignment horizontal="center" vertical="center"/>
    </xf>
    <xf applyAlignment="true" applyBorder="true" applyFill="false" applyFont="true" applyNumberFormat="false" applyProtection="false" borderId="3" fillId="0" fontId="3" numFmtId="0" xfId="0">
      <alignment horizontal="center" vertical="center"/>
    </xf>
    <xf applyAlignment="true" applyBorder="true" applyFill="true" applyFont="true" applyNumberFormat="false" applyProtection="false" borderId="2" fillId="2" fontId="6" numFmtId="0" xfId="0">
      <alignment horizontal="center" vertical="center"/>
    </xf>
    <xf applyAlignment="true" applyBorder="true" applyFill="true" applyFont="true" applyNumberFormat="true" applyProtection="false" borderId="4" fillId="3" fontId="6" numFmtId="178" xfId="0">
      <alignment horizontal="center" vertical="center"/>
    </xf>
    <xf applyAlignment="true" applyBorder="true" applyFill="true" applyFont="true" applyNumberFormat="false" applyProtection="false" borderId="2" fillId="3" fontId="6" numFmtId="0" xfId="0">
      <alignment horizontal="center" vertical="center"/>
    </xf>
    <xf applyAlignment="true" applyBorder="false" applyFill="false" applyFont="true" applyNumberFormat="false" applyProtection="false" borderId="0" fillId="0" fontId="3" numFmtId="0" xfId="0">
      <alignment vertical="center"/>
    </xf>
    <xf applyAlignment="true" applyBorder="true" applyFill="false" applyFont="true" applyNumberFormat="false" applyProtection="false" borderId="0" fillId="0" fontId="3" numFmtId="0" xfId="0">
      <alignment horizontal="right" vertical="center"/>
    </xf>
    <xf applyAlignment="true" applyBorder="true" applyFill="false" applyFont="true" applyNumberFormat="true" applyProtection="false" borderId="0" fillId="0" fontId="8" numFmtId="177" xfId="0">
      <alignment vertical="center"/>
    </xf>
    <xf applyAlignment="true" applyBorder="true" applyFill="true" applyFont="true" applyNumberFormat="true" applyProtection="false" borderId="0" fillId="4" fontId="3" numFmtId="178" xfId="0">
      <alignment horizontal="right" vertical="center"/>
    </xf>
    <xf applyAlignment="true" applyBorder="true" applyFill="false" applyFont="true" applyNumberFormat="true" applyProtection="false" borderId="0" fillId="0" fontId="3" numFmtId="178" xfId="0">
      <alignment vertical="center"/>
    </xf>
    <xf applyAlignment="true" applyBorder="true" applyFill="true" applyFont="true" applyNumberFormat="false" applyProtection="false" borderId="0" fillId="2" fontId="3" numFmtId="0" xfId="0">
      <alignment horizontal="right" vertical="center"/>
    </xf>
    <xf applyAlignment="true" applyBorder="false" applyFill="true" applyFont="true" applyNumberFormat="true" applyProtection="false" borderId="0" fillId="2" fontId="3" numFmtId="178" xfId="0">
      <alignment horizontal="right" vertical="center"/>
    </xf>
    <xf applyAlignment="true" applyBorder="false" applyFill="false" applyFont="true" applyNumberFormat="true" applyProtection="false" borderId="0" fillId="0" fontId="3" numFmtId="176" xfId="0">
      <alignment vertical="center"/>
    </xf>
    <xf applyAlignment="true" applyBorder="false" applyFill="false" applyFont="true" applyNumberFormat="true" applyProtection="false" borderId="0" fillId="0" fontId="3" numFmtId="178" xfId="0">
      <alignment vertical="center"/>
    </xf>
    <xf applyAlignment="true" applyBorder="false" applyFill="false" applyFont="true" applyNumberFormat="true" applyProtection="false" borderId="0" fillId="0" fontId="3" numFmtId="176" xfId="0">
      <alignment horizontal="left" vertical="center"/>
    </xf>
    <xf applyAlignment="true" applyBorder="false" applyFill="false" applyFont="true" applyNumberFormat="true" applyProtection="false" borderId="0" fillId="0" fontId="3" numFmtId="176" xfId="0">
      <alignment horizontal="center" vertical="center"/>
    </xf>
    <xf applyAlignment="true" applyBorder="false" applyFill="false" applyFont="true" applyNumberFormat="true" applyProtection="false" borderId="0" fillId="0" fontId="9" numFmtId="180" xfId="0">
      <alignment vertical="center"/>
    </xf>
    <xf applyAlignment="true" applyBorder="false" applyFill="false" applyFont="true" applyNumberFormat="false" applyProtection="false" borderId="0" fillId="0" fontId="3" numFmtId="0" xfId="0">
      <alignment horizontal="center"/>
    </xf>
    <xf applyAlignment="true" applyBorder="true" applyFill="true" applyFont="true" applyNumberFormat="false" applyProtection="false" borderId="0" fillId="2" fontId="11" numFmtId="0" xfId="0">
      <alignment horizontal="right" vertical="center"/>
    </xf>
    <xf applyAlignment="true" applyBorder="false" applyFill="false" applyFont="true" applyNumberFormat="true" applyProtection="false" borderId="0" fillId="0" fontId="11" numFmtId="176" xfId="0">
      <alignment vertical="center"/>
    </xf>
    <xf applyAlignment="true" applyBorder="true" applyFill="true" applyFont="true" applyNumberFormat="false" applyProtection="false" borderId="0" fillId="4" fontId="3" numFmtId="0" xfId="0">
      <alignment horizontal="right" vertical="center"/>
    </xf>
    <xf applyAlignment="true" applyBorder="true" applyFill="true" applyFont="true" applyNumberFormat="false" applyProtection="false" borderId="0" fillId="2" fontId="3" numFmtId="0" xfId="0">
      <alignment horizontal="right" vertical="center"/>
    </xf>
    <xf applyAlignment="true" applyBorder="true" applyFill="false" applyFont="true" applyNumberFormat="false" applyProtection="false" borderId="2" fillId="0" fontId="3" numFmtId="0" xfId="0">
      <alignment horizontal="center" vertical="center" wrapText="true"/>
    </xf>
    <xf applyAlignment="true" applyBorder="true" applyFill="false" applyFont="true" applyNumberFormat="false" applyProtection="false" borderId="2" fillId="0" fontId="3" numFmtId="0" xfId="0">
      <alignment horizontal="center" vertical="center"/>
    </xf>
    <xf applyAlignment="true" applyBorder="true" applyFill="false" applyFont="true" applyNumberFormat="false" applyProtection="false" borderId="0" fillId="0" fontId="2" numFmtId="0" xfId="0">
      <alignment horizontal="center" vertical="center"/>
    </xf>
    <xf applyAlignment="true" applyBorder="true" applyFill="true" applyFont="true" applyNumberFormat="false" applyProtection="false" borderId="1" fillId="2" fontId="4" numFmtId="0" xfId="0">
      <alignment horizontal="center" vertical="center"/>
    </xf>
    <xf applyAlignment="true" applyBorder="false" applyFill="false" applyFont="true" applyNumberFormat="false" applyProtection="false" borderId="0" fillId="0" fontId="3" numFmtId="0" xfId="0">
      <alignment horizontal="right" vertical="center"/>
    </xf>
    <xf applyAlignment="true" applyBorder="false" applyFill="false" applyFont="true" applyNumberFormat="false" applyProtection="false" borderId="0" fillId="0" fontId="3" numFmtId="0" xfId="0">
      <alignment horizontal="center" vertical="center"/>
    </xf>
    <xf applyAlignment="true" applyBorder="true" applyFill="false" applyFont="true" applyNumberFormat="false" applyProtection="false" borderId="0" fillId="0" fontId="3" numFmtId="0" xfId="0">
      <alignment horizontal="center" vertical="center"/>
    </xf>
    <xf applyAlignment="true" applyBorder="true" applyFill="false" applyFont="true" applyNumberFormat="false" applyProtection="false" borderId="1" fillId="0" fontId="3" numFmtId="0" xfId="0">
      <alignment horizontal="center" vertical="center"/>
    </xf>
    <xf applyAlignment="true" applyBorder="true" applyFill="false" applyFont="true" applyNumberFormat="false" applyProtection="false" borderId="0" fillId="0" fontId="3" numFmtId="0" xfId="0">
      <alignment horizontal="center" vertical="center" wrapText="true"/>
    </xf>
    <xf applyAlignment="true" applyBorder="true" applyFill="false" applyFont="true" applyNumberFormat="false" applyProtection="false" borderId="1" fillId="0" fontId="3" numFmtId="0" xfId="0">
      <alignment horizontal="center" vertical="center" wrapText="true"/>
    </xf>
    <xf applyAlignment="true" applyBorder="true" applyFill="true" applyFont="true" applyNumberFormat="true" applyProtection="false" borderId="0" fillId="4" fontId="3" numFmtId="179" xfId="0">
      <alignment horizontal="right" vertical="center"/>
    </xf>
    <xf applyAlignment="true" applyBorder="false" applyFill="false" applyFont="true" applyNumberFormat="true" applyProtection="false" borderId="0" fillId="0" fontId="9" numFmtId="180" xfId="0">
      <alignment horizontal="center" vertical="center"/>
    </xf>
    <xf applyAlignment="true" applyBorder="true" applyFill="false" applyFont="true" applyNumberFormat="false" applyProtection="false" borderId="5" fillId="0" fontId="7" numFmtId="0" xfId="0">
      <alignment horizontal="center" vertical="center"/>
    </xf>
  </cellXfs>
  <cellStyles count="1">
    <cellStyle builtinId="0" name="常规" xfId="0"/>
  </cellStyles>
  <dxfs count="1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PivotStyle="PivotStyleMedium9" defaultTableStyle="TableStyleMedium2">
    <tableStyle name="MySqlDefault" pivot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1" Target="worksheets/sheet1.xml" Type="http://schemas.openxmlformats.org/officeDocument/2006/relationships/worksheet"></Relationship><Relationship Id="rId5" Target="calcChain.xml" Type="http://schemas.openxmlformats.org/officeDocument/2006/relationships/calcChain"></Relationship><Relationship Id="rId4" Target="sharedStrings.xml" Type="http://schemas.openxmlformats.org/officeDocument/2006/relationships/sharedStrings"></Relationship></Relationships>
</file>

<file path=xl/theme/theme1.xml><?xml version="1.0" encoding="utf-8"?>
<a:theme xmlns:a="http://schemas.openxmlformats.org/drawingml/2006/main" name="Office 主题">
  <a:themeElements>
    <a:clrScheme name="黄色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sheetPr>
    <pageSetUpPr fitToPage="true"/>
  </sheetPr>
  <dimension ref="A1:S55"/>
  <sheetViews>
    <sheetView tabSelected="true" zoomScale="70" zoomScaleNormal="70" workbookViewId="0">
      <selection activeCell="L12" sqref="L12"/>
    </sheetView>
  </sheetViews>
  <sheetFormatPr defaultColWidth="20.77734375" defaultRowHeight="21" customHeight="true"/>
  <cols>
    <col collapsed="false" hidden="false" max="16384" min="1" style="1" width="20.77734375"/>
  </cols>
  <sheetData>
    <row customHeight="true" ht="21" r="1" spans="1:19">
      <c r="A1" s="33" t="s">
        <v>0</v>
      </c>
      <c r="B1" s="33"/>
      <c r="C1" s="33"/>
      <c r="D1" s="33"/>
      <c r="E1" s="3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customHeight="true" ht="21" r="2" spans="1:19">
      <c r="A2" s="33"/>
      <c r="B2" s="33"/>
      <c r="C2" s="33"/>
      <c r="D2" s="33"/>
      <c r="E2" s="3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customHeight="true" ht="21" r="3" spans="1:19">
      <c r="A3" s="4" t="s">
        <v>1</v>
      </c>
      <c r="B3" s="34" t="str">
        <v>小王</v>
      </c>
      <c r="C3" s="34"/>
      <c r="D3" s="5"/>
      <c r="E3" s="5"/>
      <c r="F3" s="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customHeight="true" ht="21" r="4" spans="1:19">
      <c r="A4" s="37" t="s">
        <v>2</v>
      </c>
      <c r="B4" s="37" t="s">
        <v>3</v>
      </c>
      <c r="C4" s="39" t="s">
        <v>4</v>
      </c>
      <c r="D4" s="39" t="s">
        <v>5</v>
      </c>
      <c r="E4" s="39" t="s">
        <v>6</v>
      </c>
      <c r="F4" s="31" t="s">
        <v>7</v>
      </c>
      <c r="G4" s="2"/>
      <c r="H4" s="8" t="s">
        <v>8</v>
      </c>
      <c r="I4" s="8"/>
      <c r="J4" s="2"/>
      <c r="K4" s="2"/>
      <c r="L4" s="2"/>
      <c r="M4" s="2"/>
      <c r="N4" s="2"/>
      <c r="O4" s="2"/>
      <c r="P4" s="2"/>
      <c r="Q4" s="2"/>
      <c r="R4" s="2"/>
      <c r="S4" s="2"/>
    </row>
    <row customHeight="true" ht="21" r="5" spans="1:19">
      <c r="A5" s="38"/>
      <c r="B5" s="38"/>
      <c r="C5" s="40"/>
      <c r="D5" s="40"/>
      <c r="E5" s="38"/>
      <c r="F5" s="32"/>
      <c r="G5" s="2"/>
      <c r="H5" s="9" t="s">
        <v>9</v>
      </c>
      <c r="I5" s="8">
        <v>0.61699999999999999</v>
      </c>
      <c r="J5" s="2"/>
      <c r="K5" s="2"/>
      <c r="L5" s="2"/>
      <c r="M5" s="2"/>
      <c r="N5" s="2"/>
      <c r="O5" s="2"/>
      <c r="P5" s="2"/>
      <c r="Q5" s="2"/>
      <c r="R5" s="2"/>
      <c r="S5" s="2"/>
    </row>
    <row customHeight="true" ht="21" r="6" spans="1:19">
      <c r="A6" s="10">
        <f>IF(F6,1,"0")</f>
      </c>
      <c r="B6" s="8" t="str">
        <v>Φ12</v>
      </c>
      <c r="C6" s="11">
        <v>3</v>
      </c>
      <c r="D6" s="11">
        <v>4</v>
      </c>
      <c r="E6" s="12">
        <f>IF(F6,C6*D6*F6," ")</f>
      </c>
      <c r="F6" s="13">
        <f>LOOKUP(B6,H4:H25,I4:I25)</f>
      </c>
      <c r="G6" s="2"/>
      <c r="H6" s="9" t="s">
        <v>10</v>
      </c>
      <c r="I6" s="8">
        <v>0.89</v>
      </c>
      <c r="J6" s="2"/>
      <c r="K6" s="2"/>
      <c r="L6" s="2"/>
      <c r="M6" s="2"/>
      <c r="N6" s="2"/>
      <c r="O6" s="2"/>
      <c r="P6" s="2"/>
      <c r="Q6" s="2"/>
      <c r="R6" s="2"/>
      <c r="S6" s="2"/>
    </row>
    <row customHeight="true" ht="21" r="7" spans="1:19">
      <c r="A7" s="10">
        <f>IF(F7,A6+1," ")</f>
      </c>
      <c r="B7" s="8" t="s">
        <v>8</v>
      </c>
      <c r="C7" s="11"/>
      <c r="D7" s="11"/>
      <c r="E7" s="12">
        <f t="shared" ref="E7:E15" si="0">IF(F7,C7*D7*F7," ")</f>
      </c>
      <c r="F7" s="13">
        <f>LOOKUP(B7,H4:H25,I4:I25)</f>
      </c>
      <c r="G7" s="2"/>
      <c r="H7" s="9" t="s">
        <v>11</v>
      </c>
      <c r="I7" s="8">
        <v>1.21</v>
      </c>
      <c r="J7" s="2"/>
      <c r="K7" s="2"/>
      <c r="L7" s="2"/>
      <c r="M7" s="2"/>
      <c r="N7" s="2"/>
      <c r="O7" s="2"/>
      <c r="P7" s="2"/>
      <c r="Q7" s="2"/>
      <c r="R7" s="2"/>
      <c r="S7" s="2"/>
    </row>
    <row customHeight="true" ht="21" r="8" spans="1:19">
      <c r="A8" s="10">
        <f t="shared" ref="A8:A35" si="1">IF(F8,A7+1," ")</f>
      </c>
      <c r="B8" s="8" t="s">
        <v>8</v>
      </c>
      <c r="C8" s="11"/>
      <c r="D8" s="11"/>
      <c r="E8" s="12">
        <f t="shared" si="0"/>
      </c>
      <c r="F8" s="13">
        <f>LOOKUP(B8,H4:H25,I4:I25)</f>
      </c>
      <c r="G8" s="2"/>
      <c r="H8" s="9" t="s">
        <v>12</v>
      </c>
      <c r="I8" s="8">
        <v>1.58</v>
      </c>
      <c r="J8" s="2"/>
      <c r="K8" s="2"/>
      <c r="L8" s="2"/>
      <c r="M8" s="2"/>
      <c r="N8" s="2"/>
      <c r="O8" s="2"/>
      <c r="P8" s="2"/>
      <c r="Q8" s="2"/>
      <c r="R8" s="2"/>
      <c r="S8" s="2"/>
    </row>
    <row customHeight="true" ht="21" r="9" spans="1:19">
      <c r="A9" s="10">
        <f t="shared" si="1"/>
      </c>
      <c r="B9" s="8" t="s">
        <v>8</v>
      </c>
      <c r="C9" s="11"/>
      <c r="D9" s="11"/>
      <c r="E9" s="12">
        <f t="shared" si="0"/>
      </c>
      <c r="F9" s="13">
        <f>LOOKUP(B9,H4:H25,I4:I25)</f>
      </c>
      <c r="G9" s="2"/>
      <c r="H9" s="9" t="s">
        <v>13</v>
      </c>
      <c r="I9" s="8">
        <v>2</v>
      </c>
      <c r="J9" s="2"/>
      <c r="K9" s="2"/>
      <c r="L9" s="2"/>
      <c r="M9" s="2"/>
      <c r="N9" s="2"/>
      <c r="O9" s="2"/>
      <c r="P9" s="2"/>
      <c r="Q9" s="2"/>
      <c r="R9" s="2"/>
      <c r="S9" s="2"/>
    </row>
    <row customHeight="true" ht="21" r="10" spans="1:19">
      <c r="A10" s="10">
        <f t="shared" si="1"/>
      </c>
      <c r="B10" s="8" t="s">
        <v>8</v>
      </c>
      <c r="C10" s="11"/>
      <c r="D10" s="11"/>
      <c r="E10" s="12">
        <f t="shared" si="0"/>
      </c>
      <c r="F10" s="13">
        <f>LOOKUP(B10,H4:H25,I4:I25)</f>
      </c>
      <c r="G10" s="2"/>
      <c r="H10" s="9" t="s">
        <v>14</v>
      </c>
      <c r="I10" s="8">
        <v>2.4700000000000002</v>
      </c>
      <c r="J10" s="2"/>
      <c r="K10" s="2"/>
      <c r="L10" s="2"/>
      <c r="M10" s="2"/>
      <c r="N10" s="2"/>
      <c r="O10" s="2"/>
      <c r="P10" s="2"/>
      <c r="Q10" s="2"/>
      <c r="R10" s="2"/>
      <c r="S10" s="2"/>
    </row>
    <row customHeight="true" ht="21" r="11" spans="1:19">
      <c r="A11" s="10">
        <f t="shared" si="1"/>
      </c>
      <c r="B11" s="8" t="s">
        <v>8</v>
      </c>
      <c r="C11" s="11"/>
      <c r="D11" s="11"/>
      <c r="E11" s="12">
        <f t="shared" si="0"/>
      </c>
      <c r="F11" s="13">
        <f>LOOKUP(B11,H4:H25,I4:I25)</f>
      </c>
      <c r="G11" s="2"/>
      <c r="H11" s="9" t="s">
        <v>15</v>
      </c>
      <c r="I11" s="8">
        <v>2.98</v>
      </c>
      <c r="J11" s="2"/>
      <c r="K11" s="2"/>
      <c r="L11" s="2"/>
      <c r="M11" s="2"/>
      <c r="N11" s="2"/>
      <c r="O11" s="2"/>
      <c r="P11" s="2"/>
      <c r="Q11" s="2"/>
      <c r="R11" s="2"/>
      <c r="S11" s="2"/>
    </row>
    <row customHeight="true" ht="21" r="12" spans="1:19">
      <c r="A12" s="10">
        <f t="shared" si="1"/>
      </c>
      <c r="B12" s="8" t="s">
        <v>8</v>
      </c>
      <c r="C12" s="11"/>
      <c r="D12" s="11"/>
      <c r="E12" s="12">
        <f t="shared" si="0"/>
      </c>
      <c r="F12" s="13">
        <f>LOOKUP(B12,H4:H25,I4:I25)</f>
      </c>
      <c r="G12" s="2"/>
      <c r="H12" s="9" t="s">
        <v>16</v>
      </c>
      <c r="I12" s="8">
        <v>3.85</v>
      </c>
      <c r="J12" s="2"/>
      <c r="K12" s="2"/>
      <c r="L12" s="2"/>
      <c r="M12" s="2"/>
      <c r="N12" s="2"/>
      <c r="O12" s="2"/>
      <c r="P12" s="2"/>
      <c r="Q12" s="2"/>
      <c r="R12" s="2"/>
      <c r="S12" s="2"/>
    </row>
    <row customHeight="true" ht="21" r="13" spans="1:19">
      <c r="A13" s="10">
        <f t="shared" si="1"/>
      </c>
      <c r="B13" s="8" t="s">
        <v>8</v>
      </c>
      <c r="C13" s="11"/>
      <c r="D13" s="11"/>
      <c r="E13" s="12">
        <f t="shared" si="0"/>
      </c>
      <c r="F13" s="13">
        <f>LOOKUP(B13,H4:H25,I4:I25)</f>
      </c>
      <c r="G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customHeight="true" ht="21" r="14" spans="1:19">
      <c r="A14" s="10">
        <f t="shared" si="1"/>
      </c>
      <c r="B14" s="8" t="s">
        <v>8</v>
      </c>
      <c r="C14" s="11"/>
      <c r="D14" s="11"/>
      <c r="E14" s="12">
        <f t="shared" si="0"/>
      </c>
      <c r="F14" s="13">
        <f>LOOKUP(B14,H4:H25,I4:I25)</f>
      </c>
      <c r="G14" s="2"/>
      <c r="H14" s="9"/>
      <c r="I14" s="8"/>
      <c r="J14" s="2"/>
      <c r="K14" s="2"/>
      <c r="L14" s="2"/>
      <c r="M14" s="2"/>
      <c r="N14" s="2"/>
      <c r="O14" s="2"/>
      <c r="P14" s="2"/>
      <c r="Q14" s="2"/>
      <c r="R14" s="2"/>
      <c r="S14" s="2"/>
    </row>
    <row customHeight="true" ht="21" r="15" spans="1:19">
      <c r="A15" s="10">
        <f t="shared" si="1"/>
      </c>
      <c r="B15" s="8" t="s">
        <v>8</v>
      </c>
      <c r="C15" s="11"/>
      <c r="D15" s="11"/>
      <c r="E15" s="12">
        <f t="shared" si="0"/>
      </c>
      <c r="F15" s="13">
        <f>LOOKUP(B15,H4:H25,I4:I25)</f>
      </c>
      <c r="G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customHeight="true" ht="21" r="16" spans="1:19">
      <c r="A16" s="10">
        <f t="shared" si="1"/>
      </c>
      <c r="B16" s="8" t="s">
        <v>8</v>
      </c>
      <c r="C16" s="11"/>
      <c r="D16" s="11"/>
      <c r="E16" s="12">
        <f t="shared" ref="E16:E35" si="2">IF(F16,C16*D16*F16," ")</f>
      </c>
      <c r="F16" s="13">
        <f>LOOKUP(B16,H4:H25,I4:I25)</f>
      </c>
      <c r="G16" s="2"/>
      <c r="H16" s="9"/>
      <c r="I16" s="8"/>
      <c r="J16" s="2"/>
      <c r="K16" s="2"/>
      <c r="L16" s="2"/>
      <c r="M16" s="2"/>
      <c r="N16" s="2"/>
      <c r="O16" s="2"/>
      <c r="P16" s="2"/>
      <c r="Q16" s="2"/>
      <c r="R16" s="2"/>
      <c r="S16" s="2"/>
    </row>
    <row customHeight="true" ht="21" r="17" spans="1:19">
      <c r="A17" s="10">
        <f t="shared" si="1"/>
      </c>
      <c r="B17" s="8" t="s">
        <v>8</v>
      </c>
      <c r="C17" s="11"/>
      <c r="D17" s="11"/>
      <c r="E17" s="12">
        <f t="shared" si="2"/>
      </c>
      <c r="F17" s="13">
        <f>LOOKUP(B17,H4:H25,I4:I25)</f>
      </c>
      <c r="G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customHeight="true" ht="21" r="18" spans="1:19">
      <c r="A18" s="10">
        <f t="shared" si="1"/>
      </c>
      <c r="B18" s="8" t="s">
        <v>8</v>
      </c>
      <c r="C18" s="11"/>
      <c r="D18" s="11"/>
      <c r="E18" s="12">
        <f t="shared" si="2"/>
      </c>
      <c r="F18" s="13">
        <f>LOOKUP(B18,H4:H25,I4:I25)</f>
      </c>
      <c r="G18" s="2"/>
      <c r="H18" s="9"/>
      <c r="I18" s="8"/>
      <c r="J18" s="2"/>
      <c r="K18" s="2"/>
      <c r="L18" s="2"/>
      <c r="M18" s="2"/>
      <c r="N18" s="2"/>
      <c r="O18" s="2"/>
      <c r="P18" s="2"/>
      <c r="Q18" s="2"/>
      <c r="R18" s="2"/>
      <c r="S18" s="2"/>
    </row>
    <row customHeight="true" ht="21" r="19" spans="1:19">
      <c r="A19" s="10">
        <f t="shared" si="1"/>
      </c>
      <c r="B19" s="8" t="s">
        <v>8</v>
      </c>
      <c r="C19" s="11"/>
      <c r="D19" s="11"/>
      <c r="E19" s="12">
        <f t="shared" si="2"/>
      </c>
      <c r="F19" s="13">
        <f>LOOKUP(B19,H4:H25,I4:I25)</f>
      </c>
      <c r="G19" s="2"/>
      <c r="H19" s="9"/>
      <c r="I19" s="8"/>
      <c r="J19" s="2"/>
      <c r="K19" s="2"/>
      <c r="L19" s="2"/>
      <c r="M19" s="2"/>
      <c r="N19" s="2"/>
      <c r="O19" s="2"/>
      <c r="P19" s="2"/>
      <c r="Q19" s="2"/>
      <c r="R19" s="2"/>
      <c r="S19" s="2"/>
    </row>
    <row customHeight="true" ht="21" r="20" spans="1:19">
      <c r="A20" s="10">
        <f t="shared" si="1"/>
      </c>
      <c r="B20" s="8" t="s">
        <v>8</v>
      </c>
      <c r="C20" s="11"/>
      <c r="D20" s="11"/>
      <c r="E20" s="12">
        <f t="shared" si="2"/>
      </c>
      <c r="F20" s="13">
        <f>LOOKUP(B20,H4:H25,I4:I25)</f>
      </c>
      <c r="G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customHeight="true" ht="21" r="21" spans="1:19">
      <c r="A21" s="10">
        <f t="shared" si="1"/>
      </c>
      <c r="B21" s="8" t="s">
        <v>8</v>
      </c>
      <c r="C21" s="11"/>
      <c r="D21" s="11"/>
      <c r="E21" s="12">
        <f t="shared" si="2"/>
      </c>
      <c r="F21" s="13">
        <f>LOOKUP(B21,H4:H25,I4:I25)</f>
      </c>
      <c r="G21" s="2"/>
      <c r="H21" s="9"/>
      <c r="I21" s="8"/>
      <c r="J21" s="2"/>
      <c r="K21" s="2"/>
      <c r="L21" s="2"/>
      <c r="M21" s="2"/>
      <c r="N21" s="2"/>
      <c r="O21" s="2"/>
      <c r="P21" s="2"/>
      <c r="Q21" s="2"/>
      <c r="R21" s="2"/>
      <c r="S21" s="2"/>
    </row>
    <row customHeight="true" ht="21" r="22" spans="1:19">
      <c r="A22" s="10">
        <f t="shared" si="1"/>
      </c>
      <c r="B22" s="8" t="s">
        <v>8</v>
      </c>
      <c r="C22" s="11"/>
      <c r="D22" s="11"/>
      <c r="E22" s="12">
        <f t="shared" si="2"/>
      </c>
      <c r="F22" s="13">
        <f>LOOKUP(B22,H4:H25,I4:I25)</f>
      </c>
      <c r="G22" s="2"/>
      <c r="H22" s="9"/>
      <c r="I22" s="8"/>
      <c r="J22" s="2"/>
      <c r="K22" s="2"/>
      <c r="L22" s="2"/>
      <c r="M22" s="2"/>
      <c r="N22" s="2"/>
      <c r="O22" s="2"/>
      <c r="P22" s="2"/>
      <c r="Q22" s="2"/>
      <c r="R22" s="2"/>
      <c r="S22" s="2"/>
    </row>
    <row customHeight="true" ht="21" r="23" spans="1:19">
      <c r="A23" s="10">
        <f t="shared" si="1"/>
      </c>
      <c r="B23" s="8" t="s">
        <v>8</v>
      </c>
      <c r="C23" s="11"/>
      <c r="D23" s="11"/>
      <c r="E23" s="12">
        <f t="shared" si="2"/>
      </c>
      <c r="F23" s="13">
        <f>LOOKUP(B23,H4:H25,I4:I25)</f>
      </c>
      <c r="G23" s="2"/>
      <c r="H23" s="9"/>
      <c r="I23" s="8"/>
      <c r="J23" s="2"/>
      <c r="K23" s="2"/>
      <c r="L23" s="2"/>
      <c r="M23" s="2"/>
      <c r="N23" s="2"/>
      <c r="O23" s="2"/>
      <c r="P23" s="2"/>
      <c r="Q23" s="2"/>
      <c r="R23" s="2"/>
      <c r="S23" s="2"/>
    </row>
    <row customHeight="true" ht="21" r="24" spans="1:19">
      <c r="A24" s="10">
        <f t="shared" si="1"/>
      </c>
      <c r="B24" s="8" t="s">
        <v>8</v>
      </c>
      <c r="C24" s="11"/>
      <c r="D24" s="11"/>
      <c r="E24" s="12">
        <f t="shared" si="2"/>
      </c>
      <c r="F24" s="13">
        <f>LOOKUP(B24,H4:H25,I4:I25)</f>
      </c>
      <c r="G24" s="2"/>
      <c r="H24" s="9"/>
      <c r="I24" s="8"/>
      <c r="J24" s="2"/>
      <c r="K24" s="2"/>
      <c r="L24" s="2"/>
      <c r="M24" s="2"/>
      <c r="N24" s="2"/>
      <c r="O24" s="2"/>
      <c r="P24" s="2"/>
      <c r="Q24" s="2"/>
      <c r="R24" s="2"/>
      <c r="S24" s="2"/>
    </row>
    <row customHeight="true" ht="21" r="25" spans="1:19">
      <c r="A25" s="10">
        <f t="shared" si="1"/>
      </c>
      <c r="B25" s="8" t="s">
        <v>8</v>
      </c>
      <c r="C25" s="11"/>
      <c r="D25" s="11"/>
      <c r="E25" s="12">
        <f t="shared" si="2"/>
      </c>
      <c r="F25" s="13">
        <f>LOOKUP(B25,H4:H25,I4:I25)</f>
      </c>
      <c r="G25" s="2"/>
      <c r="H25" s="9"/>
      <c r="I25" s="8"/>
      <c r="J25" s="2"/>
      <c r="K25" s="2"/>
      <c r="L25" s="2"/>
      <c r="M25" s="2"/>
      <c r="N25" s="2"/>
      <c r="O25" s="2"/>
      <c r="P25" s="2"/>
      <c r="Q25" s="2"/>
      <c r="R25" s="2"/>
      <c r="S25" s="2"/>
    </row>
    <row customHeight="true" ht="21" r="26" spans="1:19">
      <c r="A26" s="10">
        <f t="shared" si="1"/>
      </c>
      <c r="B26" s="8" t="s">
        <v>8</v>
      </c>
      <c r="C26" s="11"/>
      <c r="D26" s="11"/>
      <c r="E26" s="12">
        <f t="shared" si="2"/>
      </c>
      <c r="F26" s="13">
        <f>LOOKUP(B26,H4:H25,I4:I25)</f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customHeight="true" ht="21" r="27" spans="1:19">
      <c r="A27" s="10">
        <f t="shared" si="1"/>
      </c>
      <c r="B27" s="8" t="s">
        <v>8</v>
      </c>
      <c r="C27" s="11"/>
      <c r="D27" s="11"/>
      <c r="E27" s="12">
        <f t="shared" si="2"/>
      </c>
      <c r="F27" s="13">
        <f>LOOKUP(B27,H4:H25,I4:I25)</f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customHeight="true" ht="21" r="28" spans="1:19">
      <c r="A28" s="10">
        <f t="shared" si="1"/>
      </c>
      <c r="B28" s="8" t="s">
        <v>8</v>
      </c>
      <c r="C28" s="11"/>
      <c r="D28" s="11"/>
      <c r="E28" s="12">
        <f t="shared" si="2"/>
      </c>
      <c r="F28" s="13">
        <f>LOOKUP(B28,H4:H25,I4:I25)</f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customHeight="true" ht="21" r="29" spans="1:19">
      <c r="A29" s="10">
        <f t="shared" si="1"/>
      </c>
      <c r="B29" s="8" t="s">
        <v>8</v>
      </c>
      <c r="C29" s="11"/>
      <c r="D29" s="11"/>
      <c r="E29" s="12">
        <f t="shared" si="2"/>
      </c>
      <c r="F29" s="13">
        <f>LOOKUP(B29,H4:H25,I4:I25)</f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customHeight="true" ht="21" r="30" spans="1:19">
      <c r="A30" s="10">
        <f t="shared" si="1"/>
      </c>
      <c r="B30" s="8" t="s">
        <v>8</v>
      </c>
      <c r="C30" s="11"/>
      <c r="D30" s="11"/>
      <c r="E30" s="12">
        <f t="shared" si="2"/>
      </c>
      <c r="F30" s="13">
        <f>LOOKUP(B30,H4:H25,I4:I25)</f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customHeight="true" ht="21" r="31" spans="1:19">
      <c r="A31" s="10">
        <f t="shared" si="1"/>
      </c>
      <c r="B31" s="8" t="s">
        <v>8</v>
      </c>
      <c r="C31" s="11"/>
      <c r="D31" s="11"/>
      <c r="E31" s="12">
        <f t="shared" si="2"/>
      </c>
      <c r="F31" s="13">
        <f>LOOKUP(B31,H4:H25,I4:I25)</f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customHeight="true" ht="21" r="32" spans="1:19">
      <c r="A32" s="10">
        <f t="shared" si="1"/>
      </c>
      <c r="B32" s="8" t="s">
        <v>8</v>
      </c>
      <c r="C32" s="11"/>
      <c r="D32" s="11"/>
      <c r="E32" s="12">
        <f t="shared" si="2"/>
      </c>
      <c r="F32" s="13">
        <f>LOOKUP(B32,H4:H25,I4:I25)</f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customHeight="true" ht="21" r="33" spans="1:19">
      <c r="A33" s="10">
        <f t="shared" si="1"/>
      </c>
      <c r="B33" s="8" t="s">
        <v>8</v>
      </c>
      <c r="C33" s="11"/>
      <c r="D33" s="11"/>
      <c r="E33" s="12">
        <f t="shared" si="2"/>
      </c>
      <c r="F33" s="13">
        <f>LOOKUP(B33,H4:H25,I4:I25)</f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customHeight="true" ht="21" r="34" spans="1:19">
      <c r="A34" s="10">
        <f t="shared" si="1"/>
      </c>
      <c r="B34" s="8" t="s">
        <v>8</v>
      </c>
      <c r="C34" s="11"/>
      <c r="D34" s="11"/>
      <c r="E34" s="12">
        <f t="shared" si="2"/>
      </c>
      <c r="F34" s="13">
        <f>LOOKUP(B34,H4:H25,I4:I25)</f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customHeight="true" ht="21" r="35" spans="1:19">
      <c r="A35" s="10">
        <f t="shared" si="1"/>
      </c>
      <c r="B35" s="8" t="s">
        <v>8</v>
      </c>
      <c r="C35" s="11"/>
      <c r="D35" s="11"/>
      <c r="E35" s="12">
        <f t="shared" si="2"/>
      </c>
      <c r="F35" s="13">
        <f>LOOKUP(B35,H4:H25,I4:I25)</f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customHeight="true" ht="21" r="36" spans="1:19">
      <c r="A36" s="43"/>
      <c r="B36" s="43"/>
      <c r="C36" s="43"/>
      <c r="D36" s="43"/>
      <c r="E36" s="43"/>
      <c r="F36" s="1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customHeight="true" ht="21" r="37" spans="1:19">
      <c r="A37" s="7" t="s">
        <v>17</v>
      </c>
      <c r="B37" s="15"/>
      <c r="C37" s="15"/>
      <c r="D37" s="14"/>
      <c r="E37" s="16"/>
      <c r="F37" s="1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customHeight="true" ht="21" r="38" spans="1:19">
      <c r="A38" s="29" t="s">
        <v>18</v>
      </c>
      <c r="B38" s="29"/>
      <c r="C38" s="17">
        <f>SUM(E6:E35)</f>
      </c>
      <c r="D38" s="18" t="s">
        <v>19</v>
      </c>
      <c r="E38" s="18"/>
      <c r="F38" s="1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customHeight="true" ht="21" r="39" spans="1:19">
      <c r="A39" s="30" t="s">
        <v>20</v>
      </c>
      <c r="B39" s="30"/>
      <c r="C39" s="20">
        <v>0</v>
      </c>
      <c r="D39" s="18" t="s">
        <v>19</v>
      </c>
      <c r="E39" s="18"/>
      <c r="F39" s="1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customHeight="true" ht="21" r="40" spans="1:19">
      <c r="A40" s="29" t="s">
        <v>21</v>
      </c>
      <c r="B40" s="29"/>
      <c r="C40" s="17">
        <f>C38+C39</f>
      </c>
      <c r="D40" s="18" t="s">
        <v>19</v>
      </c>
      <c r="E40" s="18"/>
      <c r="F40" s="1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customHeight="true" ht="21" r="41" spans="1:19">
      <c r="A41" s="30" t="s">
        <v>22</v>
      </c>
      <c r="B41" s="30"/>
      <c r="C41" s="20">
        <v>3000</v>
      </c>
      <c r="D41" s="21" t="s">
        <v>23</v>
      </c>
      <c r="E41" s="22"/>
      <c r="F41" s="1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customHeight="true" ht="21" r="42" spans="1:19">
      <c r="A42" s="19"/>
      <c r="B42" s="27" t="s">
        <v>27</v>
      </c>
      <c r="C42" s="20">
        <v>0</v>
      </c>
      <c r="D42" s="28" t="s">
        <v>28</v>
      </c>
      <c r="E42" s="22"/>
      <c r="F42" s="1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customHeight="true" ht="21" r="43" spans="1:19">
      <c r="A43" s="29" t="s">
        <v>24</v>
      </c>
      <c r="B43" s="29"/>
      <c r="C43" s="17">
        <f>C40*C41/1000+C42</f>
      </c>
      <c r="D43" s="21" t="s">
        <v>23</v>
      </c>
      <c r="E43" s="21"/>
      <c r="F43" s="1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customHeight="true" ht="21" r="44" spans="1:19">
      <c r="A44" s="41">
        <f>C43</f>
      </c>
      <c r="B44" s="41"/>
      <c r="C44" s="41"/>
      <c r="D44" s="23" t="s">
        <v>23</v>
      </c>
      <c r="E44" s="21"/>
      <c r="F44" s="1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customHeight="true" ht="21" r="45" spans="1:19">
      <c r="A45" s="15"/>
      <c r="B45" s="15"/>
      <c r="C45" s="15"/>
      <c r="D45" s="24"/>
      <c r="E45" s="21"/>
      <c r="F45" s="1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customHeight="true" ht="21" r="46" spans="1:19">
      <c r="A46" s="35" t="s">
        <v>25</v>
      </c>
      <c r="B46" s="35"/>
      <c r="C46" s="42">
        <f>NOW()</f>
      </c>
      <c r="D46" s="42"/>
      <c r="E46" s="25"/>
      <c r="F46" s="14"/>
      <c r="G46" s="2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customHeight="true" ht="34.2" r="47" spans="1:19">
      <c r="A47" s="35" t="s">
        <v>26</v>
      </c>
      <c r="B47" s="35"/>
      <c r="C47" s="14"/>
      <c r="D47" s="36"/>
      <c r="E47" s="36"/>
      <c r="F47" s="1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customHeight="true" ht="21" r="48" spans="1:1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customHeight="true" ht="21" r="49" spans="1:1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customHeight="true" ht="21" r="50" spans="1:1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customHeight="true" ht="21" r="51" spans="1:1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customHeight="true" ht="21" r="52" spans="1:1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customHeight="true" ht="21" r="53" spans="1:1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customHeight="true" ht="21" r="54" spans="1:1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customHeight="true" ht="21" r="55" spans="1:1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</sheetData>
  <mergeCells count="19">
    <mergeCell ref="A47:B47"/>
    <mergeCell ref="D47:E47"/>
    <mergeCell ref="A4:A5"/>
    <mergeCell ref="B4:B5"/>
    <mergeCell ref="C4:C5"/>
    <mergeCell ref="D4:D5"/>
    <mergeCell ref="E4:E5"/>
    <mergeCell ref="A41:B41"/>
    <mergeCell ref="A43:B43"/>
    <mergeCell ref="A44:C44"/>
    <mergeCell ref="A46:B46"/>
    <mergeCell ref="C46:D46"/>
    <mergeCell ref="A36:E36"/>
    <mergeCell ref="A38:B38"/>
    <mergeCell ref="A39:B39"/>
    <mergeCell ref="A40:B40"/>
    <mergeCell ref="F4:F5"/>
    <mergeCell ref="A1:E2"/>
    <mergeCell ref="B3:C3"/>
  </mergeCells>
  <phoneticPr fontId="10" type="noConversion"/>
  <conditionalFormatting sqref="B3:C3">
    <cfRule dxfId="9" operator="equal" priority="2" type="cellIs">
      <formula>0</formula>
    </cfRule>
    <cfRule dxfId="8" operator="equal" priority="3" type="cellIs">
      <formula>" "</formula>
    </cfRule>
  </conditionalFormatting>
  <conditionalFormatting sqref="C39">
    <cfRule dxfId="7" operator="equal" priority="5" type="cellIs">
      <formula>0</formula>
    </cfRule>
  </conditionalFormatting>
  <conditionalFormatting sqref="B6:B35">
    <cfRule dxfId="6" operator="equal" priority="9" type="cellIs">
      <formula>" "</formula>
    </cfRule>
  </conditionalFormatting>
  <conditionalFormatting sqref="E6:E35">
    <cfRule dxfId="5" operator="equal" priority="7" type="cellIs">
      <formula>" "</formula>
    </cfRule>
    <cfRule dxfId="4" operator="equal" priority="8" type="cellIs">
      <formula>" "</formula>
    </cfRule>
  </conditionalFormatting>
  <conditionalFormatting sqref="F6:F35">
    <cfRule dxfId="3" operator="equal" priority="1" type="cellIs">
      <formula>0</formula>
    </cfRule>
  </conditionalFormatting>
  <conditionalFormatting sqref="C6:D35">
    <cfRule dxfId="2" operator="equal" priority="10" type="cellIs">
      <formula>0</formula>
    </cfRule>
  </conditionalFormatting>
  <conditionalFormatting sqref="C41:C42 C39">
    <cfRule dxfId="1" operator="equal" priority="4" type="cellIs">
      <formula>0</formula>
    </cfRule>
    <cfRule dxfId="0" operator="equal" priority="6" type="cellIs">
      <formula>" "</formula>
    </cfRule>
  </conditionalFormatting>
  <dataValidations count="1">
    <dataValidation type="list" allowBlank="1" showInputMessage="1" showErrorMessage="1" sqref="B6:B35">
      <formula1>$H$4:$H$25</formula1>
    </dataValidation>
  </dataValidations>
  <pageMargins bottom="0.354166666666667" footer="0.196527777777778" header="0.118055555555556" left="0.511805555555556" right="0.511805555555556" top="0.354166666666667"/>
  <pageSetup xmlns:relationships="http://schemas.openxmlformats.org/officeDocument/2006/relationships" blackAndWhite="true" relationships:id="rId1" orientation="portrait" paperSize="6" scale="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小王</cp:lastModifiedBy>
  <dcterms:created xsi:type="dcterms:W3CDTF">2006-09-16T00:00:00Z</dcterms:created>
  <dcterms:modified xsi:type="dcterms:W3CDTF">2018-02-14T18:49:56Z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59f99b95-c0e3-453a-ae47-c24716ba5cca</vt:lpwstr>
  </property>
  <property fmtid="{D5CDD505-2E9C-101B-9397-08002B2CF9AE}" pid="3" name="KSOProductBuildVer">
    <vt:lpwstr>2052-10.1.0.7106</vt:lpwstr>
  </property>
</Properties>
</file>