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ge-Kutta fourth order" sheetId="1" r:id="rId4"/>
    <sheet state="visible" name="Newton-Raphson" sheetId="2" r:id="rId5"/>
    <sheet state="visible" name="Bisection" sheetId="3" r:id="rId6"/>
    <sheet state="visible" name="Forward Difference Interpolatio" sheetId="4" r:id="rId7"/>
    <sheet state="visible" name="Gauss Seidel" sheetId="5" r:id="rId8"/>
  </sheets>
  <definedNames/>
  <calcPr/>
</workbook>
</file>

<file path=xl/sharedStrings.xml><?xml version="1.0" encoding="utf-8"?>
<sst xmlns="http://schemas.openxmlformats.org/spreadsheetml/2006/main" count="64" uniqueCount="59">
  <si>
    <t>Runge-Kutta Method fourth order</t>
  </si>
  <si>
    <t>f(x) = (x * y)</t>
  </si>
  <si>
    <t>Yn + 1 =</t>
  </si>
  <si>
    <t>Yn + 1/6 * (K1 + (2 * K2) + (2 * K3) + K4)</t>
  </si>
  <si>
    <t>K1 =</t>
  </si>
  <si>
    <t>h * f(Xn, Yn)</t>
  </si>
  <si>
    <t>X =</t>
  </si>
  <si>
    <t>K2 =</t>
  </si>
  <si>
    <t>h * f(Xn + (h / 2), Yn + (K1 / 2))</t>
  </si>
  <si>
    <t>Y(0) =</t>
  </si>
  <si>
    <t>K3 =</t>
  </si>
  <si>
    <t>h * f(Xn + (h / 2), Yn + (K2 / 2))</t>
  </si>
  <si>
    <t>h =</t>
  </si>
  <si>
    <t>K4 =</t>
  </si>
  <si>
    <t>h * f(Xn + 1, Yn + K2)</t>
  </si>
  <si>
    <t>Xn</t>
  </si>
  <si>
    <t>Yn</t>
  </si>
  <si>
    <t>K1</t>
  </si>
  <si>
    <t>K2</t>
  </si>
  <si>
    <t>K3</t>
  </si>
  <si>
    <t>K4</t>
  </si>
  <si>
    <t>Yn + 1</t>
  </si>
  <si>
    <t>Newton-Raphson Method</t>
  </si>
  <si>
    <t>f(x) = e^x - 4x^2</t>
  </si>
  <si>
    <t>f'(x) = e^x - 8x</t>
  </si>
  <si>
    <t>find real root of f(x) between 4 &amp; 5, Xn = 4.5</t>
  </si>
  <si>
    <t>Xn + 1 = x - (f(x) / f'(x))</t>
  </si>
  <si>
    <t>Xn + 1</t>
  </si>
  <si>
    <r>
      <rPr>
        <rFont val="Comic Sans MS"/>
        <b/>
        <i/>
        <color rgb="FF38761D"/>
        <sz val="20.0"/>
      </rPr>
      <t>Bisection Meth</t>
    </r>
    <r>
      <rPr>
        <rFont val="&quot;Google Sans&quot;, Roboto, sans-serif"/>
        <b/>
        <i/>
        <color rgb="FF38761D"/>
        <sz val="20.0"/>
      </rPr>
      <t>od</t>
    </r>
  </si>
  <si>
    <t>f(x) = x^3 + x^2 + x + 7</t>
  </si>
  <si>
    <t xml:space="preserve">a = </t>
  </si>
  <si>
    <t xml:space="preserve">b = </t>
  </si>
  <si>
    <t>a</t>
  </si>
  <si>
    <t>b</t>
  </si>
  <si>
    <t>x</t>
  </si>
  <si>
    <t>f(x)</t>
  </si>
  <si>
    <t>Forward Difference Interpolation Method</t>
  </si>
  <si>
    <t>Y0</t>
  </si>
  <si>
    <t>Forward Difference Table</t>
  </si>
  <si>
    <t>X</t>
  </si>
  <si>
    <t>Y</t>
  </si>
  <si>
    <t>Δ</t>
  </si>
  <si>
    <t>Δ2</t>
  </si>
  <si>
    <t>Δ3</t>
  </si>
  <si>
    <t>Δ4</t>
  </si>
  <si>
    <t>X0</t>
  </si>
  <si>
    <t xml:space="preserve">Yn(X) = </t>
  </si>
  <si>
    <t>Y0 + pΔ + (p * (p - 1)) / 2! * Δ2 + (p * (p - 1)*(p - 2)) / 3! * Δ3 +  (p * (p - 1)*(p - 2)*(p - 3)) / 4! * Δ4</t>
  </si>
  <si>
    <t>h</t>
  </si>
  <si>
    <t>p</t>
  </si>
  <si>
    <t>Yn(X) =</t>
  </si>
  <si>
    <t>Gauss Seidel Method</t>
  </si>
  <si>
    <t>5a − b + 2c = 12</t>
  </si>
  <si>
    <t xml:space="preserve">           or, a = 1/5 * (12 + b - 2c)</t>
  </si>
  <si>
    <t xml:space="preserve">3a + 8b − 2c = −25    </t>
  </si>
  <si>
    <t xml:space="preserve">           or, b = 1/8 * (-25 - 3a + 2c)</t>
  </si>
  <si>
    <t>a + b + 4c = 6</t>
  </si>
  <si>
    <t xml:space="preserve">           or, c = 1/4 * (6 - a - b)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</si>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</sst>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i/>
      <sz val="20.0"/>
      <color rgb="FF38761D"/>
      <name val="Comic Sans MS"/>
    </font>
    <font>
      <sz val="15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sz val="11.0"/>
      <color rgb="FF38761D"/>
      <name val="&quot;Google Sans&quot;"/>
    </font>
    <font>
      <i/>
      <sz val="13.0"/>
      <color theme="1"/>
      <name val="Arial"/>
      <scheme val="minor"/>
    </font>
    <font>
      <b/>
      <i/>
      <sz val="11.0"/>
      <color theme="1"/>
      <name val="Arial"/>
      <scheme val="minor"/>
    </font>
    <font>
      <b/>
      <i/>
      <sz val="17.0"/>
      <color theme="1"/>
      <name val="Arial"/>
      <scheme val="minor"/>
    </font>
    <font>
      <b/>
      <i/>
      <color theme="1"/>
      <name val="Roboto Mono"/>
    </font>
  </fonts>
  <fills count="1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EBEFF1"/>
        <bgColor rgb="FFEBEFF1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left"/>
    </xf>
    <xf borderId="0" fillId="3" fontId="3" numFmtId="0" xfId="0" applyFont="1"/>
    <xf borderId="0" fillId="4" fontId="4" numFmtId="0" xfId="0" applyAlignment="1" applyFill="1" applyFont="1">
      <alignment horizontal="right" readingOrder="0"/>
    </xf>
    <xf borderId="0" fillId="4" fontId="4" numFmtId="0" xfId="0" applyAlignment="1" applyFont="1">
      <alignment horizontal="left" readingOrder="0"/>
    </xf>
    <xf borderId="1" fillId="5" fontId="5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/>
    </xf>
    <xf borderId="1" fillId="6" fontId="4" numFmtId="0" xfId="0" applyAlignment="1" applyBorder="1" applyFill="1" applyFont="1">
      <alignment horizontal="center" readingOrder="0"/>
    </xf>
    <xf borderId="1" fillId="6" fontId="4" numFmtId="0" xfId="0" applyAlignment="1" applyBorder="1" applyFont="1">
      <alignment horizontal="center"/>
    </xf>
    <xf borderId="0" fillId="0" fontId="2" numFmtId="0" xfId="0" applyFont="1"/>
    <xf borderId="0" fillId="5" fontId="5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4" numFmtId="0" xfId="0" applyAlignment="1" applyFont="1">
      <alignment horizontal="center"/>
    </xf>
    <xf borderId="0" fillId="7" fontId="6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4" numFmtId="0" xfId="0" applyFont="1"/>
    <xf borderId="0" fillId="8" fontId="2" numFmtId="0" xfId="0" applyAlignment="1" applyFill="1" applyFont="1">
      <alignment readingOrder="0"/>
    </xf>
    <xf borderId="0" fillId="8" fontId="2" numFmtId="0" xfId="0" applyAlignment="1" applyFont="1">
      <alignment horizontal="left" readingOrder="0"/>
    </xf>
    <xf borderId="0" fillId="9" fontId="4" numFmtId="0" xfId="0" applyAlignment="1" applyFill="1" applyFont="1">
      <alignment horizontal="center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horizontal="center" readingOrder="0"/>
    </xf>
    <xf borderId="1" fillId="5" fontId="8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2" fillId="10" fontId="4" numFmtId="0" xfId="0" applyAlignment="1" applyBorder="1" applyFill="1" applyFont="1">
      <alignment horizontal="center" readingOrder="0"/>
    </xf>
    <xf borderId="1" fillId="10" fontId="4" numFmtId="0" xfId="0" applyAlignment="1" applyBorder="1" applyFont="1">
      <alignment horizontal="center" readingOrder="0"/>
    </xf>
    <xf borderId="3" fillId="10" fontId="4" numFmtId="0" xfId="0" applyAlignment="1" applyBorder="1" applyFont="1">
      <alignment horizontal="center"/>
    </xf>
    <xf borderId="1" fillId="10" fontId="4" numFmtId="0" xfId="0" applyAlignment="1" applyBorder="1" applyFont="1">
      <alignment horizontal="center"/>
    </xf>
    <xf borderId="0" fillId="11" fontId="4" numFmtId="0" xfId="0" applyAlignment="1" applyFill="1" applyFont="1">
      <alignment horizontal="center"/>
    </xf>
    <xf borderId="2" fillId="12" fontId="4" numFmtId="0" xfId="0" applyAlignment="1" applyBorder="1" applyFill="1" applyFont="1">
      <alignment horizontal="center"/>
    </xf>
    <xf borderId="1" fillId="12" fontId="4" numFmtId="0" xfId="0" applyAlignment="1" applyBorder="1" applyFont="1">
      <alignment horizontal="center"/>
    </xf>
    <xf borderId="3" fillId="12" fontId="4" numFmtId="0" xfId="0" applyAlignment="1" applyBorder="1" applyFont="1">
      <alignment horizontal="center"/>
    </xf>
    <xf borderId="0" fillId="7" fontId="4" numFmtId="0" xfId="0" applyAlignment="1" applyFont="1">
      <alignment horizontal="center"/>
    </xf>
    <xf borderId="0" fillId="7" fontId="4" numFmtId="0" xfId="0" applyFont="1"/>
    <xf borderId="1" fillId="4" fontId="3" numFmtId="0" xfId="0" applyAlignment="1" applyBorder="1" applyFont="1">
      <alignment horizontal="right" readingOrder="0"/>
    </xf>
    <xf borderId="1" fillId="4" fontId="3" numFmtId="0" xfId="0" applyAlignment="1" applyBorder="1" applyFont="1">
      <alignment horizontal="left" readingOrder="0"/>
    </xf>
    <xf borderId="0" fillId="13" fontId="3" numFmtId="0" xfId="0" applyAlignment="1" applyFill="1" applyFont="1">
      <alignment horizontal="right" readingOrder="0"/>
    </xf>
    <xf borderId="0" fillId="3" fontId="3" numFmtId="0" xfId="0" applyAlignment="1" applyFont="1">
      <alignment readingOrder="0"/>
    </xf>
    <xf borderId="0" fillId="0" fontId="3" numFmtId="0" xfId="0" applyFont="1"/>
    <xf borderId="1" fillId="4" fontId="3" numFmtId="0" xfId="0" applyAlignment="1" applyBorder="1" applyFont="1">
      <alignment horizontal="left" readingOrder="0"/>
    </xf>
    <xf borderId="0" fillId="9" fontId="9" numFmtId="0" xfId="0" applyAlignment="1" applyFont="1">
      <alignment horizontal="center" readingOrder="0"/>
    </xf>
    <xf borderId="0" fillId="9" fontId="9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1" fillId="5" fontId="10" numFmtId="0" xfId="0" applyAlignment="1" applyBorder="1" applyFont="1">
      <alignment horizontal="center"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Forward Difference Interpolatio-style">
      <tableStyleElement dxfId="1" type="headerRow"/>
      <tableStyleElement dxfId="2" type="firstRowStripe"/>
      <tableStyleElement dxfId="3" type="secondRowStripe"/>
    </tableStyle>
    <tableStyle count="3" pivot="0" name="Forward Difference Interpolatio-style 2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8:C24" displayName="Table_1" name="Table_1" id="1">
  <tableColumns count="3">
    <tableColumn name="X" id="1"/>
    <tableColumn name="Y" id="2"/>
    <tableColumn name="Δ" id="3"/>
  </tableColumns>
  <tableStyleInfo name="Forward Difference Interpolatio-style" showColumnStripes="0" showFirstColumn="1" showLastColumn="1" showRowStripes="1"/>
</table>
</file>

<file path=xl/tables/table2.xml><?xml version="1.0" encoding="utf-8"?>
<table xmlns="http://schemas.openxmlformats.org/spreadsheetml/2006/main" headerRowCount="0" ref="D9:N17" displayName="Table_2" 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Forward Difference Interpolatio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E3" s="3" t="s">
        <v>2</v>
      </c>
      <c r="F3" s="4" t="s">
        <v>3</v>
      </c>
      <c r="G3" s="5"/>
      <c r="H3" s="6"/>
    </row>
    <row r="4">
      <c r="E4" s="3" t="s">
        <v>4</v>
      </c>
      <c r="F4" s="4" t="s">
        <v>5</v>
      </c>
      <c r="G4" s="5"/>
      <c r="H4" s="6"/>
    </row>
    <row r="5">
      <c r="A5" s="7" t="s">
        <v>6</v>
      </c>
      <c r="B5" s="8">
        <v>1.0</v>
      </c>
      <c r="E5" s="3" t="s">
        <v>7</v>
      </c>
      <c r="F5" s="4" t="s">
        <v>8</v>
      </c>
      <c r="G5" s="5"/>
      <c r="H5" s="6"/>
    </row>
    <row r="6">
      <c r="A6" s="7" t="s">
        <v>9</v>
      </c>
      <c r="B6" s="8">
        <v>2.0</v>
      </c>
      <c r="E6" s="3" t="s">
        <v>10</v>
      </c>
      <c r="F6" s="4" t="s">
        <v>11</v>
      </c>
      <c r="G6" s="5"/>
      <c r="H6" s="6"/>
    </row>
    <row r="7">
      <c r="A7" s="7" t="s">
        <v>12</v>
      </c>
      <c r="B7" s="8">
        <v>0.2</v>
      </c>
      <c r="E7" s="3" t="s">
        <v>13</v>
      </c>
      <c r="F7" s="4" t="s">
        <v>14</v>
      </c>
      <c r="G7" s="5"/>
      <c r="H7" s="6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20</v>
      </c>
      <c r="G10" s="9" t="s">
        <v>21</v>
      </c>
      <c r="H10" s="10"/>
    </row>
    <row r="11">
      <c r="A11" s="11">
        <v>0.0</v>
      </c>
      <c r="B11" s="11">
        <v>2.0</v>
      </c>
      <c r="C11" s="12">
        <f>B7*A11*B11</f>
        <v>0</v>
      </c>
      <c r="D11" s="12">
        <f>B7*((A11+(B7/2)) * (B11+(C11/2)))</f>
        <v>0.04</v>
      </c>
      <c r="E11" s="12">
        <f>B7*((A11+(B7/2)) * (B11+(D11/2)))</f>
        <v>0.0404</v>
      </c>
      <c r="F11" s="12">
        <f>B7*(A12*(B11+E11))</f>
        <v>0.081616</v>
      </c>
      <c r="G11" s="12">
        <f t="shared" ref="G11:G15" si="1">B11+(1/6 * (C11 + (2 * D11) + (2 * E11) + F11))</f>
        <v>2.040402667</v>
      </c>
      <c r="H11" s="10"/>
    </row>
    <row r="12">
      <c r="A12" s="12">
        <f t="shared" ref="A12:A16" si="2">A11+$B$7</f>
        <v>0.2</v>
      </c>
      <c r="B12" s="12">
        <f t="shared" ref="B12:B16" si="3"> G11</f>
        <v>2.040402667</v>
      </c>
      <c r="C12" s="12">
        <f t="shared" ref="C12:C15" si="4">$B$7*A12*B12</f>
        <v>0.08161610667</v>
      </c>
      <c r="D12" s="12">
        <f t="shared" ref="D12:D15" si="5">$B$7*((A12+($B$7/2)) * (B12+(C12/2)))</f>
        <v>0.1248726432</v>
      </c>
      <c r="E12" s="12">
        <f t="shared" ref="E12:E15" si="6">$B$7*((A12+($B$7/2)) * (B12+(D12/2)))</f>
        <v>0.1261703393</v>
      </c>
      <c r="F12" s="12">
        <f t="shared" ref="F12:F15" si="7">$B$7*(A13*(B12+E12))</f>
        <v>0.1733258405</v>
      </c>
      <c r="G12" s="12">
        <f t="shared" si="1"/>
        <v>2.166573985</v>
      </c>
      <c r="H12" s="10"/>
    </row>
    <row r="13">
      <c r="A13" s="12">
        <f t="shared" si="2"/>
        <v>0.4</v>
      </c>
      <c r="B13" s="12">
        <f t="shared" si="3"/>
        <v>2.166573985</v>
      </c>
      <c r="C13" s="12">
        <f t="shared" si="4"/>
        <v>0.1733259188</v>
      </c>
      <c r="D13" s="12">
        <f t="shared" si="5"/>
        <v>0.2253236945</v>
      </c>
      <c r="E13" s="12">
        <f t="shared" si="6"/>
        <v>0.2279235833</v>
      </c>
      <c r="F13" s="12">
        <f t="shared" si="7"/>
        <v>0.2873397082</v>
      </c>
      <c r="G13" s="12">
        <f t="shared" si="1"/>
        <v>2.394434016</v>
      </c>
      <c r="H13" s="10"/>
    </row>
    <row r="14">
      <c r="A14" s="12">
        <f t="shared" si="2"/>
        <v>0.6</v>
      </c>
      <c r="B14" s="12">
        <f t="shared" si="3"/>
        <v>2.394434016</v>
      </c>
      <c r="C14" s="12">
        <f t="shared" si="4"/>
        <v>0.2873320819</v>
      </c>
      <c r="D14" s="12">
        <f t="shared" si="5"/>
        <v>0.3553340079</v>
      </c>
      <c r="E14" s="12">
        <f t="shared" si="6"/>
        <v>0.3600941428</v>
      </c>
      <c r="F14" s="12">
        <f t="shared" si="7"/>
        <v>0.4407245054</v>
      </c>
      <c r="G14" s="12">
        <f t="shared" si="1"/>
        <v>2.754252831</v>
      </c>
      <c r="H14" s="10"/>
    </row>
    <row r="15">
      <c r="A15" s="12">
        <f t="shared" si="2"/>
        <v>0.8</v>
      </c>
      <c r="B15" s="12">
        <f t="shared" si="3"/>
        <v>2.754252831</v>
      </c>
      <c r="C15" s="12">
        <f t="shared" si="4"/>
        <v>0.4406804529</v>
      </c>
      <c r="D15" s="12">
        <f t="shared" si="5"/>
        <v>0.5354267503</v>
      </c>
      <c r="E15" s="12">
        <f t="shared" si="6"/>
        <v>0.543953917</v>
      </c>
      <c r="F15" s="12">
        <f t="shared" si="7"/>
        <v>0.6596413495</v>
      </c>
      <c r="G15" s="12">
        <f t="shared" si="1"/>
        <v>3.297433353</v>
      </c>
      <c r="H15" s="10"/>
    </row>
    <row r="16">
      <c r="A16" s="12">
        <f t="shared" si="2"/>
        <v>1</v>
      </c>
      <c r="B16" s="12">
        <f t="shared" si="3"/>
        <v>3.297433353</v>
      </c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</row>
    <row r="3">
      <c r="A3" s="13"/>
      <c r="B3" s="2" t="s">
        <v>23</v>
      </c>
      <c r="C3" s="13"/>
      <c r="D3" s="13"/>
    </row>
    <row r="4">
      <c r="A4" s="13"/>
      <c r="B4" s="2" t="s">
        <v>24</v>
      </c>
      <c r="C4" s="13"/>
      <c r="D4" s="13"/>
    </row>
    <row r="5">
      <c r="A5" s="13"/>
      <c r="B5" s="13"/>
      <c r="C5" s="13"/>
      <c r="D5" s="13"/>
    </row>
    <row r="6">
      <c r="A6" s="13"/>
      <c r="B6" s="2" t="s">
        <v>25</v>
      </c>
      <c r="C6" s="13"/>
      <c r="D6" s="13"/>
    </row>
    <row r="7">
      <c r="A7" s="13"/>
      <c r="B7" s="13"/>
      <c r="C7" s="13"/>
      <c r="D7" s="13"/>
    </row>
    <row r="8">
      <c r="A8" s="13"/>
      <c r="B8" s="2" t="s">
        <v>26</v>
      </c>
      <c r="C8" s="13"/>
      <c r="D8" s="13"/>
    </row>
    <row r="10">
      <c r="A10" s="14" t="s">
        <v>15</v>
      </c>
      <c r="B10" s="14" t="s">
        <v>27</v>
      </c>
    </row>
    <row r="11">
      <c r="A11" s="15">
        <v>4.5</v>
      </c>
      <c r="B11" s="16">
        <f t="shared" ref="B11:B26" si="1">A11-((EXP(A11) - (4 * A11^2)) / (EXP(A11) - (8 * A11)))</f>
        <v>4.333069045</v>
      </c>
    </row>
    <row r="12">
      <c r="A12" s="16">
        <f t="shared" ref="A12:A26" si="2">B11</f>
        <v>4.333069045</v>
      </c>
      <c r="B12" s="16">
        <f t="shared" si="1"/>
        <v>4.30715506</v>
      </c>
    </row>
    <row r="13">
      <c r="A13" s="16">
        <f t="shared" si="2"/>
        <v>4.30715506</v>
      </c>
      <c r="B13" s="16">
        <f t="shared" si="1"/>
        <v>4.306584999</v>
      </c>
    </row>
    <row r="14">
      <c r="A14" s="16">
        <f t="shared" si="2"/>
        <v>4.306584999</v>
      </c>
      <c r="B14" s="16">
        <f t="shared" si="1"/>
        <v>4.306584728</v>
      </c>
    </row>
    <row r="15">
      <c r="A15" s="16">
        <f t="shared" si="2"/>
        <v>4.306584728</v>
      </c>
      <c r="B15" s="16">
        <f t="shared" si="1"/>
        <v>4.306584728</v>
      </c>
    </row>
    <row r="16">
      <c r="A16" s="16">
        <f t="shared" si="2"/>
        <v>4.306584728</v>
      </c>
      <c r="B16" s="16">
        <f t="shared" si="1"/>
        <v>4.306584728</v>
      </c>
    </row>
    <row r="17">
      <c r="A17" s="16">
        <f t="shared" si="2"/>
        <v>4.306584728</v>
      </c>
      <c r="B17" s="16">
        <f t="shared" si="1"/>
        <v>4.306584728</v>
      </c>
    </row>
    <row r="18">
      <c r="A18" s="16">
        <f t="shared" si="2"/>
        <v>4.306584728</v>
      </c>
      <c r="B18" s="16">
        <f t="shared" si="1"/>
        <v>4.306584728</v>
      </c>
    </row>
    <row r="19">
      <c r="A19" s="16">
        <f t="shared" si="2"/>
        <v>4.306584728</v>
      </c>
      <c r="B19" s="16">
        <f t="shared" si="1"/>
        <v>4.306584728</v>
      </c>
    </row>
    <row r="20">
      <c r="A20" s="16">
        <f t="shared" si="2"/>
        <v>4.306584728</v>
      </c>
      <c r="B20" s="16">
        <f t="shared" si="1"/>
        <v>4.306584728</v>
      </c>
    </row>
    <row r="21">
      <c r="A21" s="16">
        <f t="shared" si="2"/>
        <v>4.306584728</v>
      </c>
      <c r="B21" s="16">
        <f t="shared" si="1"/>
        <v>4.306584728</v>
      </c>
    </row>
    <row r="22">
      <c r="A22" s="16">
        <f t="shared" si="2"/>
        <v>4.306584728</v>
      </c>
      <c r="B22" s="16">
        <f t="shared" si="1"/>
        <v>4.306584728</v>
      </c>
    </row>
    <row r="23">
      <c r="A23" s="16">
        <f t="shared" si="2"/>
        <v>4.306584728</v>
      </c>
      <c r="B23" s="16">
        <f t="shared" si="1"/>
        <v>4.306584728</v>
      </c>
    </row>
    <row r="24">
      <c r="A24" s="16">
        <f t="shared" si="2"/>
        <v>4.306584728</v>
      </c>
      <c r="B24" s="16">
        <f t="shared" si="1"/>
        <v>4.306584728</v>
      </c>
    </row>
    <row r="25">
      <c r="A25" s="16">
        <f t="shared" si="2"/>
        <v>4.306584728</v>
      </c>
      <c r="B25" s="16">
        <f t="shared" si="1"/>
        <v>4.306584728</v>
      </c>
    </row>
    <row r="26">
      <c r="A26" s="16">
        <f t="shared" si="2"/>
        <v>4.306584728</v>
      </c>
      <c r="B26" s="16">
        <f t="shared" si="1"/>
        <v>4.306584728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28</v>
      </c>
    </row>
    <row r="3">
      <c r="B3" s="18" t="s">
        <v>29</v>
      </c>
      <c r="C3" s="19"/>
    </row>
    <row r="5">
      <c r="A5" s="13"/>
      <c r="B5" s="20" t="s">
        <v>30</v>
      </c>
      <c r="C5" s="21">
        <v>-3.0</v>
      </c>
    </row>
    <row r="6">
      <c r="A6" s="13"/>
      <c r="B6" s="20" t="s">
        <v>31</v>
      </c>
      <c r="C6" s="21">
        <v>-2.0</v>
      </c>
    </row>
    <row r="8">
      <c r="A8" s="14" t="s">
        <v>32</v>
      </c>
      <c r="B8" s="14" t="s">
        <v>33</v>
      </c>
      <c r="C8" s="14" t="s">
        <v>34</v>
      </c>
      <c r="D8" s="14" t="s">
        <v>35</v>
      </c>
    </row>
    <row r="9">
      <c r="A9" s="15">
        <v>-3.0</v>
      </c>
      <c r="B9" s="15">
        <v>-2.0</v>
      </c>
      <c r="C9" s="16">
        <f> 1/2*(A9+B9)</f>
        <v>-2.5</v>
      </c>
      <c r="D9" s="16">
        <f t="shared" ref="D9:D28" si="1">C9^3+C9^2+C9+7</f>
        <v>-4.875</v>
      </c>
    </row>
    <row r="10">
      <c r="A10" s="16">
        <f t="shared" ref="A10:A28" si="2">IF(D9&lt;0,C9,A9)</f>
        <v>-2.5</v>
      </c>
      <c r="B10" s="16">
        <f t="shared" ref="B10:B28" si="3">IF(D9&lt;0,B9,C9)</f>
        <v>-2</v>
      </c>
      <c r="C10" s="16">
        <f t="shared" ref="C10:C28" si="4">1/2*(A10+B10)</f>
        <v>-2.25</v>
      </c>
      <c r="D10" s="16">
        <f t="shared" si="1"/>
        <v>-1.578125</v>
      </c>
    </row>
    <row r="11">
      <c r="A11" s="16">
        <f t="shared" si="2"/>
        <v>-2.25</v>
      </c>
      <c r="B11" s="16">
        <f t="shared" si="3"/>
        <v>-2</v>
      </c>
      <c r="C11" s="16">
        <f t="shared" si="4"/>
        <v>-2.125</v>
      </c>
      <c r="D11" s="16">
        <f t="shared" si="1"/>
        <v>-0.205078125</v>
      </c>
    </row>
    <row r="12">
      <c r="A12" s="16">
        <f t="shared" si="2"/>
        <v>-2.125</v>
      </c>
      <c r="B12" s="16">
        <f t="shared" si="3"/>
        <v>-2</v>
      </c>
      <c r="C12" s="16">
        <f t="shared" si="4"/>
        <v>-2.0625</v>
      </c>
      <c r="D12" s="16">
        <f t="shared" si="1"/>
        <v>0.4177246094</v>
      </c>
    </row>
    <row r="13">
      <c r="A13" s="16">
        <f t="shared" si="2"/>
        <v>-2.125</v>
      </c>
      <c r="B13" s="16">
        <f t="shared" si="3"/>
        <v>-2.0625</v>
      </c>
      <c r="C13" s="16">
        <f t="shared" si="4"/>
        <v>-2.09375</v>
      </c>
      <c r="D13" s="16">
        <f t="shared" si="1"/>
        <v>0.1114807129</v>
      </c>
    </row>
    <row r="14">
      <c r="A14" s="16">
        <f t="shared" si="2"/>
        <v>-2.125</v>
      </c>
      <c r="B14" s="16">
        <f t="shared" si="3"/>
        <v>-2.09375</v>
      </c>
      <c r="C14" s="16">
        <f t="shared" si="4"/>
        <v>-2.109375</v>
      </c>
      <c r="D14" s="16">
        <f t="shared" si="1"/>
        <v>-0.04549789429</v>
      </c>
    </row>
    <row r="15">
      <c r="A15" s="16">
        <f t="shared" si="2"/>
        <v>-2.109375</v>
      </c>
      <c r="B15" s="16">
        <f t="shared" si="3"/>
        <v>-2.09375</v>
      </c>
      <c r="C15" s="16">
        <f t="shared" si="4"/>
        <v>-2.1015625</v>
      </c>
      <c r="D15" s="16">
        <f t="shared" si="1"/>
        <v>0.03331518173</v>
      </c>
    </row>
    <row r="16">
      <c r="A16" s="16">
        <f t="shared" si="2"/>
        <v>-2.109375</v>
      </c>
      <c r="B16" s="16">
        <f t="shared" si="3"/>
        <v>-2.1015625</v>
      </c>
      <c r="C16" s="16">
        <f t="shared" si="4"/>
        <v>-2.10546875</v>
      </c>
      <c r="D16" s="16">
        <f t="shared" si="1"/>
        <v>-0.006010234356</v>
      </c>
    </row>
    <row r="17">
      <c r="A17" s="16">
        <f t="shared" si="2"/>
        <v>-2.10546875</v>
      </c>
      <c r="B17" s="16">
        <f t="shared" si="3"/>
        <v>-2.1015625</v>
      </c>
      <c r="C17" s="16">
        <f t="shared" si="4"/>
        <v>-2.103515625</v>
      </c>
      <c r="D17" s="16">
        <f t="shared" si="1"/>
        <v>0.01367273182</v>
      </c>
    </row>
    <row r="18">
      <c r="A18" s="16">
        <f t="shared" si="2"/>
        <v>-2.10546875</v>
      </c>
      <c r="B18" s="16">
        <f t="shared" si="3"/>
        <v>-2.103515625</v>
      </c>
      <c r="C18" s="16">
        <f t="shared" si="4"/>
        <v>-2.104492188</v>
      </c>
      <c r="D18" s="16">
        <f t="shared" si="1"/>
        <v>0.003836316057</v>
      </c>
    </row>
    <row r="19">
      <c r="A19" s="16">
        <f t="shared" si="2"/>
        <v>-2.10546875</v>
      </c>
      <c r="B19" s="16">
        <f t="shared" si="3"/>
        <v>-2.104492188</v>
      </c>
      <c r="C19" s="16">
        <f t="shared" si="4"/>
        <v>-2.104980469</v>
      </c>
      <c r="D19" s="16">
        <f t="shared" si="1"/>
        <v>-0.001085691969</v>
      </c>
    </row>
    <row r="20">
      <c r="A20" s="16">
        <f t="shared" si="2"/>
        <v>-2.104980469</v>
      </c>
      <c r="B20" s="16">
        <f t="shared" si="3"/>
        <v>-2.104492188</v>
      </c>
      <c r="C20" s="16">
        <f t="shared" si="4"/>
        <v>-2.104736328</v>
      </c>
      <c r="D20" s="16">
        <f t="shared" si="1"/>
        <v>0.001375628795</v>
      </c>
    </row>
    <row r="21">
      <c r="A21" s="16">
        <f t="shared" si="2"/>
        <v>-2.104980469</v>
      </c>
      <c r="B21" s="16">
        <f t="shared" si="3"/>
        <v>-2.104736328</v>
      </c>
      <c r="C21" s="16">
        <f t="shared" si="4"/>
        <v>-2.104858398</v>
      </c>
      <c r="D21" s="16">
        <f t="shared" si="1"/>
        <v>0.0001450476066</v>
      </c>
    </row>
    <row r="22">
      <c r="A22" s="16">
        <f t="shared" si="2"/>
        <v>-2.104980469</v>
      </c>
      <c r="B22" s="16">
        <f t="shared" si="3"/>
        <v>-2.104858398</v>
      </c>
      <c r="C22" s="16">
        <f t="shared" si="4"/>
        <v>-2.104919434</v>
      </c>
      <c r="D22" s="16">
        <f t="shared" si="1"/>
        <v>-0.0004703023822</v>
      </c>
    </row>
    <row r="23">
      <c r="A23" s="16">
        <f t="shared" si="2"/>
        <v>-2.104919434</v>
      </c>
      <c r="B23" s="16">
        <f t="shared" si="3"/>
        <v>-2.104858398</v>
      </c>
      <c r="C23" s="16">
        <f t="shared" si="4"/>
        <v>-2.104888916</v>
      </c>
      <c r="D23" s="16">
        <f t="shared" si="1"/>
        <v>-0.0001626224381</v>
      </c>
    </row>
    <row r="24">
      <c r="A24" s="16">
        <f t="shared" si="2"/>
        <v>-2.104888916</v>
      </c>
      <c r="B24" s="16">
        <f t="shared" si="3"/>
        <v>-2.104858398</v>
      </c>
      <c r="C24" s="16">
        <f t="shared" si="4"/>
        <v>-2.104873657</v>
      </c>
      <c r="D24" s="16">
        <f t="shared" si="1"/>
        <v>-0.000008786178373</v>
      </c>
    </row>
    <row r="25">
      <c r="A25" s="16">
        <f t="shared" si="2"/>
        <v>-2.104873657</v>
      </c>
      <c r="B25" s="16">
        <f t="shared" si="3"/>
        <v>-2.104858398</v>
      </c>
      <c r="C25" s="16">
        <f t="shared" si="4"/>
        <v>-2.104866028</v>
      </c>
      <c r="D25" s="16">
        <f t="shared" si="1"/>
        <v>0.00006813102345</v>
      </c>
    </row>
    <row r="26">
      <c r="A26" s="16">
        <f t="shared" si="2"/>
        <v>-2.104873657</v>
      </c>
      <c r="B26" s="16">
        <f t="shared" si="3"/>
        <v>-2.104866028</v>
      </c>
      <c r="C26" s="16">
        <f t="shared" si="4"/>
        <v>-2.104869843</v>
      </c>
      <c r="D26" s="16">
        <f t="shared" si="1"/>
        <v>0.00002967249987</v>
      </c>
    </row>
    <row r="27">
      <c r="A27" s="16">
        <f t="shared" si="2"/>
        <v>-2.104873657</v>
      </c>
      <c r="B27" s="16">
        <f t="shared" si="3"/>
        <v>-2.104869843</v>
      </c>
      <c r="C27" s="16">
        <f t="shared" si="4"/>
        <v>-2.10487175</v>
      </c>
      <c r="D27" s="16">
        <f t="shared" si="1"/>
        <v>0.00001044318008</v>
      </c>
    </row>
    <row r="28">
      <c r="A28" s="16">
        <f t="shared" si="2"/>
        <v>-2.104873657</v>
      </c>
      <c r="B28" s="16">
        <f t="shared" si="3"/>
        <v>-2.10487175</v>
      </c>
      <c r="C28" s="22">
        <f t="shared" si="4"/>
        <v>-2.104872704</v>
      </c>
      <c r="D28" s="16">
        <f t="shared" si="1"/>
        <v>0.0000008285056889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</row>
    <row r="3">
      <c r="A3" s="7" t="s">
        <v>37</v>
      </c>
      <c r="B3" s="8">
        <v>1.2214</v>
      </c>
    </row>
    <row r="4">
      <c r="A4" s="23"/>
      <c r="B4" s="24"/>
    </row>
    <row r="5">
      <c r="A5" s="23"/>
      <c r="B5" s="25"/>
    </row>
    <row r="6">
      <c r="A6" s="23"/>
      <c r="B6" s="25"/>
      <c r="C6" s="26" t="s">
        <v>38</v>
      </c>
    </row>
    <row r="7">
      <c r="A7" s="10"/>
      <c r="B7" s="10"/>
      <c r="C7" s="10"/>
    </row>
    <row r="8">
      <c r="A8" s="27" t="s">
        <v>39</v>
      </c>
      <c r="B8" s="27" t="s">
        <v>40</v>
      </c>
      <c r="C8" s="28" t="s">
        <v>41</v>
      </c>
      <c r="D8" s="28" t="s">
        <v>42</v>
      </c>
      <c r="E8" s="28" t="s">
        <v>43</v>
      </c>
      <c r="F8" s="28" t="s">
        <v>44</v>
      </c>
      <c r="G8" s="29"/>
      <c r="H8" s="29"/>
      <c r="I8" s="29"/>
      <c r="J8" s="29"/>
      <c r="K8" s="30"/>
      <c r="L8" s="30"/>
      <c r="M8" s="30"/>
      <c r="N8" s="30"/>
    </row>
    <row r="9">
      <c r="A9" s="31">
        <v>0.1</v>
      </c>
      <c r="B9" s="32">
        <v>1.2214</v>
      </c>
      <c r="C9" s="33"/>
      <c r="D9" s="34"/>
      <c r="E9" s="34"/>
      <c r="F9" s="34"/>
      <c r="G9" s="35"/>
      <c r="H9" s="35"/>
      <c r="I9" s="35"/>
      <c r="J9" s="35"/>
      <c r="K9" s="35"/>
      <c r="L9" s="35"/>
      <c r="M9" s="35"/>
      <c r="N9" s="35"/>
    </row>
    <row r="10">
      <c r="A10" s="36"/>
      <c r="B10" s="37"/>
      <c r="C10" s="38">
        <f>(B11-B9)</f>
        <v>0.2704</v>
      </c>
      <c r="D10" s="37"/>
      <c r="E10" s="37"/>
      <c r="F10" s="37"/>
      <c r="G10" s="10"/>
      <c r="H10" s="10"/>
      <c r="I10" s="10"/>
      <c r="J10" s="10"/>
      <c r="K10" s="10"/>
      <c r="L10" s="10"/>
      <c r="M10" s="10"/>
      <c r="N10" s="10"/>
    </row>
    <row r="11">
      <c r="A11" s="31">
        <v>0.2</v>
      </c>
      <c r="B11" s="32">
        <v>1.4918</v>
      </c>
      <c r="C11" s="33"/>
      <c r="D11" s="34">
        <f>C12-C10</f>
        <v>0.0599</v>
      </c>
      <c r="E11" s="34"/>
      <c r="F11" s="34"/>
      <c r="G11" s="35"/>
      <c r="H11" s="35"/>
      <c r="I11" s="35"/>
      <c r="J11" s="35"/>
      <c r="K11" s="35"/>
      <c r="L11" s="35"/>
      <c r="M11" s="35"/>
      <c r="N11" s="35"/>
    </row>
    <row r="12">
      <c r="A12" s="36"/>
      <c r="B12" s="37"/>
      <c r="C12" s="38">
        <f>(B13-B11)</f>
        <v>0.3303</v>
      </c>
      <c r="D12" s="37"/>
      <c r="E12" s="37">
        <f>D13-D11</f>
        <v>0.0132</v>
      </c>
      <c r="F12" s="37"/>
      <c r="G12" s="35"/>
      <c r="H12" s="35"/>
      <c r="I12" s="35"/>
      <c r="J12" s="35"/>
      <c r="K12" s="35"/>
      <c r="L12" s="35"/>
      <c r="M12" s="35"/>
      <c r="N12" s="35"/>
    </row>
    <row r="13">
      <c r="A13" s="31">
        <v>0.3</v>
      </c>
      <c r="B13" s="32">
        <v>1.8221</v>
      </c>
      <c r="C13" s="33"/>
      <c r="D13" s="34">
        <f>C14-C12</f>
        <v>0.0731</v>
      </c>
      <c r="E13" s="34"/>
      <c r="F13" s="34">
        <f>E14-E12</f>
        <v>0.0031</v>
      </c>
      <c r="G13" s="35"/>
      <c r="H13" s="35"/>
      <c r="I13" s="35"/>
      <c r="J13" s="35"/>
      <c r="K13" s="35"/>
      <c r="L13" s="35"/>
      <c r="M13" s="35"/>
      <c r="N13" s="35"/>
    </row>
    <row r="14">
      <c r="A14" s="36"/>
      <c r="B14" s="37"/>
      <c r="C14" s="38">
        <f>(B15-B13)</f>
        <v>0.4034</v>
      </c>
      <c r="D14" s="37"/>
      <c r="E14" s="37">
        <f>D15-D13</f>
        <v>0.0163</v>
      </c>
      <c r="F14" s="37"/>
      <c r="G14" s="35"/>
      <c r="H14" s="35"/>
      <c r="I14" s="35"/>
      <c r="J14" s="35"/>
      <c r="K14" s="35"/>
      <c r="L14" s="35"/>
      <c r="M14" s="35"/>
      <c r="N14" s="35"/>
    </row>
    <row r="15">
      <c r="A15" s="31">
        <v>0.4</v>
      </c>
      <c r="B15" s="32">
        <v>2.2255</v>
      </c>
      <c r="C15" s="33"/>
      <c r="D15" s="34">
        <f>C16-C14</f>
        <v>0.0894</v>
      </c>
      <c r="E15" s="34"/>
      <c r="F15" s="34"/>
      <c r="G15" s="35"/>
      <c r="H15" s="35"/>
      <c r="I15" s="35"/>
      <c r="J15" s="35"/>
      <c r="K15" s="35"/>
      <c r="L15" s="35"/>
      <c r="M15" s="35"/>
      <c r="N15" s="35"/>
    </row>
    <row r="16">
      <c r="A16" s="36"/>
      <c r="B16" s="37"/>
      <c r="C16" s="38">
        <f>(B17-B15)</f>
        <v>0.4928</v>
      </c>
      <c r="D16" s="37"/>
      <c r="E16" s="37"/>
      <c r="F16" s="37"/>
      <c r="G16" s="35"/>
      <c r="H16" s="35"/>
      <c r="I16" s="35"/>
      <c r="J16" s="35"/>
      <c r="K16" s="35"/>
      <c r="L16" s="35"/>
      <c r="M16" s="35"/>
      <c r="N16" s="35"/>
    </row>
    <row r="17">
      <c r="A17" s="32">
        <v>0.5</v>
      </c>
      <c r="B17" s="32">
        <v>2.7183</v>
      </c>
      <c r="C17" s="33"/>
      <c r="D17" s="34"/>
      <c r="E17" s="34"/>
      <c r="F17" s="34"/>
      <c r="G17" s="35"/>
      <c r="H17" s="35"/>
      <c r="I17" s="35"/>
      <c r="J17" s="35"/>
      <c r="K17" s="35"/>
      <c r="L17" s="35"/>
      <c r="M17" s="35"/>
      <c r="N17" s="35"/>
    </row>
    <row r="18">
      <c r="A18" s="39"/>
      <c r="B18" s="39"/>
      <c r="C18" s="39"/>
      <c r="D18" s="40"/>
    </row>
    <row r="19">
      <c r="A19" s="39"/>
      <c r="B19" s="39"/>
      <c r="C19" s="39"/>
      <c r="D19" s="40"/>
    </row>
    <row r="20">
      <c r="A20" s="39"/>
      <c r="B20" s="41" t="s">
        <v>39</v>
      </c>
      <c r="C20" s="42">
        <v>0.18</v>
      </c>
      <c r="D20" s="40"/>
    </row>
    <row r="21">
      <c r="A21" s="39"/>
      <c r="B21" s="41" t="s">
        <v>45</v>
      </c>
      <c r="C21" s="42">
        <f>A9</f>
        <v>0.1</v>
      </c>
      <c r="D21" s="40"/>
    </row>
    <row r="22">
      <c r="A22" s="39"/>
      <c r="B22" s="41" t="s">
        <v>37</v>
      </c>
      <c r="C22" s="42">
        <f>B9</f>
        <v>1.2214</v>
      </c>
      <c r="D22" s="40"/>
      <c r="E22" s="43" t="s">
        <v>46</v>
      </c>
      <c r="F22" s="44" t="s">
        <v>47</v>
      </c>
      <c r="G22" s="6"/>
      <c r="H22" s="6"/>
      <c r="I22" s="6"/>
      <c r="J22" s="6"/>
      <c r="K22" s="6"/>
      <c r="L22" s="45"/>
    </row>
    <row r="23">
      <c r="A23" s="39"/>
      <c r="B23" s="41" t="s">
        <v>48</v>
      </c>
      <c r="C23" s="42">
        <f>A11-A9</f>
        <v>0.1</v>
      </c>
      <c r="D23" s="40"/>
    </row>
    <row r="24">
      <c r="A24" s="39"/>
      <c r="B24" s="41" t="s">
        <v>49</v>
      </c>
      <c r="C24" s="46">
        <f>(C20-C21)/C23</f>
        <v>0.8</v>
      </c>
    </row>
    <row r="25">
      <c r="B25" s="39"/>
      <c r="C25" s="39"/>
    </row>
    <row r="26">
      <c r="B26" s="39"/>
      <c r="C26" s="39"/>
    </row>
    <row r="27">
      <c r="D27" s="47" t="s">
        <v>50</v>
      </c>
      <c r="E27" s="48">
        <f>$B$3+C24*C10+((C24*(C24-1))/2)*D11 +  ((C24*(C24-1)*(C24-2)/6)*E12) + ((C24*(C24-1)*(C24-2)*(C24-3)/24)*F13)</f>
        <v>1.43329584</v>
      </c>
    </row>
    <row r="28">
      <c r="B28" s="39"/>
      <c r="C28" s="39"/>
    </row>
    <row r="29">
      <c r="B29" s="39"/>
      <c r="C29" s="39"/>
    </row>
  </sheetData>
  <mergeCells count="1">
    <mergeCell ref="E27:F27"/>
  </mergeCells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51</v>
      </c>
      <c r="B1" s="10"/>
    </row>
    <row r="2">
      <c r="A2" s="10"/>
      <c r="B2" s="10"/>
    </row>
    <row r="3">
      <c r="A3" s="50"/>
      <c r="B3" s="51" t="s">
        <v>52</v>
      </c>
      <c r="C3" s="52" t="s">
        <v>53</v>
      </c>
      <c r="D3" s="13"/>
    </row>
    <row r="4">
      <c r="A4" s="50"/>
      <c r="B4" s="51" t="s">
        <v>54</v>
      </c>
      <c r="C4" s="52" t="s">
        <v>55</v>
      </c>
      <c r="D4" s="13"/>
    </row>
    <row r="5">
      <c r="A5" s="50"/>
      <c r="B5" s="51" t="s">
        <v>56</v>
      </c>
      <c r="C5" s="52" t="s">
        <v>57</v>
      </c>
      <c r="D5" s="13"/>
    </row>
    <row r="6">
      <c r="A6" s="10"/>
      <c r="B6" s="10"/>
    </row>
    <row r="7">
      <c r="A7" s="10"/>
      <c r="B7" s="10"/>
    </row>
    <row r="8">
      <c r="A8" s="53" t="s">
        <v>32</v>
      </c>
      <c r="B8" s="9" t="s">
        <v>33</v>
      </c>
      <c r="C8" s="9" t="s">
        <v>58</v>
      </c>
    </row>
    <row r="9">
      <c r="A9" s="11">
        <v>0.0</v>
      </c>
      <c r="B9" s="11">
        <v>0.0</v>
      </c>
      <c r="C9" s="11">
        <v>0.0</v>
      </c>
    </row>
    <row r="10">
      <c r="A10" s="12">
        <f t="shared" ref="A10:A20" si="1">1/5 * (12 +B9 - 2 * C9)</f>
        <v>2.4</v>
      </c>
      <c r="B10" s="12">
        <f t="shared" ref="B10:B20" si="2"> 1/8 * (-25 - 3*A10 + 2 * C9)</f>
        <v>-4.025</v>
      </c>
      <c r="C10" s="12">
        <f t="shared" ref="C10:C20" si="3"> 1/4 * (6 -A10 - B10)</f>
        <v>1.90625</v>
      </c>
    </row>
    <row r="11">
      <c r="A11" s="12">
        <f t="shared" si="1"/>
        <v>0.8325</v>
      </c>
      <c r="B11" s="12">
        <f t="shared" si="2"/>
        <v>-2.960625</v>
      </c>
      <c r="C11" s="12">
        <f t="shared" si="3"/>
        <v>2.03203125</v>
      </c>
    </row>
    <row r="12">
      <c r="A12" s="12">
        <f t="shared" si="1"/>
        <v>0.9950625</v>
      </c>
      <c r="B12" s="12">
        <f t="shared" si="2"/>
        <v>-2.990140625</v>
      </c>
      <c r="C12" s="12">
        <f t="shared" si="3"/>
        <v>1.998769531</v>
      </c>
    </row>
    <row r="13">
      <c r="A13" s="12">
        <f t="shared" si="1"/>
        <v>1.002464063</v>
      </c>
      <c r="B13" s="12">
        <f t="shared" si="2"/>
        <v>-3.001231641</v>
      </c>
      <c r="C13" s="12">
        <f t="shared" si="3"/>
        <v>1.999691895</v>
      </c>
    </row>
    <row r="14">
      <c r="A14" s="12">
        <f t="shared" si="1"/>
        <v>0.9998769141</v>
      </c>
      <c r="B14" s="12">
        <f t="shared" si="2"/>
        <v>-3.000030869</v>
      </c>
      <c r="C14" s="12">
        <f t="shared" si="3"/>
        <v>2.000038489</v>
      </c>
    </row>
    <row r="15">
      <c r="A15" s="12">
        <f t="shared" si="1"/>
        <v>0.9999784307</v>
      </c>
      <c r="B15" s="12">
        <f t="shared" si="2"/>
        <v>-2.999982289</v>
      </c>
      <c r="C15" s="12">
        <f t="shared" si="3"/>
        <v>2.000000965</v>
      </c>
    </row>
    <row r="16">
      <c r="A16" s="12">
        <f t="shared" si="1"/>
        <v>1.000003156</v>
      </c>
      <c r="B16" s="12">
        <f t="shared" si="2"/>
        <v>-3.000000942</v>
      </c>
      <c r="C16" s="12">
        <f t="shared" si="3"/>
        <v>1.999999447</v>
      </c>
    </row>
    <row r="17">
      <c r="A17" s="12">
        <f t="shared" si="1"/>
        <v>1.000000033</v>
      </c>
      <c r="B17" s="12">
        <f t="shared" si="2"/>
        <v>-3.000000151</v>
      </c>
      <c r="C17" s="12">
        <f t="shared" si="3"/>
        <v>2.000000029</v>
      </c>
    </row>
    <row r="18">
      <c r="A18" s="12">
        <f t="shared" si="1"/>
        <v>0.9999999581</v>
      </c>
      <c r="B18" s="12">
        <f t="shared" si="2"/>
        <v>-2.999999977</v>
      </c>
      <c r="C18" s="12">
        <f t="shared" si="3"/>
        <v>2.000000005</v>
      </c>
    </row>
    <row r="19">
      <c r="A19" s="12">
        <f t="shared" si="1"/>
        <v>1.000000003</v>
      </c>
      <c r="B19" s="12">
        <f t="shared" si="2"/>
        <v>-3</v>
      </c>
      <c r="C19" s="12">
        <f t="shared" si="3"/>
        <v>1.999999999</v>
      </c>
    </row>
    <row r="20">
      <c r="A20" s="12">
        <f t="shared" si="1"/>
        <v>1</v>
      </c>
      <c r="B20" s="12">
        <f t="shared" si="2"/>
        <v>-3</v>
      </c>
      <c r="C20" s="12">
        <f t="shared" si="3"/>
        <v>2</v>
      </c>
    </row>
    <row r="21">
      <c r="A21" s="10"/>
      <c r="B21" s="10"/>
      <c r="C21" s="10"/>
    </row>
  </sheetData>
  <drawing r:id="rId1"/>
</worksheet>
</file>