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FEP\git-db2-TCBFEP\doc\00.0 Doc\"/>
    </mc:Choice>
  </mc:AlternateContent>
  <xr:revisionPtr revIDLastSave="0" documentId="13_ncr:1_{D600DA51-DCB3-41B5-BD42-42D9A8E67690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erver Info" sheetId="8" r:id="rId1"/>
    <sheet name="fep-server" sheetId="1" r:id="rId2"/>
    <sheet name="fep-web" sheetId="4" r:id="rId3"/>
    <sheet name="fep-service" sheetId="2" r:id="rId4"/>
    <sheet name="fep-gateway" sheetId="3" r:id="rId5"/>
    <sheet name="fep-batch" sheetId="6" r:id="rId6"/>
    <sheet name="Restful" sheetId="5" r:id="rId7"/>
    <sheet name="JMS" sheetId="7" r:id="rId8"/>
  </sheets>
  <definedNames>
    <definedName name="_xlnm._FilterDatabase" localSheetId="2" hidden="1">'fep-web'!$A$1:$C$1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G3" i="1"/>
  <c r="C11" i="5"/>
  <c r="C2" i="5"/>
  <c r="C3" i="1" l="1"/>
  <c r="C13" i="5" l="1"/>
  <c r="B2" i="6"/>
  <c r="B16" i="5" s="1"/>
  <c r="B3" i="3"/>
  <c r="B12" i="5" s="1"/>
  <c r="B2" i="3"/>
  <c r="B8" i="5" s="1"/>
  <c r="C3" i="2"/>
  <c r="B14" i="5" s="1"/>
  <c r="F14" i="5" s="1"/>
  <c r="C2" i="2"/>
  <c r="B2" i="5" s="1"/>
  <c r="B2" i="4"/>
  <c r="C4" i="1"/>
  <c r="G4" i="1" s="1"/>
  <c r="C2" i="1"/>
  <c r="G2" i="1" s="1"/>
  <c r="B10" i="5"/>
  <c r="B9" i="5"/>
  <c r="B5" i="5"/>
  <c r="C10" i="5"/>
  <c r="C9" i="5"/>
  <c r="C8" i="5"/>
  <c r="C7" i="5"/>
  <c r="C6" i="5"/>
  <c r="C5" i="5"/>
  <c r="C4" i="5"/>
  <c r="C16" i="5"/>
  <c r="C15" i="5"/>
  <c r="C14" i="5"/>
  <c r="C12" i="5"/>
  <c r="C3" i="5"/>
  <c r="B3" i="5"/>
  <c r="F3" i="5" s="1"/>
  <c r="B4" i="5" l="1"/>
  <c r="F4" i="5" s="1"/>
  <c r="F5" i="5"/>
  <c r="B13" i="5"/>
  <c r="F13" i="5" s="1"/>
  <c r="B11" i="5"/>
  <c r="F11" i="5"/>
  <c r="F8" i="5"/>
  <c r="F12" i="5"/>
  <c r="F9" i="5"/>
  <c r="F2" i="5"/>
  <c r="F16" i="5"/>
  <c r="B15" i="5"/>
  <c r="F15" i="5" s="1"/>
  <c r="B6" i="5"/>
  <c r="F6" i="5" s="1"/>
  <c r="F10" i="5"/>
  <c r="B7" i="5"/>
  <c r="F7" i="5" s="1"/>
</calcChain>
</file>

<file path=xl/sharedStrings.xml><?xml version="1.0" encoding="utf-8"?>
<sst xmlns="http://schemas.openxmlformats.org/spreadsheetml/2006/main" count="128" uniqueCount="76">
  <si>
    <t>APP Name</t>
    <phoneticPr fontId="1" type="noConversion"/>
  </si>
  <si>
    <t>ATMService</t>
    <phoneticPr fontId="1" type="noConversion"/>
  </si>
  <si>
    <t>IP</t>
    <phoneticPr fontId="1" type="noConversion"/>
  </si>
  <si>
    <t>FISCService</t>
  </si>
  <si>
    <t>fep-gateway-atm</t>
    <phoneticPr fontId="1" type="noConversion"/>
  </si>
  <si>
    <t>fep-server-atm</t>
    <phoneticPr fontId="1" type="noConversion"/>
  </si>
  <si>
    <t>Service Name</t>
    <phoneticPr fontId="1" type="noConversion"/>
  </si>
  <si>
    <t>fep-web</t>
    <phoneticPr fontId="1" type="noConversion"/>
  </si>
  <si>
    <t>Controller Class</t>
    <phoneticPr fontId="1" type="noConversion"/>
  </si>
  <si>
    <t>Class Name</t>
    <phoneticPr fontId="1" type="noConversion"/>
  </si>
  <si>
    <t>com.syscom.fep.gateway.netty.atm.ATMGatewayServer</t>
    <phoneticPr fontId="1" type="noConversion"/>
  </si>
  <si>
    <t>URL</t>
    <phoneticPr fontId="1" type="noConversion"/>
  </si>
  <si>
    <t>Request</t>
    <phoneticPr fontId="1" type="noConversion"/>
  </si>
  <si>
    <t>Bind Port</t>
    <phoneticPr fontId="1" type="noConversion"/>
  </si>
  <si>
    <t>/api/VFISC/SendReceive</t>
    <phoneticPr fontId="1" type="noConversion"/>
  </si>
  <si>
    <t>com.syscom.fep.gateway.netty.atm.ctrl.ATMGatewayServerRestfulCtrl</t>
  </si>
  <si>
    <t>com.syscom.fep.server.controller.restful.ATMController</t>
    <phoneticPr fontId="1" type="noConversion"/>
  </si>
  <si>
    <t>fep-batch</t>
    <phoneticPr fontId="1" type="noConversion"/>
  </si>
  <si>
    <t>Name</t>
    <phoneticPr fontId="1" type="noConversion"/>
  </si>
  <si>
    <t>BatchQueue</t>
  </si>
  <si>
    <t>Queue/Topic</t>
    <phoneticPr fontId="1" type="noConversion"/>
  </si>
  <si>
    <t>Queue</t>
    <phoneticPr fontId="1" type="noConversion"/>
  </si>
  <si>
    <t>Remark</t>
    <phoneticPr fontId="1" type="noConversion"/>
  </si>
  <si>
    <t>FormatName:DIRECT=OS:.\private$\dead_fisc</t>
    <phoneticPr fontId="1" type="noConversion"/>
  </si>
  <si>
    <t>Remark</t>
    <phoneticPr fontId="1" type="noConversion"/>
  </si>
  <si>
    <t>SELECT
	SYSCONF_VALUE 
FROM
	SYSCONF 
WHERE
	SYSCONF_SUBSYSNO = 1 
	AND SYSCONF_NAME = 'TO_FISC'</t>
    <phoneticPr fontId="1" type="noConversion"/>
  </si>
  <si>
    <t>fep-batch是Receiver
fep-batch-task，fep-web等程式是发送方(透过BatchJobLibrary)</t>
    <phoneticPr fontId="1" type="noConversion"/>
  </si>
  <si>
    <t>FormatName:DIRECT=TCP:{0}\private$\ATMMON_QUEUE;10.19.2.60;10.19.2.61</t>
    <phoneticPr fontId="1" type="noConversion"/>
  </si>
  <si>
    <t>fep-gateway
这个是翻写gateway程式中遇到的，我就照着一起翻写了，应该只是发送，不清楚哪里会接收
SELECT
SYSCONF_VALUE 
FROM
SYSCONF 
WHERE
SYSCONF_SUBSYSNO = 1 
AND SYSCONF_NAME = 'DEAD_FISC'</t>
    <phoneticPr fontId="1" type="noConversion"/>
  </si>
  <si>
    <t>fep-gateway
这个是翻写gateway程式中遇到的，我就照着一起翻写了，应该只是接收，不清楚哪里会发送
SELECT
SYSCONF_VALUE 
FROM
SYSCONF 
WHERE
SYSCONF_SUBSYSNO = 1 
AND SYSCONF_NAME = 'ATMMON_QUEUE'</t>
    <phoneticPr fontId="1" type="noConversion"/>
  </si>
  <si>
    <t>fep-service-ems</t>
    <phoneticPr fontId="1" type="noConversion"/>
  </si>
  <si>
    <t>fep-service-appmon</t>
    <phoneticPr fontId="1" type="noConversion"/>
  </si>
  <si>
    <t>Class/Package Name</t>
    <phoneticPr fontId="1" type="noConversion"/>
  </si>
  <si>
    <t>com.syscom.fep.service.ems</t>
    <phoneticPr fontId="1" type="noConversion"/>
  </si>
  <si>
    <t>com.syscom.fep.service.monitor</t>
    <phoneticPr fontId="1" type="noConversion"/>
  </si>
  <si>
    <t>/api/mon/SendMessage</t>
  </si>
  <si>
    <t>com.syscom.fep.service.monitor.controller.MonitorController</t>
    <phoneticPr fontId="1" type="noConversion"/>
  </si>
  <si>
    <t>com.syscom.fep.batch.job.BatchJobController</t>
    <phoneticPr fontId="1" type="noConversion"/>
  </si>
  <si>
    <t>Socket Port</t>
    <phoneticPr fontId="1" type="noConversion"/>
  </si>
  <si>
    <t>fep-server-fisc</t>
    <phoneticPr fontId="1" type="noConversion"/>
  </si>
  <si>
    <t>Context Root</t>
    <phoneticPr fontId="1" type="noConversion"/>
  </si>
  <si>
    <t>/recv/atm</t>
    <phoneticPr fontId="1" type="noConversion"/>
  </si>
  <si>
    <t>/recv/fisc</t>
    <phoneticPr fontId="1" type="noConversion"/>
  </si>
  <si>
    <t>EMSService</t>
    <phoneticPr fontId="1" type="noConversion"/>
  </si>
  <si>
    <t>AppMon</t>
    <phoneticPr fontId="1" type="noConversion"/>
  </si>
  <si>
    <t>fep-gateway-fisc</t>
    <phoneticPr fontId="1" type="noConversion"/>
  </si>
  <si>
    <t>/listScheduler</t>
    <phoneticPr fontId="1" type="noConversion"/>
  </si>
  <si>
    <t>/operateScheduler</t>
    <phoneticPr fontId="1" type="noConversion"/>
  </si>
  <si>
    <t>/api/EMS/SendMessage</t>
    <phoneticPr fontId="1" type="noConversion"/>
  </si>
  <si>
    <t>com.syscom.fep.service.ems.controller.EMSLogController</t>
    <phoneticPr fontId="1" type="noConversion"/>
  </si>
  <si>
    <t>Server Name</t>
    <phoneticPr fontId="1" type="noConversion"/>
  </si>
  <si>
    <t>Server Host Name</t>
    <phoneticPr fontId="1" type="noConversion"/>
  </si>
  <si>
    <t>Server IP</t>
    <phoneticPr fontId="1" type="noConversion"/>
  </si>
  <si>
    <t>台北測試機</t>
    <phoneticPr fontId="1" type="noConversion"/>
  </si>
  <si>
    <t>centos8.host</t>
    <phoneticPr fontId="1" type="noConversion"/>
  </si>
  <si>
    <t>/recv/atm/sslswitch</t>
    <phoneticPr fontId="1" type="noConversion"/>
  </si>
  <si>
    <t>/recv/atm/sslchange</t>
    <phoneticPr fontId="1" type="noConversion"/>
  </si>
  <si>
    <t>/recv/atm/sslnow</t>
    <phoneticPr fontId="1" type="noConversion"/>
  </si>
  <si>
    <t>/recv/atm/ssllist</t>
    <phoneticPr fontId="1" type="noConversion"/>
  </si>
  <si>
    <t>/recv/atm/sslremove</t>
    <phoneticPr fontId="1" type="noConversion"/>
  </si>
  <si>
    <t>/recv/atm/ssladd</t>
    <phoneticPr fontId="1" type="noConversion"/>
  </si>
  <si>
    <t>/recv/atm/sslalias</t>
    <phoneticPr fontId="1" type="noConversion"/>
  </si>
  <si>
    <t>/recv/atm/monitor</t>
    <phoneticPr fontId="1" type="noConversion"/>
  </si>
  <si>
    <t>/recv/fisc/monitor</t>
    <phoneticPr fontId="1" type="noConversion"/>
  </si>
  <si>
    <t>com.syscom.fep.gateway.netty.fisc.ctrl.FISCGatewayClientRestfulCtrl</t>
    <phoneticPr fontId="1" type="noConversion"/>
  </si>
  <si>
    <t>10.3.101.3</t>
    <phoneticPr fontId="1" type="noConversion"/>
  </si>
  <si>
    <t>ATMMonService</t>
    <phoneticPr fontId="1" type="noConversion"/>
  </si>
  <si>
    <t>/fep/ATMStatusChange</t>
    <phoneticPr fontId="1" type="noConversion"/>
  </si>
  <si>
    <t>com.syscom.fep.gateway.netty.fisc.receiver.FISCGatewayClientReceiver
com.syscom.fep.gateway.netty.fisc.sender.FISCGatewayClientSender</t>
    <phoneticPr fontId="1" type="noConversion"/>
  </si>
  <si>
    <t>com.syscom.fep.server.controller.restful.FISCController</t>
    <phoneticPr fontId="1" type="noConversion"/>
  </si>
  <si>
    <t>com.syscom.fep.server.controller.restful.ATMMonController</t>
    <phoneticPr fontId="1" type="noConversion"/>
  </si>
  <si>
    <t>com.syscom.fep.gateway.netty.fisc.in.FISCGatewayClientRestfulTransmissionIn</t>
    <phoneticPr fontId="1" type="noConversion"/>
  </si>
  <si>
    <t>fep-server-pybatch</t>
    <phoneticPr fontId="1" type="noConversion"/>
  </si>
  <si>
    <t>PYBatchReceiver</t>
    <phoneticPr fontId="1" type="noConversion"/>
  </si>
  <si>
    <t>com.syscom.fep.server.queue.PYBatchReceiver</t>
    <phoneticPr fontId="1" type="noConversion"/>
  </si>
  <si>
    <t>Controller/Bean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</si>
</sst>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40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1ED68E-5106-4729-AFE3-C2BB784DBC3E}" name="表6" displayName="表6" ref="A1:C8" totalsRowShown="0" headerRowDxfId="39">
  <autoFilter ref="A1:C8" xr:uid="{B81ED68E-5106-4729-AFE3-C2BB784DBC3E}"/>
  <tableColumns count="3">
    <tableColumn id="1" xr3:uid="{F7871F69-9544-4B5A-8248-F4D5EA966BCD}" name="Server Name"/>
    <tableColumn id="2" xr3:uid="{DEEC6567-2ECD-40E1-8D7A-98142F6E4BCF}" name="Server Host Name"/>
    <tableColumn id="3" xr3:uid="{443B1FBC-37F8-4676-A749-D9FE4B588B01}" name="Server IP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10230-927E-4B76-80D6-D1672633B441}" name="表1" displayName="表1" ref="A1:I18" totalsRowShown="0" headerRowDxfId="6" dataDxfId="7">
  <autoFilter ref="A1:I18" xr:uid="{AD810230-927E-4B76-80D6-D1672633B441}"/>
  <tableColumns count="9">
    <tableColumn id="1" xr3:uid="{68B625FF-6111-4DA9-B4B6-DFE866BCDD48}" name="APP Name" dataDxfId="10"/>
    <tableColumn id="4" xr3:uid="{D1802381-D03D-4A8B-9194-2EF0C34E5D0A}" name="Service Name" dataDxfId="9"/>
    <tableColumn id="2" xr3:uid="{60260CAC-C27C-4E1B-A5D2-996C31A87CD5}" name="IP" dataDxfId="5"/>
    <tableColumn id="3" xr3:uid="{264D6FA2-7969-4CF0-890B-2E951819C28E}" name="Bind Port" dataDxfId="3"/>
    <tableColumn id="10" xr3:uid="{B896FB2E-37EE-44E1-A001-10F020863DA3}" name="Context Root" dataDxfId="4"/>
    <tableColumn id="6" xr3:uid="{8D0936F0-3EF4-49F8-87CE-939233A39EB5}" name="Request" dataDxfId="8"/>
    <tableColumn id="7" xr3:uid="{28AD91E0-13FC-4BC2-9FC3-FA07EDA369C7}" name="URL" dataDxfId="2">
      <calculatedColumnFormula xml:space="preserve"> CONCATENATE("http://", 表1[[#This Row],[IP]], ":", 表1[Bind Port],表1[[#This Row],[Request]])</calculatedColumnFormula>
    </tableColumn>
    <tableColumn id="8" xr3:uid="{C4A35CE5-85B4-47D5-B8D0-93A46A8DF02D}" name="Socket Port" dataDxfId="0"/>
    <tableColumn id="11" xr3:uid="{75BA69E8-2C4E-4869-9255-AB53A7DD112E}" name="Controller/Bean Class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A10B80-D4A8-4C1A-AB80-4020782FE266}" name="表1_3" displayName="表1_3" ref="A1:G15" totalsRowShown="0" headerRowDxfId="38" dataDxfId="37">
  <autoFilter ref="A1:G15" xr:uid="{EDA10B80-D4A8-4C1A-AB80-4020782FE266}"/>
  <tableColumns count="7">
    <tableColumn id="1" xr3:uid="{772D0893-46B6-4764-A116-242ACA53EE81}" name="APP Name" dataDxfId="36"/>
    <tableColumn id="4" xr3:uid="{95ECEDEF-453C-4962-8D32-16E96A8E7FED}" name="Service Name" dataDxfId="35"/>
    <tableColumn id="2" xr3:uid="{9C45FA37-3DE7-47F8-BD92-ABC6E67BE4AC}" name="IP" dataDxfId="34"/>
    <tableColumn id="3" xr3:uid="{07D9E212-EB92-499F-A894-C5A89DF2CAC1}" name="Bind Port" dataDxfId="33"/>
    <tableColumn id="9" xr3:uid="{26529BBE-31BD-40CC-AE07-64B2BB086E02}" name="Context Root" dataDxfId="32"/>
    <tableColumn id="6" xr3:uid="{FED70996-37C7-4554-AB22-D4681F2919AC}" name="Socket Port" dataDxfId="31"/>
    <tableColumn id="8" xr3:uid="{6FFBBFF5-9C0F-48BD-AFC6-4A472F313849}" name="Class/Package Name" dataDxfId="3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265E7B-7BB2-4D47-9FBF-B37E59679704}" name="表1_34" displayName="表1_34" ref="A1:E21" totalsRowShown="0" headerRowDxfId="29" dataDxfId="28">
  <autoFilter ref="A1:E21" xr:uid="{94265E7B-7BB2-4D47-9FBF-B37E59679704}"/>
  <tableColumns count="5">
    <tableColumn id="1" xr3:uid="{6C484CCF-7FEB-42F8-858B-CAD55FC4075D}" name="APP Name" dataDxfId="27"/>
    <tableColumn id="2" xr3:uid="{15A75BCB-FC38-44A6-997E-FA6BBEF4595B}" name="IP" dataDxfId="26"/>
    <tableColumn id="3" xr3:uid="{DA99F5D9-1CE1-424D-AE50-30C816DB77F2}" name="Bind Port" dataDxfId="25"/>
    <tableColumn id="7" xr3:uid="{21AAF23D-92EF-42DF-AF6F-1F2A61697597}" name="Context Root" dataDxfId="24"/>
    <tableColumn id="6" xr3:uid="{21A09128-02D5-48DD-A5B1-D15CF3BDE93C}" name="Class Name" dataDxfId="2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677265-E2D5-4B61-BD54-DEA5A6FA18B4}" name="表1_5" displayName="表1_5" ref="A1:H29" totalsRowShown="0" headerRowDxfId="22">
  <autoFilter ref="A1:H29" xr:uid="{5C677265-E2D5-4B61-BD54-DEA5A6FA18B4}"/>
  <tableColumns count="8">
    <tableColumn id="1" xr3:uid="{3658260A-5236-42AC-9E2C-63F0AC633BD8}" name="APP Name" dataDxfId="21"/>
    <tableColumn id="2" xr3:uid="{760D9AFC-1624-4986-89AC-78B4215FDC27}" name="IP" dataDxfId="20"/>
    <tableColumn id="3" xr3:uid="{59672130-A483-4F87-951D-7AED17C65627}" name="Bind Port" dataDxfId="19"/>
    <tableColumn id="8" xr3:uid="{A5992FBC-6AAB-4356-B122-1D71B5981F43}" name="Context Root" dataDxfId="18"/>
    <tableColumn id="6" xr3:uid="{4A6D7AA9-9EA9-4EF8-9DB0-39804F498278}" name="Request" dataDxfId="17"/>
    <tableColumn id="7" xr3:uid="{6A024127-C32F-4962-8EAB-B1AB0A78ABC3}" name="URL" dataDxfId="16">
      <calculatedColumnFormula xml:space="preserve"> CONCATENATE("http://", 表1_5[[#This Row],[IP]], ":", 表1_5[Bind Port],表1_5[[#This Row],[Request]])</calculatedColumnFormula>
    </tableColumn>
    <tableColumn id="5" xr3:uid="{8B998302-6E41-48A5-8B7A-CD3661494876}" name="Controller Class" dataDxfId="15"/>
    <tableColumn id="4" xr3:uid="{97462232-BEBE-445A-A05C-AAD4114B6E09}" name="Remark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A405EE-801D-4D2F-A7CE-30693F042767}" name="表1_56" displayName="表1_56" ref="A1:C19" totalsRowShown="0" headerRowDxfId="14">
  <autoFilter ref="A1:C19" xr:uid="{06A405EE-801D-4D2F-A7CE-30693F042767}"/>
  <tableColumns count="3">
    <tableColumn id="1" xr3:uid="{84B910B4-F40B-413C-AEE1-2AB2DB9BCE14}" name="Name" dataDxfId="13"/>
    <tableColumn id="5" xr3:uid="{02317525-7D6B-4CB8-998A-8F50A1A8E850}" name="Queue/Topic" dataDxfId="12"/>
    <tableColumn id="2" xr3:uid="{C21B6DBE-EBC5-4940-A96C-51F8B9DDF4A9}" name="Remark" dataDxf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C2C5-F6BC-4F33-8A20-EF895127C178}">
  <dimension ref="A1:C2"/>
  <sheetViews>
    <sheetView zoomScale="115" zoomScaleNormal="115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4.625" bestFit="1" customWidth="1"/>
    <col min="2" max="2" width="32.625" bestFit="1" customWidth="1"/>
    <col min="3" max="3" width="18.5" bestFit="1" customWidth="1"/>
  </cols>
  <sheetData>
    <row r="1" spans="1:3" ht="56.25" customHeight="1" x14ac:dyDescent="0.2">
      <c r="A1" s="14" t="s">
        <v>50</v>
      </c>
      <c r="B1" s="14" t="s">
        <v>51</v>
      </c>
      <c r="C1" s="14" t="s">
        <v>52</v>
      </c>
    </row>
    <row r="2" spans="1:3" x14ac:dyDescent="0.2">
      <c r="A2" t="s">
        <v>53</v>
      </c>
      <c r="B2" t="s">
        <v>54</v>
      </c>
      <c r="C2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15" zoomScaleNormal="115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17.875" style="4" customWidth="1"/>
    <col min="2" max="2" width="17.125" style="4" customWidth="1"/>
    <col min="3" max="3" width="8.75" style="4" bestFit="1" customWidth="1"/>
    <col min="4" max="4" width="13.625" style="2" customWidth="1"/>
    <col min="5" max="5" width="15.125" style="4" customWidth="1"/>
    <col min="6" max="6" width="21.875" style="4" bestFit="1" customWidth="1"/>
    <col min="7" max="7" width="43.375" style="4" customWidth="1"/>
    <col min="8" max="8" width="12.875" style="2" customWidth="1"/>
    <col min="9" max="9" width="53.5" style="4" bestFit="1" customWidth="1"/>
    <col min="10" max="16384" width="9" style="4"/>
  </cols>
  <sheetData>
    <row r="1" spans="1:9" s="18" customFormat="1" ht="72" customHeight="1" thickBot="1" x14ac:dyDescent="0.25">
      <c r="A1" s="14" t="s">
        <v>0</v>
      </c>
      <c r="B1" s="14" t="s">
        <v>6</v>
      </c>
      <c r="C1" s="14" t="s">
        <v>2</v>
      </c>
      <c r="D1" s="14" t="s">
        <v>13</v>
      </c>
      <c r="E1" s="14" t="s">
        <v>40</v>
      </c>
      <c r="F1" s="15" t="s">
        <v>12</v>
      </c>
      <c r="G1" s="16" t="s">
        <v>11</v>
      </c>
      <c r="H1" s="17" t="s">
        <v>38</v>
      </c>
      <c r="I1" s="14" t="s">
        <v>75</v>
      </c>
    </row>
    <row r="2" spans="1:9" ht="15" thickTop="1" x14ac:dyDescent="0.2">
      <c r="A2" s="4" t="s">
        <v>5</v>
      </c>
      <c r="B2" s="4" t="s">
        <v>1</v>
      </c>
      <c r="C2" s="2" t="str">
        <f>'Server Info'!C2</f>
        <v>10.3.101.3</v>
      </c>
      <c r="D2" s="2">
        <v>8100</v>
      </c>
      <c r="F2" s="11" t="s">
        <v>41</v>
      </c>
      <c r="G2" s="12" t="str">
        <f xml:space="preserve"> CONCATENATE("http://", 表1[[#This Row],[IP]], ":", 表1[Bind Port],表1[[#This Row],[Context Root]],表1[[#This Row],[Request]])</f>
        <v>http://10.3.101.3:8100/recv/atm</v>
      </c>
      <c r="H2" s="2">
        <v>28080</v>
      </c>
      <c r="I2" s="10" t="s">
        <v>16</v>
      </c>
    </row>
    <row r="3" spans="1:9" x14ac:dyDescent="0.2">
      <c r="A3" s="4" t="s">
        <v>5</v>
      </c>
      <c r="B3" s="4" t="s">
        <v>66</v>
      </c>
      <c r="C3" s="2" t="str">
        <f>'Server Info'!C2</f>
        <v>10.3.101.3</v>
      </c>
      <c r="D3" s="2">
        <v>8100</v>
      </c>
      <c r="F3" s="4" t="s">
        <v>67</v>
      </c>
      <c r="G3" s="4" t="str">
        <f xml:space="preserve"> CONCATENATE("http://", 表1[[#This Row],[IP]], ":", 表1[Bind Port],表1[[#This Row],[Context Root]],表1[[#This Row],[Request]])</f>
        <v>http://10.3.101.3:8100/fep/ATMStatusChange</v>
      </c>
      <c r="H3" s="2">
        <v>28087</v>
      </c>
      <c r="I3" s="10" t="s">
        <v>70</v>
      </c>
    </row>
    <row r="4" spans="1:9" x14ac:dyDescent="0.2">
      <c r="A4" s="4" t="s">
        <v>39</v>
      </c>
      <c r="B4" s="4" t="s">
        <v>3</v>
      </c>
      <c r="C4" s="2" t="str">
        <f>'Server Info'!C2</f>
        <v>10.3.101.3</v>
      </c>
      <c r="D4" s="2">
        <v>8101</v>
      </c>
      <c r="F4" s="11" t="s">
        <v>42</v>
      </c>
      <c r="G4" s="12" t="str">
        <f xml:space="preserve"> CONCATENATE("http://", 表1[[#This Row],[IP]], ":", 表1[Bind Port],表1[[#This Row],[Context Root]],表1[[#This Row],[Request]])</f>
        <v>http://10.3.101.3:8101/recv/fisc</v>
      </c>
      <c r="H4" s="2">
        <v>28081</v>
      </c>
      <c r="I4" s="10" t="s">
        <v>69</v>
      </c>
    </row>
    <row r="5" spans="1:9" x14ac:dyDescent="0.2">
      <c r="A5" s="4" t="s">
        <v>72</v>
      </c>
      <c r="B5" s="4" t="s">
        <v>73</v>
      </c>
      <c r="C5" s="2" t="str">
        <f>'Server Info'!C2</f>
        <v>10.3.101.3</v>
      </c>
      <c r="D5" s="2">
        <v>8102</v>
      </c>
      <c r="I5" s="4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G2:G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B71F-ADF5-4FD6-A080-817CBB29633B}">
  <dimension ref="A1:D2"/>
  <sheetViews>
    <sheetView zoomScale="115" zoomScaleNormal="115" workbookViewId="0"/>
  </sheetViews>
  <sheetFormatPr defaultRowHeight="14.25" x14ac:dyDescent="0.2"/>
  <cols>
    <col min="1" max="1" width="12.5" bestFit="1" customWidth="1"/>
    <col min="2" max="2" width="9.75" bestFit="1" customWidth="1"/>
    <col min="3" max="3" width="19.25" bestFit="1" customWidth="1"/>
    <col min="4" max="4" width="11.875" customWidth="1"/>
  </cols>
  <sheetData>
    <row r="1" spans="1:4" s="13" customFormat="1" ht="75.75" customHeight="1" thickBot="1" x14ac:dyDescent="0.25">
      <c r="A1" s="19" t="s">
        <v>0</v>
      </c>
      <c r="B1" s="20" t="s">
        <v>2</v>
      </c>
      <c r="C1" s="21" t="s">
        <v>13</v>
      </c>
      <c r="D1" s="21" t="s">
        <v>40</v>
      </c>
    </row>
    <row r="2" spans="1:4" ht="15" thickTop="1" x14ac:dyDescent="0.2">
      <c r="A2" s="6" t="s">
        <v>7</v>
      </c>
      <c r="B2" s="7" t="str">
        <f>'Server Info'!C2</f>
        <v>10.3.101.3</v>
      </c>
      <c r="C2" s="8">
        <v>8081</v>
      </c>
      <c r="D2" s="8"/>
    </row>
  </sheetData>
  <autoFilter ref="A1:C1" xr:uid="{802FB71F-ADF5-4FD6-A080-817CBB29633B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217A-A42A-4F96-BE1B-68D4E4DD5E23}">
  <dimension ref="A1:G15"/>
  <sheetViews>
    <sheetView zoomScale="115" zoomScaleNormal="115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29.125" style="4" bestFit="1" customWidth="1"/>
    <col min="2" max="2" width="18.125" style="4" customWidth="1"/>
    <col min="3" max="3" width="8.75" style="2" bestFit="1" customWidth="1"/>
    <col min="4" max="4" width="12.125" style="2" bestFit="1" customWidth="1"/>
    <col min="5" max="5" width="25.625" style="2" bestFit="1" customWidth="1"/>
    <col min="6" max="6" width="11.75" style="1" bestFit="1" customWidth="1"/>
    <col min="7" max="7" width="58.25" bestFit="1" customWidth="1"/>
  </cols>
  <sheetData>
    <row r="1" spans="1:7" s="13" customFormat="1" ht="70.5" customHeight="1" x14ac:dyDescent="0.2">
      <c r="A1" s="14" t="s">
        <v>0</v>
      </c>
      <c r="B1" s="14" t="s">
        <v>6</v>
      </c>
      <c r="C1" s="14" t="s">
        <v>2</v>
      </c>
      <c r="D1" s="14" t="s">
        <v>13</v>
      </c>
      <c r="E1" s="14" t="s">
        <v>40</v>
      </c>
      <c r="F1" s="17" t="s">
        <v>38</v>
      </c>
      <c r="G1" s="14" t="s">
        <v>32</v>
      </c>
    </row>
    <row r="2" spans="1:7" x14ac:dyDescent="0.2">
      <c r="A2" s="4" t="s">
        <v>30</v>
      </c>
      <c r="B2" s="4" t="s">
        <v>43</v>
      </c>
      <c r="C2" s="2" t="str">
        <f>'Server Info'!C2</f>
        <v>10.3.101.3</v>
      </c>
      <c r="D2" s="2">
        <v>8200</v>
      </c>
      <c r="E2" s="4"/>
      <c r="F2" s="2"/>
      <c r="G2" s="4" t="s">
        <v>33</v>
      </c>
    </row>
    <row r="3" spans="1:7" x14ac:dyDescent="0.2">
      <c r="A3" s="4" t="s">
        <v>31</v>
      </c>
      <c r="B3" s="4" t="s">
        <v>44</v>
      </c>
      <c r="C3" s="2" t="str">
        <f>'Server Info'!C2</f>
        <v>10.3.101.3</v>
      </c>
      <c r="D3" s="2">
        <v>8201</v>
      </c>
      <c r="E3" s="4"/>
      <c r="F3" s="2"/>
      <c r="G3" s="4" t="s">
        <v>34</v>
      </c>
    </row>
    <row r="4" spans="1:7" x14ac:dyDescent="0.2">
      <c r="F4" s="2"/>
      <c r="G4" s="2"/>
    </row>
    <row r="5" spans="1:7" x14ac:dyDescent="0.2">
      <c r="F5" s="2"/>
      <c r="G5" s="2"/>
    </row>
    <row r="6" spans="1:7" x14ac:dyDescent="0.2">
      <c r="F6" s="2"/>
      <c r="G6" s="2"/>
    </row>
    <row r="7" spans="1:7" x14ac:dyDescent="0.2">
      <c r="F7" s="2"/>
      <c r="G7" s="2"/>
    </row>
    <row r="8" spans="1:7" x14ac:dyDescent="0.2">
      <c r="F8" s="2"/>
      <c r="G8" s="2"/>
    </row>
    <row r="9" spans="1:7" x14ac:dyDescent="0.2">
      <c r="F9" s="2"/>
      <c r="G9" s="2"/>
    </row>
    <row r="10" spans="1:7" x14ac:dyDescent="0.2">
      <c r="F10" s="2"/>
      <c r="G10" s="2"/>
    </row>
    <row r="11" spans="1:7" x14ac:dyDescent="0.2">
      <c r="F11" s="2"/>
      <c r="G11" s="2"/>
    </row>
    <row r="12" spans="1:7" x14ac:dyDescent="0.2">
      <c r="F12" s="2"/>
      <c r="G12" s="2"/>
    </row>
    <row r="13" spans="1:7" x14ac:dyDescent="0.2">
      <c r="F13" s="2"/>
      <c r="G13" s="2"/>
    </row>
    <row r="14" spans="1:7" x14ac:dyDescent="0.2">
      <c r="F14" s="2"/>
      <c r="G14" s="2"/>
    </row>
    <row r="15" spans="1:7" x14ac:dyDescent="0.2">
      <c r="F15" s="2"/>
      <c r="G15" s="2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32A4-296A-41DF-B8E0-6B5A6EB647A3}">
  <dimension ref="A1:E3"/>
  <sheetViews>
    <sheetView zoomScale="115" zoomScaleNormal="115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H16" sqref="H16"/>
    </sheetView>
  </sheetViews>
  <sheetFormatPr defaultRowHeight="14.25" x14ac:dyDescent="0.2"/>
  <cols>
    <col min="1" max="1" width="21" style="4" bestFit="1" customWidth="1"/>
    <col min="2" max="2" width="9.75" style="4" bestFit="1" customWidth="1"/>
    <col min="3" max="3" width="12.125" style="4" bestFit="1" customWidth="1"/>
    <col min="4" max="4" width="12.125" style="4" customWidth="1"/>
    <col min="5" max="5" width="72" style="4" bestFit="1" customWidth="1"/>
  </cols>
  <sheetData>
    <row r="1" spans="1:5" s="13" customFormat="1" ht="69.75" customHeight="1" x14ac:dyDescent="0.2">
      <c r="A1" s="14" t="s">
        <v>0</v>
      </c>
      <c r="B1" s="14" t="s">
        <v>2</v>
      </c>
      <c r="C1" s="14" t="s">
        <v>13</v>
      </c>
      <c r="D1" s="14" t="s">
        <v>40</v>
      </c>
      <c r="E1" s="14" t="s">
        <v>9</v>
      </c>
    </row>
    <row r="2" spans="1:5" x14ac:dyDescent="0.2">
      <c r="A2" s="4" t="s">
        <v>4</v>
      </c>
      <c r="B2" s="2" t="str">
        <f>'Server Info'!C2</f>
        <v>10.3.101.3</v>
      </c>
      <c r="C2" s="2">
        <v>8300</v>
      </c>
      <c r="E2" s="4" t="s">
        <v>10</v>
      </c>
    </row>
    <row r="3" spans="1:5" ht="28.5" x14ac:dyDescent="0.2">
      <c r="A3" s="4" t="s">
        <v>45</v>
      </c>
      <c r="B3" s="2" t="str">
        <f>'Server Info'!C2</f>
        <v>10.3.101.3</v>
      </c>
      <c r="C3" s="2">
        <v>8301</v>
      </c>
      <c r="E3" s="9" t="s">
        <v>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3F32-35DC-45B9-813A-F7C4005C573D}">
  <dimension ref="A1:D2"/>
  <sheetViews>
    <sheetView zoomScale="115" zoomScaleNormal="115" workbookViewId="0"/>
  </sheetViews>
  <sheetFormatPr defaultRowHeight="14.25" x14ac:dyDescent="0.2"/>
  <cols>
    <col min="1" max="1" width="10.125" bestFit="1" customWidth="1"/>
    <col min="2" max="2" width="9.75" bestFit="1" customWidth="1"/>
    <col min="3" max="3" width="15.25" bestFit="1" customWidth="1"/>
    <col min="4" max="4" width="15.25" customWidth="1"/>
  </cols>
  <sheetData>
    <row r="1" spans="1:4" s="13" customFormat="1" ht="72.75" customHeight="1" thickBot="1" x14ac:dyDescent="0.25">
      <c r="A1" s="19" t="s">
        <v>0</v>
      </c>
      <c r="B1" s="20" t="s">
        <v>2</v>
      </c>
      <c r="C1" s="21" t="s">
        <v>13</v>
      </c>
      <c r="D1" s="21" t="s">
        <v>40</v>
      </c>
    </row>
    <row r="2" spans="1:4" ht="15" thickTop="1" x14ac:dyDescent="0.2">
      <c r="A2" s="6" t="s">
        <v>17</v>
      </c>
      <c r="B2" s="7" t="str">
        <f>'Server Info'!C2</f>
        <v>10.3.101.3</v>
      </c>
      <c r="C2" s="8">
        <v>8084</v>
      </c>
      <c r="D2" s="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4B28-275E-4C5D-BCBA-3DAF417DFFD9}">
  <dimension ref="A1:H29"/>
  <sheetViews>
    <sheetView zoomScale="115" zoomScaleNormal="115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6.125" bestFit="1" customWidth="1"/>
    <col min="2" max="2" width="9.75" bestFit="1" customWidth="1"/>
    <col min="3" max="3" width="12.125" bestFit="1" customWidth="1"/>
    <col min="4" max="4" width="17" style="3" bestFit="1" customWidth="1"/>
    <col min="5" max="5" width="22.625" bestFit="1" customWidth="1"/>
    <col min="6" max="6" width="42.25" bestFit="1" customWidth="1"/>
    <col min="7" max="7" width="69.625" bestFit="1" customWidth="1"/>
    <col min="8" max="8" width="31.375" bestFit="1" customWidth="1"/>
    <col min="9" max="9" width="31.375" customWidth="1"/>
  </cols>
  <sheetData>
    <row r="1" spans="1:8" s="13" customFormat="1" ht="60" customHeight="1" x14ac:dyDescent="0.2">
      <c r="A1" s="14" t="s">
        <v>0</v>
      </c>
      <c r="B1" s="14" t="s">
        <v>2</v>
      </c>
      <c r="C1" s="14" t="s">
        <v>13</v>
      </c>
      <c r="D1" s="14" t="s">
        <v>40</v>
      </c>
      <c r="E1" s="22" t="s">
        <v>12</v>
      </c>
      <c r="F1" s="22" t="s">
        <v>11</v>
      </c>
      <c r="G1" s="14" t="s">
        <v>8</v>
      </c>
      <c r="H1" s="14" t="s">
        <v>24</v>
      </c>
    </row>
    <row r="2" spans="1:8" s="24" customFormat="1" x14ac:dyDescent="0.2">
      <c r="A2" s="23" t="s">
        <v>30</v>
      </c>
      <c r="B2" s="2" t="str">
        <f>表1_3[[#This Row],[IP]]</f>
        <v>10.3.101.3</v>
      </c>
      <c r="C2" s="2">
        <f>表1_3[[#This Row],[Bind Port]]</f>
        <v>8200</v>
      </c>
      <c r="D2" s="25"/>
      <c r="E2" s="23" t="s">
        <v>48</v>
      </c>
      <c r="F2" s="10" t="str">
        <f xml:space="preserve"> CONCATENATE("http://", 表1_5[[#This Row],[IP]], ":", 表1_5[Bind Port],表1_5[[#This Row],[Context Root]],表1_5[[#This Row],[Request]])</f>
        <v>http://10.3.101.3:8200/api/EMS/SendMessage</v>
      </c>
      <c r="G2" s="23" t="s">
        <v>49</v>
      </c>
      <c r="H2" s="26"/>
    </row>
    <row r="3" spans="1:8" x14ac:dyDescent="0.2">
      <c r="A3" s="4" t="s">
        <v>4</v>
      </c>
      <c r="B3" s="2" t="str">
        <f>'fep-gateway'!B2</f>
        <v>10.3.101.3</v>
      </c>
      <c r="C3" s="2">
        <f>'fep-gateway'!C2</f>
        <v>8300</v>
      </c>
      <c r="D3" s="4"/>
      <c r="E3" s="4" t="s">
        <v>41</v>
      </c>
      <c r="F3" s="10" t="str">
        <f xml:space="preserve"> CONCATENATE("http://", 表1_5[[#This Row],[IP]], ":", 表1_5[Bind Port],表1_5[[#This Row],[Context Root]],表1_5[[#This Row],[Request]])</f>
        <v>http://10.3.101.3:8300/recv/atm</v>
      </c>
      <c r="G3" s="4" t="s">
        <v>15</v>
      </c>
    </row>
    <row r="4" spans="1:8" x14ac:dyDescent="0.2">
      <c r="A4" s="4" t="s">
        <v>4</v>
      </c>
      <c r="B4" s="2" t="str">
        <f>'fep-gateway'!B2</f>
        <v>10.3.101.3</v>
      </c>
      <c r="C4" s="2">
        <f>'fep-gateway'!C2</f>
        <v>8300</v>
      </c>
      <c r="D4" s="4"/>
      <c r="E4" s="4" t="s">
        <v>55</v>
      </c>
      <c r="F4" s="10" t="str">
        <f xml:space="preserve"> CONCATENATE("http://", 表1_5[[#This Row],[IP]], ":", 表1_5[Bind Port],表1_5[[#This Row],[Context Root]],表1_5[[#This Row],[Request]])</f>
        <v>http://10.3.101.3:8300/recv/atm/sslswitch</v>
      </c>
      <c r="G4" s="4" t="s">
        <v>15</v>
      </c>
    </row>
    <row r="5" spans="1:8" x14ac:dyDescent="0.2">
      <c r="A5" s="4" t="s">
        <v>4</v>
      </c>
      <c r="B5" s="2" t="str">
        <f>'fep-gateway'!B2</f>
        <v>10.3.101.3</v>
      </c>
      <c r="C5" s="2">
        <f>'fep-gateway'!C2</f>
        <v>8300</v>
      </c>
      <c r="D5" s="4"/>
      <c r="E5" s="4" t="s">
        <v>56</v>
      </c>
      <c r="F5" s="10" t="str">
        <f xml:space="preserve"> CONCATENATE("http://", 表1_5[[#This Row],[IP]], ":", 表1_5[Bind Port],表1_5[[#This Row],[Context Root]],表1_5[[#This Row],[Request]])</f>
        <v>http://10.3.101.3:8300/recv/atm/sslchange</v>
      </c>
      <c r="G5" s="4" t="s">
        <v>15</v>
      </c>
    </row>
    <row r="6" spans="1:8" x14ac:dyDescent="0.2">
      <c r="A6" s="4" t="s">
        <v>4</v>
      </c>
      <c r="B6" s="2" t="str">
        <f>'fep-gateway'!B2</f>
        <v>10.3.101.3</v>
      </c>
      <c r="C6" s="2">
        <f>'fep-gateway'!C2</f>
        <v>8300</v>
      </c>
      <c r="D6" s="4"/>
      <c r="E6" s="4" t="s">
        <v>57</v>
      </c>
      <c r="F6" s="10" t="str">
        <f xml:space="preserve"> CONCATENATE("http://", 表1_5[[#This Row],[IP]], ":", 表1_5[Bind Port],表1_5[[#This Row],[Context Root]],表1_5[[#This Row],[Request]])</f>
        <v>http://10.3.101.3:8300/recv/atm/sslnow</v>
      </c>
      <c r="G6" s="4" t="s">
        <v>15</v>
      </c>
    </row>
    <row r="7" spans="1:8" x14ac:dyDescent="0.2">
      <c r="A7" s="4" t="s">
        <v>4</v>
      </c>
      <c r="B7" s="2" t="str">
        <f>'fep-gateway'!B2</f>
        <v>10.3.101.3</v>
      </c>
      <c r="C7" s="2">
        <f>'fep-gateway'!C2</f>
        <v>8300</v>
      </c>
      <c r="D7" s="4"/>
      <c r="E7" s="4" t="s">
        <v>58</v>
      </c>
      <c r="F7" s="10" t="str">
        <f xml:space="preserve"> CONCATENATE("http://", 表1_5[[#This Row],[IP]], ":", 表1_5[Bind Port],表1_5[[#This Row],[Context Root]],表1_5[[#This Row],[Request]])</f>
        <v>http://10.3.101.3:8300/recv/atm/ssllist</v>
      </c>
      <c r="G7" s="4" t="s">
        <v>15</v>
      </c>
    </row>
    <row r="8" spans="1:8" x14ac:dyDescent="0.2">
      <c r="A8" s="4" t="s">
        <v>4</v>
      </c>
      <c r="B8" s="2" t="str">
        <f>'fep-gateway'!B2</f>
        <v>10.3.101.3</v>
      </c>
      <c r="C8" s="2">
        <f>'fep-gateway'!C2</f>
        <v>8300</v>
      </c>
      <c r="D8" s="4"/>
      <c r="E8" s="4" t="s">
        <v>59</v>
      </c>
      <c r="F8" s="10" t="str">
        <f xml:space="preserve"> CONCATENATE("http://", 表1_5[[#This Row],[IP]], ":", 表1_5[Bind Port],表1_5[[#This Row],[Context Root]],表1_5[[#This Row],[Request]])</f>
        <v>http://10.3.101.3:8300/recv/atm/sslremove</v>
      </c>
      <c r="G8" s="4" t="s">
        <v>15</v>
      </c>
    </row>
    <row r="9" spans="1:8" x14ac:dyDescent="0.2">
      <c r="A9" s="4" t="s">
        <v>4</v>
      </c>
      <c r="B9" s="2" t="str">
        <f>'fep-gateway'!B2</f>
        <v>10.3.101.3</v>
      </c>
      <c r="C9" s="2">
        <f>'fep-gateway'!C2</f>
        <v>8300</v>
      </c>
      <c r="D9" s="4"/>
      <c r="E9" s="4" t="s">
        <v>60</v>
      </c>
      <c r="F9" s="10" t="str">
        <f xml:space="preserve"> CONCATENATE("http://", 表1_5[[#This Row],[IP]], ":", 表1_5[Bind Port],表1_5[[#This Row],[Context Root]],表1_5[[#This Row],[Request]])</f>
        <v>http://10.3.101.3:8300/recv/atm/ssladd</v>
      </c>
      <c r="G9" s="4" t="s">
        <v>15</v>
      </c>
    </row>
    <row r="10" spans="1:8" x14ac:dyDescent="0.2">
      <c r="A10" s="4" t="s">
        <v>4</v>
      </c>
      <c r="B10" s="2" t="str">
        <f>'fep-gateway'!B2</f>
        <v>10.3.101.3</v>
      </c>
      <c r="C10" s="2">
        <f>'fep-gateway'!C2</f>
        <v>8300</v>
      </c>
      <c r="D10" s="4"/>
      <c r="E10" s="4" t="s">
        <v>61</v>
      </c>
      <c r="F10" s="10" t="str">
        <f xml:space="preserve"> CONCATENATE("http://", 表1_5[[#This Row],[IP]], ":", 表1_5[Bind Port],表1_5[[#This Row],[Context Root]],表1_5[[#This Row],[Request]])</f>
        <v>http://10.3.101.3:8300/recv/atm/sslalias</v>
      </c>
      <c r="G10" s="4" t="s">
        <v>15</v>
      </c>
    </row>
    <row r="11" spans="1:8" x14ac:dyDescent="0.2">
      <c r="A11" s="4" t="s">
        <v>4</v>
      </c>
      <c r="B11" s="2" t="str">
        <f>'fep-gateway'!B3</f>
        <v>10.3.101.3</v>
      </c>
      <c r="C11" s="2">
        <f>'fep-gateway'!C2</f>
        <v>8300</v>
      </c>
      <c r="D11" s="4"/>
      <c r="E11" s="4" t="s">
        <v>62</v>
      </c>
      <c r="F11" s="10" t="str">
        <f xml:space="preserve"> CONCATENATE("http://", 表1_5[[#This Row],[IP]], ":", 表1_5[Bind Port],表1_5[[#This Row],[Context Root]],表1_5[[#This Row],[Request]])</f>
        <v>http://10.3.101.3:8300/recv/atm/monitor</v>
      </c>
      <c r="G11" s="4" t="s">
        <v>15</v>
      </c>
    </row>
    <row r="12" spans="1:8" ht="99.75" x14ac:dyDescent="0.2">
      <c r="A12" s="4" t="s">
        <v>45</v>
      </c>
      <c r="B12" s="2" t="str">
        <f>'fep-gateway'!B3</f>
        <v>10.3.101.3</v>
      </c>
      <c r="C12" s="2">
        <f>'fep-gateway'!C3</f>
        <v>8301</v>
      </c>
      <c r="D12" s="4"/>
      <c r="E12" s="4" t="s">
        <v>14</v>
      </c>
      <c r="F12" s="10" t="str">
        <f xml:space="preserve"> CONCATENATE("http://", 表1_5[[#This Row],[IP]], ":", 表1_5[Bind Port],表1_5[[#This Row],[Context Root]],表1_5[[#This Row],[Request]])</f>
        <v>http://10.3.101.3:8301/api/VFISC/SendReceive</v>
      </c>
      <c r="G12" s="4" t="s">
        <v>71</v>
      </c>
      <c r="H12" s="13" t="s">
        <v>25</v>
      </c>
    </row>
    <row r="13" spans="1:8" x14ac:dyDescent="0.2">
      <c r="A13" s="4" t="s">
        <v>45</v>
      </c>
      <c r="B13" s="2" t="str">
        <f>'fep-gateway'!B3</f>
        <v>10.3.101.3</v>
      </c>
      <c r="C13" s="2">
        <f>'fep-gateway'!C3</f>
        <v>8301</v>
      </c>
      <c r="D13" s="4"/>
      <c r="E13" s="4" t="s">
        <v>63</v>
      </c>
      <c r="F13" s="10" t="str">
        <f xml:space="preserve"> CONCATENATE("http://", 表1_5[[#This Row],[IP]], ":", 表1_5[Bind Port],表1_5[[#This Row],[Context Root]],表1_5[[#This Row],[Request]])</f>
        <v>http://10.3.101.3:8301/recv/fisc/monitor</v>
      </c>
      <c r="G13" s="4" t="s">
        <v>64</v>
      </c>
      <c r="H13" s="13"/>
    </row>
    <row r="14" spans="1:8" x14ac:dyDescent="0.2">
      <c r="A14" s="4" t="s">
        <v>31</v>
      </c>
      <c r="B14" s="1" t="str">
        <f>'fep-service'!C3</f>
        <v>10.3.101.3</v>
      </c>
      <c r="C14" s="1">
        <f>'fep-service'!D3</f>
        <v>8201</v>
      </c>
      <c r="E14" s="4" t="s">
        <v>35</v>
      </c>
      <c r="F14" s="10" t="str">
        <f xml:space="preserve"> CONCATENATE("http://", 表1_5[[#This Row],[IP]], ":", 表1_5[Bind Port],表1_5[[#This Row],[Context Root]],表1_5[[#This Row],[Request]])</f>
        <v>http://10.3.101.3:8201/api/mon/SendMessage</v>
      </c>
      <c r="G14" s="4" t="s">
        <v>36</v>
      </c>
    </row>
    <row r="15" spans="1:8" x14ac:dyDescent="0.2">
      <c r="A15" s="4" t="s">
        <v>17</v>
      </c>
      <c r="B15" s="1" t="str">
        <f>'fep-batch'!B2</f>
        <v>10.3.101.3</v>
      </c>
      <c r="C15" s="1">
        <f>'fep-batch'!C2</f>
        <v>8084</v>
      </c>
      <c r="E15" s="4" t="s">
        <v>46</v>
      </c>
      <c r="F15" s="10" t="str">
        <f xml:space="preserve"> CONCATENATE("http://", 表1_5[[#This Row],[IP]], ":", 表1_5[Bind Port],表1_5[[#This Row],[Context Root]],表1_5[[#This Row],[Request]])</f>
        <v>http://10.3.101.3:8084/listScheduler</v>
      </c>
      <c r="G15" s="4" t="s">
        <v>37</v>
      </c>
    </row>
    <row r="16" spans="1:8" x14ac:dyDescent="0.2">
      <c r="A16" s="4" t="s">
        <v>17</v>
      </c>
      <c r="B16" s="1" t="str">
        <f>'fep-batch'!B2</f>
        <v>10.3.101.3</v>
      </c>
      <c r="C16" s="1">
        <f>'fep-batch'!C2</f>
        <v>8084</v>
      </c>
      <c r="E16" s="4" t="s">
        <v>47</v>
      </c>
      <c r="F16" s="10" t="str">
        <f xml:space="preserve"> CONCATENATE("http://", 表1_5[[#This Row],[IP]], ":", 表1_5[Bind Port],表1_5[[#This Row],[Context Root]],表1_5[[#This Row],[Request]])</f>
        <v>http://10.3.101.3:8084/operateScheduler</v>
      </c>
      <c r="G16" s="4" t="s">
        <v>37</v>
      </c>
    </row>
    <row r="17" spans="1:7" x14ac:dyDescent="0.2">
      <c r="A17" s="4"/>
      <c r="B17" s="1"/>
      <c r="C17" s="1"/>
      <c r="E17" s="4"/>
      <c r="F17" s="4"/>
      <c r="G17" s="4"/>
    </row>
    <row r="18" spans="1:7" x14ac:dyDescent="0.2">
      <c r="A18" s="4"/>
      <c r="B18" s="1"/>
      <c r="C18" s="1"/>
      <c r="E18" s="4"/>
      <c r="F18" s="4"/>
      <c r="G18" s="4"/>
    </row>
    <row r="19" spans="1:7" x14ac:dyDescent="0.2">
      <c r="A19" s="4"/>
      <c r="B19" s="1"/>
      <c r="C19" s="1"/>
      <c r="E19" s="4"/>
      <c r="F19" s="4"/>
      <c r="G19" s="4"/>
    </row>
    <row r="20" spans="1:7" x14ac:dyDescent="0.2">
      <c r="A20" s="4"/>
      <c r="B20" s="1"/>
      <c r="C20" s="1"/>
      <c r="E20" s="4"/>
      <c r="F20" s="4"/>
      <c r="G20" s="4"/>
    </row>
    <row r="21" spans="1:7" x14ac:dyDescent="0.2">
      <c r="A21" s="4"/>
      <c r="B21" s="1"/>
      <c r="C21" s="1"/>
      <c r="E21" s="4"/>
      <c r="F21" s="4"/>
      <c r="G21" s="4"/>
    </row>
    <row r="22" spans="1:7" x14ac:dyDescent="0.2">
      <c r="A22" s="4"/>
      <c r="B22" s="1"/>
      <c r="C22" s="1"/>
      <c r="E22" s="4"/>
      <c r="F22" s="4"/>
      <c r="G22" s="4"/>
    </row>
    <row r="23" spans="1:7" x14ac:dyDescent="0.2">
      <c r="A23" s="4"/>
      <c r="B23" s="1"/>
      <c r="C23" s="1"/>
      <c r="E23" s="4"/>
      <c r="F23" s="4"/>
      <c r="G23" s="4"/>
    </row>
    <row r="24" spans="1:7" x14ac:dyDescent="0.2">
      <c r="A24" s="4"/>
      <c r="B24" s="1"/>
      <c r="C24" s="1"/>
      <c r="E24" s="4"/>
      <c r="F24" s="4"/>
      <c r="G24" s="4"/>
    </row>
    <row r="25" spans="1:7" x14ac:dyDescent="0.2">
      <c r="A25" s="4"/>
      <c r="B25" s="1"/>
      <c r="C25" s="1"/>
      <c r="E25" s="4"/>
      <c r="F25" s="4"/>
      <c r="G25" s="4"/>
    </row>
    <row r="26" spans="1:7" x14ac:dyDescent="0.2">
      <c r="A26" s="4"/>
      <c r="B26" s="1"/>
      <c r="C26" s="1"/>
      <c r="E26" s="4"/>
      <c r="F26" s="4"/>
      <c r="G26" s="4"/>
    </row>
    <row r="27" spans="1:7" x14ac:dyDescent="0.2">
      <c r="A27" s="4"/>
      <c r="B27" s="1"/>
      <c r="C27" s="1"/>
      <c r="E27" s="4"/>
      <c r="F27" s="4"/>
      <c r="G27" s="4"/>
    </row>
    <row r="28" spans="1:7" x14ac:dyDescent="0.2">
      <c r="A28" s="4"/>
      <c r="B28" s="1"/>
      <c r="C28" s="1"/>
      <c r="E28" s="4"/>
      <c r="F28" s="4"/>
      <c r="G28" s="4"/>
    </row>
    <row r="29" spans="1:7" x14ac:dyDescent="0.2">
      <c r="A29" s="4"/>
      <c r="B29" s="1"/>
      <c r="C29" s="1"/>
      <c r="E29" s="4"/>
      <c r="F29" s="4"/>
      <c r="G29" s="4"/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F2 F3:F16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E07D-0EFC-4FC6-B5AE-6E9691D245E1}">
  <dimension ref="A1:C19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71.625" bestFit="1" customWidth="1"/>
    <col min="2" max="2" width="24.5" bestFit="1" customWidth="1"/>
    <col min="3" max="3" width="80.5" customWidth="1"/>
  </cols>
  <sheetData>
    <row r="1" spans="1:3" ht="23.25" x14ac:dyDescent="0.2">
      <c r="A1" s="5" t="s">
        <v>18</v>
      </c>
      <c r="B1" s="5" t="s">
        <v>20</v>
      </c>
      <c r="C1" s="5" t="s">
        <v>22</v>
      </c>
    </row>
    <row r="2" spans="1:3" ht="28.5" x14ac:dyDescent="0.2">
      <c r="A2" s="4" t="s">
        <v>19</v>
      </c>
      <c r="B2" s="4" t="s">
        <v>21</v>
      </c>
      <c r="C2" s="9" t="s">
        <v>26</v>
      </c>
    </row>
    <row r="3" spans="1:3" ht="128.25" x14ac:dyDescent="0.2">
      <c r="A3" s="4" t="s">
        <v>23</v>
      </c>
      <c r="B3" s="4" t="s">
        <v>21</v>
      </c>
      <c r="C3" s="9" t="s">
        <v>28</v>
      </c>
    </row>
    <row r="4" spans="1:3" ht="128.25" x14ac:dyDescent="0.2">
      <c r="A4" s="4" t="s">
        <v>27</v>
      </c>
      <c r="B4" s="4" t="s">
        <v>21</v>
      </c>
      <c r="C4" s="9" t="s">
        <v>29</v>
      </c>
    </row>
    <row r="5" spans="1:3" x14ac:dyDescent="0.2">
      <c r="A5" s="4"/>
      <c r="B5" s="4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Server Info</vt:lpstr>
      <vt:lpstr>fep-server</vt:lpstr>
      <vt:lpstr>fep-web</vt:lpstr>
      <vt:lpstr>fep-service</vt:lpstr>
      <vt:lpstr>fep-gateway</vt:lpstr>
      <vt:lpstr>fep-batch</vt:lpstr>
      <vt:lpstr>Restful</vt:lpstr>
      <vt:lpstr>JMS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YU</dc:creator>
  <cp:lastModifiedBy>Richard YU</cp:lastModifiedBy>
  <dcterms:created xsi:type="dcterms:W3CDTF">2015-06-05T18:19:34Z</dcterms:created>
  <dcterms:modified xsi:type="dcterms:W3CDTF">2023-02-21T09:21:28Z</dcterms:modified>
</cp:coreProperties>
</file>