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2012-13" sheetId="1" r:id="rId1"/>
    <sheet name="2013-14" sheetId="2" r:id="rId2"/>
    <sheet name="2014-15" sheetId="3" r:id="rId3"/>
    <sheet name="2015-16" sheetId="4" r:id="rId4"/>
    <sheet name="2016-17" sheetId="5" r:id="rId5"/>
    <sheet name="2017-18" sheetId="6" r:id="rId6"/>
    <sheet name="2018-19" sheetId="7" r:id="rId7"/>
    <sheet name="Sheet1" sheetId="8" r:id="rId8"/>
  </sheets>
  <definedNames>
    <definedName name="_xlnm._FilterDatabase" localSheetId="4" hidden="1">'2016-17'!$A$200:$F$200</definedName>
  </definedNames>
  <calcPr calcId="144525"/>
</workbook>
</file>

<file path=xl/calcChain.xml><?xml version="1.0" encoding="utf-8"?>
<calcChain xmlns="http://schemas.openxmlformats.org/spreadsheetml/2006/main">
  <c r="F253" i="7" l="1"/>
  <c r="E253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53" i="7" s="1"/>
  <c r="F228" i="7" l="1"/>
  <c r="E228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28" i="7" l="1"/>
  <c r="F202" i="7"/>
  <c r="E202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202" i="7" s="1"/>
  <c r="G181" i="7"/>
  <c r="F175" i="7"/>
  <c r="E175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75" i="7" l="1"/>
  <c r="F148" i="7"/>
  <c r="E148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48" i="7" s="1"/>
  <c r="H299" i="6" l="1"/>
  <c r="F120" i="7" l="1"/>
  <c r="E120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99" i="7"/>
  <c r="G120" i="7" s="1"/>
  <c r="F94" i="7"/>
  <c r="E94" i="7"/>
  <c r="G91" i="7"/>
  <c r="G90" i="7"/>
  <c r="G89" i="7"/>
  <c r="G88" i="7"/>
  <c r="G87" i="7"/>
  <c r="G86" i="7"/>
  <c r="G85" i="7"/>
  <c r="G84" i="7"/>
  <c r="G83" i="7"/>
  <c r="G82" i="7"/>
  <c r="G81" i="7"/>
  <c r="G80" i="7"/>
  <c r="F72" i="7"/>
  <c r="E72" i="7"/>
  <c r="G69" i="7"/>
  <c r="G68" i="7"/>
  <c r="G67" i="7"/>
  <c r="G66" i="7"/>
  <c r="G65" i="7"/>
  <c r="G64" i="7"/>
  <c r="G63" i="7"/>
  <c r="G62" i="7"/>
  <c r="G61" i="7"/>
  <c r="G60" i="7"/>
  <c r="G59" i="7"/>
  <c r="G58" i="7"/>
  <c r="F50" i="7"/>
  <c r="E50" i="7"/>
  <c r="G47" i="7"/>
  <c r="G46" i="7"/>
  <c r="G45" i="7"/>
  <c r="G44" i="7"/>
  <c r="G43" i="7"/>
  <c r="G42" i="7"/>
  <c r="G41" i="7"/>
  <c r="G40" i="7"/>
  <c r="G39" i="7"/>
  <c r="G38" i="7"/>
  <c r="G37" i="7"/>
  <c r="G36" i="7"/>
  <c r="G50" i="7" l="1"/>
  <c r="G72" i="7"/>
  <c r="G94" i="7"/>
  <c r="F28" i="7"/>
  <c r="E28" i="7"/>
  <c r="G25" i="7" l="1"/>
  <c r="G24" i="7" l="1"/>
  <c r="G23" i="7"/>
  <c r="G22" i="7"/>
  <c r="G21" i="7"/>
  <c r="G20" i="7"/>
  <c r="G19" i="7"/>
  <c r="G18" i="7"/>
  <c r="G17" i="7"/>
  <c r="G16" i="7"/>
  <c r="G15" i="7"/>
  <c r="G14" i="7"/>
  <c r="G28" i="7" l="1"/>
  <c r="E296" i="6"/>
  <c r="E299" i="6" s="1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E272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E247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E223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23" i="6" l="1"/>
  <c r="F296" i="6"/>
  <c r="F272" i="6"/>
  <c r="F247" i="6"/>
  <c r="E194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E171" i="6"/>
  <c r="E172" i="6" s="1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E145" i="6"/>
  <c r="E146" i="6" s="1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E121" i="6"/>
  <c r="E122" i="6" s="1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E96" i="6"/>
  <c r="E97" i="6" s="1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E73" i="6"/>
  <c r="E74" i="6" s="1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E49" i="6"/>
  <c r="E50" i="6" s="1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E27" i="6"/>
  <c r="E28" i="6" s="1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E292" i="5"/>
  <c r="E294" i="5" s="1"/>
  <c r="D292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E268" i="5"/>
  <c r="E270" i="5" s="1"/>
  <c r="D268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E243" i="5"/>
  <c r="E245" i="5" s="1"/>
  <c r="D243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E218" i="5"/>
  <c r="D218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01" i="5"/>
  <c r="E194" i="5"/>
  <c r="E195" i="5" s="1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E171" i="5"/>
  <c r="E172" i="5" s="1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E145" i="5"/>
  <c r="E146" i="5" s="1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E121" i="5"/>
  <c r="E122" i="5" s="1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E96" i="5"/>
  <c r="E97" i="5" s="1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E73" i="5"/>
  <c r="E74" i="5" s="1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E49" i="5"/>
  <c r="E50" i="5" s="1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E27" i="5"/>
  <c r="E28" i="5" s="1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250" i="4"/>
  <c r="F249" i="4"/>
  <c r="F229" i="4"/>
  <c r="F228" i="4"/>
  <c r="F200" i="4"/>
  <c r="F199" i="4"/>
  <c r="F176" i="4"/>
  <c r="F175" i="4"/>
  <c r="F146" i="4"/>
  <c r="F145" i="4"/>
  <c r="F124" i="4"/>
  <c r="F123" i="4"/>
  <c r="E104" i="4"/>
  <c r="E105" i="4" s="1"/>
  <c r="F102" i="4"/>
  <c r="F101" i="4"/>
  <c r="F16" i="4"/>
  <c r="F33" i="4"/>
  <c r="F49" i="4"/>
  <c r="F65" i="4"/>
  <c r="F81" i="4"/>
  <c r="F100" i="4"/>
  <c r="F122" i="4"/>
  <c r="F144" i="4"/>
  <c r="F174" i="4"/>
  <c r="F198" i="4"/>
  <c r="F248" i="4"/>
  <c r="F227" i="4"/>
  <c r="E253" i="4"/>
  <c r="F247" i="4"/>
  <c r="F246" i="4"/>
  <c r="F245" i="4"/>
  <c r="F244" i="4"/>
  <c r="F243" i="4"/>
  <c r="F242" i="4"/>
  <c r="F241" i="4"/>
  <c r="F240" i="4"/>
  <c r="F239" i="4"/>
  <c r="F238" i="4"/>
  <c r="F237" i="4"/>
  <c r="E233" i="4"/>
  <c r="F226" i="4"/>
  <c r="F225" i="4"/>
  <c r="F224" i="4"/>
  <c r="F223" i="4"/>
  <c r="F222" i="4"/>
  <c r="F221" i="4"/>
  <c r="F220" i="4"/>
  <c r="F219" i="4"/>
  <c r="F218" i="4"/>
  <c r="F217" i="4"/>
  <c r="F216" i="4"/>
  <c r="E204" i="4"/>
  <c r="F197" i="4"/>
  <c r="F196" i="4"/>
  <c r="F195" i="4"/>
  <c r="F194" i="4"/>
  <c r="F193" i="4"/>
  <c r="F192" i="4"/>
  <c r="F191" i="4"/>
  <c r="F190" i="4"/>
  <c r="F189" i="4"/>
  <c r="F188" i="4"/>
  <c r="F187" i="4"/>
  <c r="E180" i="4"/>
  <c r="E181" i="4" s="1"/>
  <c r="F173" i="4"/>
  <c r="F172" i="4"/>
  <c r="F171" i="4"/>
  <c r="F170" i="4"/>
  <c r="F169" i="4"/>
  <c r="F168" i="4"/>
  <c r="F167" i="4"/>
  <c r="F166" i="4"/>
  <c r="F165" i="4"/>
  <c r="F164" i="4"/>
  <c r="F163" i="4"/>
  <c r="E149" i="4"/>
  <c r="F143" i="4"/>
  <c r="F142" i="4"/>
  <c r="F141" i="4"/>
  <c r="F140" i="4"/>
  <c r="F139" i="4"/>
  <c r="F138" i="4"/>
  <c r="F137" i="4"/>
  <c r="F136" i="4"/>
  <c r="F135" i="4"/>
  <c r="F134" i="4"/>
  <c r="F133" i="4"/>
  <c r="E127" i="4"/>
  <c r="F121" i="4"/>
  <c r="F120" i="4"/>
  <c r="F119" i="4"/>
  <c r="F118" i="4"/>
  <c r="F117" i="4"/>
  <c r="F116" i="4"/>
  <c r="F115" i="4"/>
  <c r="F114" i="4"/>
  <c r="F113" i="4"/>
  <c r="F112" i="4"/>
  <c r="F111" i="4"/>
  <c r="F99" i="4"/>
  <c r="F98" i="4"/>
  <c r="F97" i="4"/>
  <c r="F96" i="4"/>
  <c r="F95" i="4"/>
  <c r="F94" i="4"/>
  <c r="F93" i="4"/>
  <c r="F92" i="4"/>
  <c r="F91" i="4"/>
  <c r="F90" i="4"/>
  <c r="F89" i="4"/>
  <c r="F104" i="4" s="1"/>
  <c r="E82" i="4"/>
  <c r="E83" i="4" s="1"/>
  <c r="F80" i="4"/>
  <c r="F79" i="4"/>
  <c r="F78" i="4"/>
  <c r="F77" i="4"/>
  <c r="F76" i="4"/>
  <c r="F75" i="4"/>
  <c r="F74" i="4"/>
  <c r="F73" i="4"/>
  <c r="F72" i="4"/>
  <c r="F71" i="4"/>
  <c r="F70" i="4"/>
  <c r="E66" i="4"/>
  <c r="E67" i="4" s="1"/>
  <c r="F64" i="4"/>
  <c r="F63" i="4"/>
  <c r="F62" i="4"/>
  <c r="F61" i="4"/>
  <c r="F60" i="4"/>
  <c r="F59" i="4"/>
  <c r="F58" i="4"/>
  <c r="F57" i="4"/>
  <c r="F56" i="4"/>
  <c r="F55" i="4"/>
  <c r="F54" i="4"/>
  <c r="E50" i="4"/>
  <c r="E51" i="4" s="1"/>
  <c r="F48" i="4"/>
  <c r="F47" i="4"/>
  <c r="F46" i="4"/>
  <c r="F45" i="4"/>
  <c r="F44" i="4"/>
  <c r="F43" i="4"/>
  <c r="F42" i="4"/>
  <c r="F41" i="4"/>
  <c r="F40" i="4"/>
  <c r="F39" i="4"/>
  <c r="F38" i="4"/>
  <c r="E34" i="4"/>
  <c r="E35" i="4" s="1"/>
  <c r="F32" i="4"/>
  <c r="F31" i="4"/>
  <c r="F30" i="4"/>
  <c r="F29" i="4"/>
  <c r="F28" i="4"/>
  <c r="F27" i="4"/>
  <c r="F26" i="4"/>
  <c r="F25" i="4"/>
  <c r="F24" i="4"/>
  <c r="F23" i="4"/>
  <c r="F22" i="4"/>
  <c r="E17" i="4"/>
  <c r="E18" i="4" s="1"/>
  <c r="F6" i="4"/>
  <c r="F7" i="4"/>
  <c r="F8" i="4"/>
  <c r="F9" i="4"/>
  <c r="F10" i="4"/>
  <c r="F11" i="4"/>
  <c r="F12" i="4"/>
  <c r="F13" i="4"/>
  <c r="F14" i="4"/>
  <c r="F15" i="4"/>
  <c r="F5" i="4"/>
  <c r="F17" i="4" s="1"/>
  <c r="E222" i="3"/>
  <c r="D222" i="3"/>
  <c r="F221" i="3"/>
  <c r="F220" i="3"/>
  <c r="F219" i="3"/>
  <c r="F218" i="3"/>
  <c r="F217" i="3"/>
  <c r="F216" i="3"/>
  <c r="F215" i="3"/>
  <c r="F214" i="3"/>
  <c r="F213" i="3"/>
  <c r="F212" i="3"/>
  <c r="F222" i="3" s="1"/>
  <c r="F211" i="3"/>
  <c r="E204" i="3"/>
  <c r="D204" i="3"/>
  <c r="F203" i="3"/>
  <c r="F202" i="3"/>
  <c r="F201" i="3"/>
  <c r="F200" i="3"/>
  <c r="F199" i="3"/>
  <c r="F198" i="3"/>
  <c r="F197" i="3"/>
  <c r="F196" i="3"/>
  <c r="F195" i="3"/>
  <c r="F194" i="3"/>
  <c r="F193" i="3"/>
  <c r="E187" i="3"/>
  <c r="D187" i="3"/>
  <c r="F186" i="3"/>
  <c r="F185" i="3"/>
  <c r="F184" i="3"/>
  <c r="F183" i="3"/>
  <c r="F182" i="3"/>
  <c r="F181" i="3"/>
  <c r="F180" i="3"/>
  <c r="F179" i="3"/>
  <c r="F178" i="3"/>
  <c r="F177" i="3"/>
  <c r="F176" i="3"/>
  <c r="E171" i="3"/>
  <c r="D171" i="3"/>
  <c r="F170" i="3"/>
  <c r="F169" i="3"/>
  <c r="F168" i="3"/>
  <c r="F167" i="3"/>
  <c r="F166" i="3"/>
  <c r="F165" i="3"/>
  <c r="F164" i="3"/>
  <c r="F163" i="3"/>
  <c r="F162" i="3"/>
  <c r="F161" i="3"/>
  <c r="F160" i="3"/>
  <c r="E153" i="3"/>
  <c r="D153" i="3"/>
  <c r="F152" i="3"/>
  <c r="F151" i="3"/>
  <c r="F150" i="3"/>
  <c r="F149" i="3"/>
  <c r="F148" i="3"/>
  <c r="F147" i="3"/>
  <c r="F146" i="3"/>
  <c r="F145" i="3"/>
  <c r="F144" i="3"/>
  <c r="F143" i="3"/>
  <c r="F142" i="3"/>
  <c r="E136" i="3"/>
  <c r="D136" i="3"/>
  <c r="F135" i="3"/>
  <c r="F134" i="3"/>
  <c r="F133" i="3"/>
  <c r="F132" i="3"/>
  <c r="F131" i="3"/>
  <c r="F130" i="3"/>
  <c r="F129" i="3"/>
  <c r="F128" i="3"/>
  <c r="F127" i="3"/>
  <c r="F126" i="3"/>
  <c r="F125" i="3"/>
  <c r="E82" i="3"/>
  <c r="E66" i="3"/>
  <c r="E49" i="3"/>
  <c r="E34" i="3"/>
  <c r="D19" i="3"/>
  <c r="E19" i="3"/>
  <c r="F10" i="3"/>
  <c r="F11" i="3"/>
  <c r="F12" i="3"/>
  <c r="F13" i="3"/>
  <c r="F14" i="3"/>
  <c r="F15" i="3"/>
  <c r="F16" i="3"/>
  <c r="F17" i="3"/>
  <c r="H12" i="3" s="1"/>
  <c r="F18" i="3"/>
  <c r="E119" i="3"/>
  <c r="D119" i="3"/>
  <c r="F118" i="3"/>
  <c r="F117" i="3"/>
  <c r="F116" i="3"/>
  <c r="F115" i="3"/>
  <c r="F114" i="3"/>
  <c r="F113" i="3"/>
  <c r="F112" i="3"/>
  <c r="F111" i="3"/>
  <c r="F110" i="3"/>
  <c r="F109" i="3"/>
  <c r="F108" i="3"/>
  <c r="E102" i="3"/>
  <c r="D102" i="3"/>
  <c r="F92" i="3"/>
  <c r="F93" i="3"/>
  <c r="F94" i="3"/>
  <c r="F95" i="3"/>
  <c r="F96" i="3"/>
  <c r="F97" i="3"/>
  <c r="F98" i="3"/>
  <c r="F99" i="3"/>
  <c r="F100" i="3"/>
  <c r="F101" i="3"/>
  <c r="F91" i="3"/>
  <c r="E86" i="3"/>
  <c r="D82" i="3"/>
  <c r="F79" i="3"/>
  <c r="F78" i="3"/>
  <c r="F77" i="3"/>
  <c r="F76" i="3"/>
  <c r="F75" i="3"/>
  <c r="F74" i="3"/>
  <c r="F73" i="3"/>
  <c r="F72" i="3"/>
  <c r="D66" i="3"/>
  <c r="F63" i="3"/>
  <c r="F62" i="3"/>
  <c r="F61" i="3"/>
  <c r="F60" i="3"/>
  <c r="F59" i="3"/>
  <c r="F58" i="3"/>
  <c r="F57" i="3"/>
  <c r="F56" i="3"/>
  <c r="D49" i="3"/>
  <c r="F46" i="3"/>
  <c r="F45" i="3"/>
  <c r="F44" i="3"/>
  <c r="F43" i="3"/>
  <c r="F42" i="3"/>
  <c r="F41" i="3"/>
  <c r="F40" i="3"/>
  <c r="F39" i="3"/>
  <c r="D34" i="3"/>
  <c r="F31" i="3"/>
  <c r="F30" i="3"/>
  <c r="F29" i="3"/>
  <c r="F28" i="3"/>
  <c r="F27" i="3"/>
  <c r="F26" i="3"/>
  <c r="F25" i="3"/>
  <c r="F24" i="3"/>
  <c r="F9" i="3"/>
  <c r="D201" i="2"/>
  <c r="D204" i="2" s="1"/>
  <c r="C201" i="2"/>
  <c r="E199" i="2"/>
  <c r="E198" i="2"/>
  <c r="E197" i="2"/>
  <c r="E196" i="2"/>
  <c r="E195" i="2"/>
  <c r="E194" i="2"/>
  <c r="E193" i="2"/>
  <c r="E192" i="2"/>
  <c r="D185" i="2"/>
  <c r="C185" i="2"/>
  <c r="E183" i="2"/>
  <c r="E182" i="2"/>
  <c r="E181" i="2"/>
  <c r="E180" i="2"/>
  <c r="E179" i="2"/>
  <c r="E178" i="2"/>
  <c r="E177" i="2"/>
  <c r="E176" i="2"/>
  <c r="D170" i="2"/>
  <c r="C170" i="2"/>
  <c r="E168" i="2"/>
  <c r="E167" i="2"/>
  <c r="E166" i="2"/>
  <c r="E165" i="2"/>
  <c r="E164" i="2"/>
  <c r="E163" i="2"/>
  <c r="E162" i="2"/>
  <c r="E161" i="2"/>
  <c r="D155" i="2"/>
  <c r="C155" i="2"/>
  <c r="E153" i="2"/>
  <c r="E152" i="2"/>
  <c r="E151" i="2"/>
  <c r="E150" i="2"/>
  <c r="E149" i="2"/>
  <c r="E148" i="2"/>
  <c r="E147" i="2"/>
  <c r="E146" i="2"/>
  <c r="D139" i="2"/>
  <c r="C139" i="2"/>
  <c r="E137" i="2"/>
  <c r="E136" i="2"/>
  <c r="E135" i="2"/>
  <c r="E134" i="2"/>
  <c r="E133" i="2"/>
  <c r="E132" i="2"/>
  <c r="E131" i="2"/>
  <c r="E130" i="2"/>
  <c r="D115" i="2"/>
  <c r="C115" i="2"/>
  <c r="E113" i="2"/>
  <c r="E112" i="2"/>
  <c r="E111" i="2"/>
  <c r="E110" i="2"/>
  <c r="E109" i="2"/>
  <c r="E108" i="2"/>
  <c r="E107" i="2"/>
  <c r="E106" i="2"/>
  <c r="E95" i="2"/>
  <c r="E94" i="2"/>
  <c r="E93" i="2"/>
  <c r="E92" i="2"/>
  <c r="E91" i="2"/>
  <c r="E90" i="2"/>
  <c r="E89" i="2"/>
  <c r="E88" i="2"/>
  <c r="E82" i="2"/>
  <c r="E81" i="2"/>
  <c r="E80" i="2"/>
  <c r="E79" i="2"/>
  <c r="E78" i="2"/>
  <c r="E77" i="2"/>
  <c r="E76" i="2"/>
  <c r="E75" i="2"/>
  <c r="E68" i="2"/>
  <c r="E67" i="2"/>
  <c r="E66" i="2"/>
  <c r="E65" i="2"/>
  <c r="E64" i="2"/>
  <c r="E63" i="2"/>
  <c r="E62" i="2"/>
  <c r="E61" i="2"/>
  <c r="E46" i="2"/>
  <c r="E45" i="2"/>
  <c r="E44" i="2"/>
  <c r="E43" i="2"/>
  <c r="E42" i="2"/>
  <c r="E41" i="2"/>
  <c r="E40" i="2"/>
  <c r="E39" i="2"/>
  <c r="E31" i="2"/>
  <c r="E30" i="2"/>
  <c r="E29" i="2"/>
  <c r="E28" i="2"/>
  <c r="E27" i="2"/>
  <c r="E26" i="2"/>
  <c r="E25" i="2"/>
  <c r="E24" i="2"/>
  <c r="D97" i="2"/>
  <c r="D117" i="2" s="1"/>
  <c r="C97" i="2"/>
  <c r="D84" i="2"/>
  <c r="C84" i="2"/>
  <c r="D70" i="2"/>
  <c r="C70" i="2"/>
  <c r="D48" i="2"/>
  <c r="C48" i="2"/>
  <c r="D33" i="2"/>
  <c r="C33" i="2"/>
  <c r="D18" i="2"/>
  <c r="C18" i="2"/>
  <c r="E16" i="2"/>
  <c r="E15" i="2"/>
  <c r="E14" i="2"/>
  <c r="E13" i="2"/>
  <c r="E12" i="2"/>
  <c r="E11" i="2"/>
  <c r="E10" i="2"/>
  <c r="E9" i="2"/>
  <c r="D209" i="1"/>
  <c r="C209" i="1"/>
  <c r="E207" i="1"/>
  <c r="E206" i="1"/>
  <c r="E205" i="1"/>
  <c r="E204" i="1"/>
  <c r="E203" i="1"/>
  <c r="E202" i="1"/>
  <c r="E201" i="1"/>
  <c r="E200" i="1"/>
  <c r="D190" i="1"/>
  <c r="C190" i="1"/>
  <c r="E188" i="1"/>
  <c r="E187" i="1"/>
  <c r="E186" i="1"/>
  <c r="E185" i="1"/>
  <c r="E184" i="1"/>
  <c r="E183" i="1"/>
  <c r="E182" i="1"/>
  <c r="E181" i="1"/>
  <c r="L48" i="1"/>
  <c r="D68" i="1"/>
  <c r="D149" i="1"/>
  <c r="C149" i="1"/>
  <c r="E148" i="1"/>
  <c r="D135" i="1"/>
  <c r="C135" i="1"/>
  <c r="E134" i="1"/>
  <c r="D121" i="1"/>
  <c r="C121" i="1"/>
  <c r="E120" i="1"/>
  <c r="C68" i="1"/>
  <c r="E66" i="1"/>
  <c r="E65" i="1"/>
  <c r="D49" i="1"/>
  <c r="C49" i="1"/>
  <c r="E46" i="1"/>
  <c r="E45" i="1"/>
  <c r="D32" i="1"/>
  <c r="E31" i="1"/>
  <c r="E30" i="1"/>
  <c r="C32" i="1"/>
  <c r="K42" i="1"/>
  <c r="K38" i="1"/>
  <c r="D176" i="1"/>
  <c r="C176" i="1"/>
  <c r="E174" i="1"/>
  <c r="E173" i="1"/>
  <c r="E172" i="1"/>
  <c r="E171" i="1"/>
  <c r="E170" i="1"/>
  <c r="E169" i="1"/>
  <c r="E168" i="1"/>
  <c r="E167" i="1"/>
  <c r="D163" i="1"/>
  <c r="C163" i="1"/>
  <c r="E161" i="1"/>
  <c r="E160" i="1"/>
  <c r="E159" i="1"/>
  <c r="E158" i="1"/>
  <c r="E157" i="1"/>
  <c r="E156" i="1"/>
  <c r="E155" i="1"/>
  <c r="E154" i="1"/>
  <c r="E147" i="1"/>
  <c r="E146" i="1"/>
  <c r="E145" i="1"/>
  <c r="E144" i="1"/>
  <c r="E143" i="1"/>
  <c r="E142" i="1"/>
  <c r="E141" i="1"/>
  <c r="E140" i="1"/>
  <c r="E133" i="1"/>
  <c r="E132" i="1"/>
  <c r="E131" i="1"/>
  <c r="E130" i="1"/>
  <c r="E129" i="1"/>
  <c r="E128" i="1"/>
  <c r="E127" i="1"/>
  <c r="E126" i="1"/>
  <c r="E119" i="1"/>
  <c r="E118" i="1"/>
  <c r="E117" i="1"/>
  <c r="E116" i="1"/>
  <c r="E115" i="1"/>
  <c r="E114" i="1"/>
  <c r="E113" i="1"/>
  <c r="E112" i="1"/>
  <c r="D107" i="1"/>
  <c r="C107" i="1"/>
  <c r="E105" i="1"/>
  <c r="E104" i="1"/>
  <c r="E103" i="1"/>
  <c r="E102" i="1"/>
  <c r="E101" i="1"/>
  <c r="E100" i="1"/>
  <c r="E99" i="1"/>
  <c r="E98" i="1"/>
  <c r="D94" i="1"/>
  <c r="C94" i="1"/>
  <c r="E92" i="1"/>
  <c r="E91" i="1"/>
  <c r="E90" i="1"/>
  <c r="E89" i="1"/>
  <c r="E88" i="1"/>
  <c r="E87" i="1"/>
  <c r="E86" i="1"/>
  <c r="E85" i="1"/>
  <c r="D81" i="1"/>
  <c r="C81" i="1"/>
  <c r="E80" i="1"/>
  <c r="E79" i="1"/>
  <c r="E78" i="1"/>
  <c r="E77" i="1"/>
  <c r="E76" i="1"/>
  <c r="E75" i="1"/>
  <c r="E74" i="1"/>
  <c r="E73" i="1"/>
  <c r="E64" i="1"/>
  <c r="E63" i="1"/>
  <c r="E62" i="1"/>
  <c r="E61" i="1"/>
  <c r="E60" i="1"/>
  <c r="E59" i="1"/>
  <c r="E58" i="1"/>
  <c r="E57" i="1"/>
  <c r="E44" i="1"/>
  <c r="E43" i="1"/>
  <c r="E42" i="1"/>
  <c r="E41" i="1"/>
  <c r="E40" i="1"/>
  <c r="E39" i="1"/>
  <c r="E38" i="1"/>
  <c r="E37" i="1"/>
  <c r="E29" i="1"/>
  <c r="E28" i="1"/>
  <c r="E27" i="1"/>
  <c r="E26" i="1"/>
  <c r="E25" i="1"/>
  <c r="E24" i="1"/>
  <c r="E23" i="1"/>
  <c r="E22" i="1"/>
  <c r="D12" i="1"/>
  <c r="C12" i="1"/>
  <c r="E5" i="1"/>
  <c r="E6" i="1"/>
  <c r="E7" i="1"/>
  <c r="E8" i="1"/>
  <c r="E9" i="1"/>
  <c r="E10" i="1"/>
  <c r="E4" i="1"/>
  <c r="F171" i="6" l="1"/>
  <c r="F121" i="6"/>
  <c r="F194" i="6"/>
  <c r="F27" i="6"/>
  <c r="F73" i="6"/>
  <c r="F96" i="6"/>
  <c r="F145" i="6"/>
  <c r="F49" i="6"/>
  <c r="E185" i="2"/>
  <c r="E201" i="2"/>
  <c r="F49" i="3"/>
  <c r="F19" i="3"/>
  <c r="F66" i="3"/>
  <c r="F82" i="3"/>
  <c r="F187" i="3"/>
  <c r="F204" i="3"/>
  <c r="F34" i="3"/>
  <c r="F243" i="5"/>
  <c r="F292" i="5"/>
  <c r="F96" i="5"/>
  <c r="F194" i="5"/>
  <c r="F268" i="5"/>
  <c r="F218" i="5"/>
  <c r="F27" i="5"/>
  <c r="F121" i="5"/>
  <c r="F49" i="5"/>
  <c r="F145" i="5"/>
  <c r="F171" i="5"/>
  <c r="F73" i="5"/>
  <c r="E256" i="4"/>
  <c r="E255" i="4"/>
  <c r="F253" i="4"/>
  <c r="F34" i="4"/>
  <c r="F50" i="4"/>
  <c r="F66" i="4"/>
  <c r="F82" i="4"/>
  <c r="F127" i="4"/>
  <c r="F149" i="4"/>
  <c r="F180" i="4"/>
  <c r="F204" i="4"/>
  <c r="F233" i="4"/>
  <c r="F153" i="3"/>
  <c r="F136" i="3"/>
  <c r="F102" i="3"/>
  <c r="F171" i="3"/>
  <c r="F119" i="3"/>
  <c r="E85" i="3"/>
  <c r="E87" i="3" s="1"/>
  <c r="H11" i="3"/>
  <c r="E139" i="2"/>
  <c r="E155" i="2"/>
  <c r="E170" i="2"/>
  <c r="E115" i="2"/>
  <c r="D50" i="2"/>
  <c r="E48" i="2"/>
  <c r="E33" i="2"/>
  <c r="E70" i="2"/>
  <c r="E97" i="2"/>
  <c r="E18" i="2"/>
  <c r="E84" i="2"/>
  <c r="E209" i="1"/>
  <c r="E190" i="1"/>
  <c r="E68" i="1"/>
  <c r="M42" i="1"/>
  <c r="E121" i="1"/>
  <c r="E32" i="1"/>
  <c r="E135" i="1"/>
  <c r="E149" i="1"/>
  <c r="E49" i="1"/>
  <c r="E94" i="1"/>
  <c r="E176" i="1"/>
  <c r="E12" i="1"/>
  <c r="E107" i="1"/>
  <c r="E163" i="1"/>
  <c r="E81" i="1"/>
</calcChain>
</file>

<file path=xl/sharedStrings.xml><?xml version="1.0" encoding="utf-8"?>
<sst xmlns="http://schemas.openxmlformats.org/spreadsheetml/2006/main" count="1907" uniqueCount="275">
  <si>
    <t>SL</t>
  </si>
  <si>
    <t>NAME</t>
  </si>
  <si>
    <t>GROSS SALARY</t>
  </si>
  <si>
    <t>P. TAX</t>
  </si>
  <si>
    <t>NET SALARY</t>
  </si>
  <si>
    <t>Avijit Mukherjee</t>
  </si>
  <si>
    <t>Samir Roy</t>
  </si>
  <si>
    <t>Tanmoy Biswas</t>
  </si>
  <si>
    <t>Abhishek Kundu</t>
  </si>
  <si>
    <t>Ananda Paul</t>
  </si>
  <si>
    <t>Pradip Kar</t>
  </si>
  <si>
    <t>Biswajit Biswas</t>
  </si>
  <si>
    <t>MAR'12</t>
  </si>
  <si>
    <t>APR'12</t>
  </si>
  <si>
    <t>Mantu Das Chowdhury</t>
  </si>
  <si>
    <t>Abhishek Roy Sarkar</t>
  </si>
  <si>
    <t>MAY'12</t>
  </si>
  <si>
    <t>JUNE'12</t>
  </si>
  <si>
    <t>JULY'12</t>
  </si>
  <si>
    <t>AUG'12</t>
  </si>
  <si>
    <t>SEP'12</t>
  </si>
  <si>
    <t>OCT'12</t>
  </si>
  <si>
    <t>NOV'12</t>
  </si>
  <si>
    <t>DEC'12</t>
  </si>
  <si>
    <t>JAN'13</t>
  </si>
  <si>
    <t>FEB'13</t>
  </si>
  <si>
    <t>2009-10</t>
  </si>
  <si>
    <t>2010-11</t>
  </si>
  <si>
    <t>2011-12</t>
  </si>
  <si>
    <t>APR</t>
  </si>
  <si>
    <t>MAY</t>
  </si>
  <si>
    <t>JUN-MAR'12</t>
  </si>
  <si>
    <t>2012-13</t>
  </si>
  <si>
    <t>TOTAL P. TAX DUE</t>
  </si>
  <si>
    <t>Rs. 5001 or more but less than Rs. 6001</t>
  </si>
  <si>
    <t>Rs. 40 p.m.</t>
  </si>
  <si>
    <t>Rs. 6001 or more but less than Rs. 7001</t>
  </si>
  <si>
    <t>Rs. 45 p.m.</t>
  </si>
  <si>
    <t>Rs. 7001 or more but less than Rs. 8001</t>
  </si>
  <si>
    <t>Rs. 50 p.m.</t>
  </si>
  <si>
    <t>Rs. 8001 or more but less than Rs. 9001</t>
  </si>
  <si>
    <t>Rs. 90 p.m.</t>
  </si>
  <si>
    <t>Rs. 9001 or more but less than Rs. 15001</t>
  </si>
  <si>
    <t>Rs. 110 p.m.</t>
  </si>
  <si>
    <t>Rs. 15001 or more but less than Rs. 25001</t>
  </si>
  <si>
    <t>Rs. 130 p.m.</t>
  </si>
  <si>
    <t>Rs. 25001 or more but less than Rs. 40001</t>
  </si>
  <si>
    <t>Rs. 150 p.m.</t>
  </si>
  <si>
    <t>Rs. 40001 and above</t>
  </si>
  <si>
    <t>Rs. 200 p.m.</t>
  </si>
  <si>
    <t>Rupam Sarkar</t>
  </si>
  <si>
    <t>Dipak Pal</t>
  </si>
  <si>
    <t>Souren Sarkar</t>
  </si>
  <si>
    <t>Dealer Name: Hindusthan Distributor</t>
  </si>
  <si>
    <t>Address, 16 L. K. Moitra road</t>
  </si>
  <si>
    <t>Krishnagar, Dist- Nadia (WB)</t>
  </si>
  <si>
    <t>MAR'13</t>
  </si>
  <si>
    <t>APR'13</t>
  </si>
  <si>
    <t>MAY'13</t>
  </si>
  <si>
    <t>JUNE'13</t>
  </si>
  <si>
    <t>JULY'13</t>
  </si>
  <si>
    <t>AUG'13</t>
  </si>
  <si>
    <t>SEP'13</t>
  </si>
  <si>
    <t>Hindusthan Distributor</t>
  </si>
  <si>
    <t>16, L. K. Moitra Road</t>
  </si>
  <si>
    <t>Krishnagar, Nadia</t>
  </si>
  <si>
    <t>Regd No- RWK0007056   WEF- 01-04-11</t>
  </si>
  <si>
    <t>TOTAL P. TAX</t>
  </si>
  <si>
    <t>TOT P TAX</t>
  </si>
  <si>
    <t>Schedule of rates of tax on Professions, Trades, Callings and Employments (w.e.f. 01.04.2013)</t>
  </si>
  <si>
    <t>Serial No. Class of Persons Rate of tax Schedule No. &amp;</t>
  </si>
  <si>
    <t>Sub No.</t>
  </si>
  <si>
    <t>1 Salary and wage earners. Such persons whose monthly salaries or wages are-</t>
  </si>
  <si>
    <t>(i) Rs. 3,000 or less Nil 1(i)</t>
  </si>
  <si>
    <t>(ii) Rs. 3,001 or more, but less than Rs.5,001 Nil 1(ii)</t>
  </si>
  <si>
    <t>(iii) Rs. 5,001 or more, but less than Rs.6,001 Nil 1(iii)</t>
  </si>
  <si>
    <t>(iv) Rs. 6,001 or more, but less than Rs.7,001 Nil 1(iv)</t>
  </si>
  <si>
    <t>(v) Rs. 7,001 or more, but less than Rs.8,001 Rs. 50 per month 1(v)</t>
  </si>
  <si>
    <t>(vi) Rs. 8,001 or more, but less than Rs.9,001 Rs. 90 per month 1(vi)</t>
  </si>
  <si>
    <t>(vii) Rs. 9,001 or more, but less than Rs.15,001 Rs. 110 per month 1(vii)</t>
  </si>
  <si>
    <t>(viii) Rs. 15,001 or more, but less than Rs.25,001 Rs. 130 per month 1(viii)</t>
  </si>
  <si>
    <t>(ix) Rs. 25,001 or more, but less than Rs.40,001 Rs 150 per month 1(ix)</t>
  </si>
  <si>
    <t>(x) Rs. 40,001 and above Rs. 200 per month 1(x)</t>
  </si>
  <si>
    <t>OCT'13</t>
  </si>
  <si>
    <t>NOV'13</t>
  </si>
  <si>
    <t>DEC'13</t>
  </si>
  <si>
    <t>JAN'14</t>
  </si>
  <si>
    <t>FEB'14</t>
  </si>
  <si>
    <t>MAR'14</t>
  </si>
  <si>
    <t>TOTAL P TAX</t>
  </si>
  <si>
    <t>APR'14</t>
  </si>
  <si>
    <t>Barun Adhikari</t>
  </si>
  <si>
    <t>Abhijit Halder</t>
  </si>
  <si>
    <t xml:space="preserve">P TAX SLAB </t>
  </si>
  <si>
    <t>NIL</t>
  </si>
  <si>
    <t>8501-10000</t>
  </si>
  <si>
    <t>10001-15000</t>
  </si>
  <si>
    <t>15001-25000</t>
  </si>
  <si>
    <t>25001-40000</t>
  </si>
  <si>
    <t>40000&lt;</t>
  </si>
  <si>
    <t>MAY'14</t>
  </si>
  <si>
    <t>JUNE'14</t>
  </si>
  <si>
    <t>JULY'14</t>
  </si>
  <si>
    <t>SLABS OF SALARY OR WAGES</t>
  </si>
  <si>
    <t>RATE OF TAX</t>
  </si>
  <si>
    <r>
      <t>Rs.  8500 or less (w.e.f. </t>
    </r>
    <r>
      <rPr>
        <b/>
        <sz val="11"/>
        <color rgb="FF000000"/>
        <rFont val="Times New Roman"/>
        <family val="1"/>
      </rPr>
      <t>01.04.14</t>
    </r>
    <r>
      <rPr>
        <sz val="11"/>
        <color rgb="FF000000"/>
        <rFont val="Times New Roman"/>
        <family val="1"/>
      </rPr>
      <t>)</t>
    </r>
  </si>
  <si>
    <t>Nil</t>
  </si>
  <si>
    <t>Rs. 8501 or more but less than Rs. 10001</t>
  </si>
  <si>
    <t>Rs. 10001 or more but less than Rs. 15001</t>
  </si>
  <si>
    <t>AUG'14</t>
  </si>
  <si>
    <t>HINDUSTHAN DISTRIBUTOR</t>
  </si>
  <si>
    <t>16 L K MOITRA RD</t>
  </si>
  <si>
    <t>KRISHNAGAR</t>
  </si>
  <si>
    <t>ENROLLMENT NO : RWK0007056</t>
  </si>
  <si>
    <t>TOT  P TAX</t>
  </si>
  <si>
    <t>TOT INTEREST</t>
  </si>
  <si>
    <t>TOTAL</t>
  </si>
  <si>
    <t>Sanjib Samaddar</t>
  </si>
  <si>
    <t>SEP'14</t>
  </si>
  <si>
    <t>OCT'14</t>
  </si>
  <si>
    <t>HD</t>
  </si>
  <si>
    <t>HW</t>
  </si>
  <si>
    <t>NOV'14</t>
  </si>
  <si>
    <t>DEC'14</t>
  </si>
  <si>
    <t>FEB'15</t>
  </si>
  <si>
    <t>JAN'15</t>
  </si>
  <si>
    <t>MAR'15</t>
  </si>
  <si>
    <t>july</t>
  </si>
  <si>
    <t>APR'15</t>
  </si>
  <si>
    <t>(JULY 2015)</t>
  </si>
  <si>
    <t>Monthly Salary</t>
  </si>
  <si>
    <t>Professional Tax Levied (P.M)</t>
  </si>
  <si>
    <t>Up to Rs 8,500/-</t>
  </si>
  <si>
    <t>Rs 8,501-Rs 10,000/-</t>
  </si>
  <si>
    <t>Rs 90</t>
  </si>
  <si>
    <t>Rs 10,001-Rs 15,000/-</t>
  </si>
  <si>
    <t>Rs 110</t>
  </si>
  <si>
    <t>Rs 15,001-Rs 25,000/-</t>
  </si>
  <si>
    <t>Rs 130</t>
  </si>
  <si>
    <t>Rs 25,001-Rs 40,000/-</t>
  </si>
  <si>
    <t>Rs 150</t>
  </si>
  <si>
    <t>Above Rs 40,001/-</t>
  </si>
  <si>
    <t>Rs 200</t>
  </si>
  <si>
    <t>(sep-15)</t>
  </si>
  <si>
    <t>(Oct'15)</t>
  </si>
  <si>
    <t>(Nov'15)</t>
  </si>
  <si>
    <t>(Dec'15)</t>
  </si>
  <si>
    <t>(Jan'16)</t>
  </si>
  <si>
    <t>feb'16)</t>
  </si>
  <si>
    <t>NO: 191003044836</t>
  </si>
  <si>
    <t>mar'16)</t>
  </si>
  <si>
    <t>TOTAL INTEREST</t>
  </si>
  <si>
    <t>Sanjoy Das</t>
  </si>
  <si>
    <t>Pampa Halder</t>
  </si>
  <si>
    <t>Ajitava Dutta</t>
  </si>
  <si>
    <t>APR'16</t>
  </si>
  <si>
    <t>MAY'16</t>
  </si>
  <si>
    <t>JUNE'16</t>
  </si>
  <si>
    <t>JULY'16</t>
  </si>
  <si>
    <t>AUG'16</t>
  </si>
  <si>
    <t>SEP'16</t>
  </si>
  <si>
    <t>OCT'16</t>
  </si>
  <si>
    <t>SanjiB Debnath</t>
  </si>
  <si>
    <t>Satyajit Samaddar</t>
  </si>
  <si>
    <t>NOV'16</t>
  </si>
  <si>
    <t>INTEREST</t>
  </si>
  <si>
    <t>GIVEN ON 6-12-16</t>
  </si>
  <si>
    <t>MBO</t>
  </si>
  <si>
    <t>SANJOY DAS</t>
  </si>
  <si>
    <t>PAMPA HALDER</t>
  </si>
  <si>
    <t>AJIT MAJUMDER</t>
  </si>
  <si>
    <t>SAMIR ROY</t>
  </si>
  <si>
    <t>AVIJIT MUKHERJEE</t>
  </si>
  <si>
    <t>BISWAJIT BISWAS</t>
  </si>
  <si>
    <t>DIPAK PAUL</t>
  </si>
  <si>
    <t>RAHUL DEY</t>
  </si>
  <si>
    <t>PRASENJIT ROY</t>
  </si>
  <si>
    <t>DEBNATH MUKHERJEE</t>
  </si>
  <si>
    <t>RITUPARNA BHATTACHARJEE</t>
  </si>
  <si>
    <t>SUBHAJIT BISWAS</t>
  </si>
  <si>
    <t>PRITAM ROY</t>
  </si>
  <si>
    <t>SATYAJIT BHOWMICK</t>
  </si>
  <si>
    <t>ANANDA PAUL</t>
  </si>
  <si>
    <t>SANJIB DEBNATH</t>
  </si>
  <si>
    <t>DISTRI</t>
  </si>
  <si>
    <t>RANA</t>
  </si>
  <si>
    <t>SHOPPE</t>
  </si>
  <si>
    <t>PLACE</t>
  </si>
  <si>
    <t>STAFF NAME</t>
  </si>
  <si>
    <t>SALARY</t>
  </si>
  <si>
    <t>P TAX</t>
  </si>
  <si>
    <t>NET</t>
  </si>
  <si>
    <t>(dec16)</t>
  </si>
  <si>
    <t>(JAN17)</t>
  </si>
  <si>
    <t>(FEB17)</t>
  </si>
  <si>
    <t>PAID ON 08-03-17</t>
  </si>
  <si>
    <t>CH NO</t>
  </si>
  <si>
    <t>CASH</t>
  </si>
  <si>
    <t>(MARCH 2017)</t>
  </si>
  <si>
    <t>24/2, BBB SARANI , KRISHNAGAR, NADIA</t>
  </si>
  <si>
    <t>APR'17</t>
  </si>
  <si>
    <t>MAY'17</t>
  </si>
  <si>
    <t>JUNE'17</t>
  </si>
  <si>
    <t>JULY'17</t>
  </si>
  <si>
    <t>AUG'17</t>
  </si>
  <si>
    <t>SEP'17</t>
  </si>
  <si>
    <t>OCT'17</t>
  </si>
  <si>
    <t>NOV'17</t>
  </si>
  <si>
    <t>PAID ON 01-12-17</t>
  </si>
  <si>
    <t>DEC'17</t>
  </si>
  <si>
    <t>JAN'18</t>
  </si>
  <si>
    <t>FEB'18</t>
  </si>
  <si>
    <t>MAR'18</t>
  </si>
  <si>
    <t xml:space="preserve"> PAID ON 18-4-18</t>
  </si>
  <si>
    <t>TOTAL TAX</t>
  </si>
  <si>
    <t> Less than or equal to Rs. 8,500</t>
  </si>
  <si>
    <t> Nil</t>
  </si>
  <si>
    <t> Above 8,500 but less than or equal to 10,000</t>
  </si>
  <si>
    <t>Nil </t>
  </si>
  <si>
    <t> Above 10,000 but less than or equal to 15,000</t>
  </si>
  <si>
    <t> Rs. 110 </t>
  </si>
  <si>
    <t> Above 15,000 but less than or equal to 25,000</t>
  </si>
  <si>
    <t> Rs. 130</t>
  </si>
  <si>
    <t> Above 25,000 but less than or equal to 40,000</t>
  </si>
  <si>
    <t> Rs. 150</t>
  </si>
  <si>
    <t> Above 40,000</t>
  </si>
  <si>
    <t> Rs. 200</t>
  </si>
  <si>
    <t>SANJAY DAS</t>
  </si>
  <si>
    <t>SUDIPTA SAHA</t>
  </si>
  <si>
    <t>ARRIL 2018 (18-19)</t>
  </si>
  <si>
    <t>KARTIK BHATTACHARJEE</t>
  </si>
  <si>
    <t>UPTO 10000</t>
  </si>
  <si>
    <t>10001 TO 15000</t>
  </si>
  <si>
    <t>15001 TO 25000</t>
  </si>
  <si>
    <t>25001 TO 40000</t>
  </si>
  <si>
    <t>DENA</t>
  </si>
  <si>
    <t>ICICI</t>
  </si>
  <si>
    <t>SBI</t>
  </si>
  <si>
    <t>UBI</t>
  </si>
  <si>
    <t>canara</t>
  </si>
  <si>
    <t>ALLAHABAD</t>
  </si>
  <si>
    <t>PNB</t>
  </si>
  <si>
    <t>REGD NO AS PER FORM H</t>
  </si>
  <si>
    <t>OFFICE 24/2 BBB SARANI</t>
  </si>
  <si>
    <t>MBO 24/3 B B B SARANI</t>
  </si>
  <si>
    <t>SHOPPE D L ROY ROAD</t>
  </si>
  <si>
    <t xml:space="preserve">RANA ELEC 110/B1 GNPC ROAD, </t>
  </si>
  <si>
    <t>RANA GODREJ 110/B2 GNPC</t>
  </si>
  <si>
    <t>REGD NO</t>
  </si>
  <si>
    <t>NAD/KOT/P-1/2219</t>
  </si>
  <si>
    <t>NAD/KOT/P-1/2324</t>
  </si>
  <si>
    <t>NAD/KOT/P-1/2247</t>
  </si>
  <si>
    <t>1015071N2018000078</t>
  </si>
  <si>
    <t>1015071N2018000077</t>
  </si>
  <si>
    <t>NA</t>
  </si>
  <si>
    <t>RAM CHANDRA BEPARI</t>
  </si>
  <si>
    <t>TANUMOY BOSE</t>
  </si>
  <si>
    <t>SOUMALYA  KUNDU</t>
  </si>
  <si>
    <t>SUBRATA SARKAR</t>
  </si>
  <si>
    <t>BARUN MONDAL</t>
  </si>
  <si>
    <t>SISIR KANTI BISWAS</t>
  </si>
  <si>
    <t>ABHISHEK KUNDU</t>
  </si>
  <si>
    <t>MAY 2018 (18-19)</t>
  </si>
  <si>
    <t>JUNE 2018 (18-19)</t>
  </si>
  <si>
    <t>JULY2018 (18-19)</t>
  </si>
  <si>
    <t>AUG2018 (18-19)</t>
  </si>
  <si>
    <t>SOUMALYA KUMAR KUNDU</t>
  </si>
  <si>
    <t>total net salary</t>
  </si>
  <si>
    <t>sep2018 (18-19)</t>
  </si>
  <si>
    <t>OCT2018 (18-19)</t>
  </si>
  <si>
    <t>NOV 2018 (18-19)</t>
  </si>
  <si>
    <t>MALAY PAUL</t>
  </si>
  <si>
    <t>KOUSHIK LAHIRI</t>
  </si>
  <si>
    <t>DEC 2018 (18-19)</t>
  </si>
  <si>
    <t>JAN 2018 (18-19)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</si>
</sst>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3C3C3C"/>
      <name val="Arial"/>
      <family val="2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/>
    <xf numFmtId="0" fontId="0" fillId="3" borderId="1" xfId="0" applyFill="1" applyBorder="1"/>
    <xf numFmtId="0" fontId="0" fillId="0" borderId="3" xfId="0" applyFill="1" applyBorder="1"/>
    <xf numFmtId="17" fontId="0" fillId="0" borderId="0" xfId="0" applyNumberFormat="1"/>
    <xf numFmtId="16" fontId="0" fillId="0" borderId="0" xfId="0" applyNumberFormat="1"/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1" fontId="0" fillId="0" borderId="0" xfId="0" applyNumberFormat="1"/>
    <xf numFmtId="14" fontId="0" fillId="0" borderId="0" xfId="0" applyNumberFormat="1"/>
    <xf numFmtId="0" fontId="7" fillId="4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8" fillId="0" borderId="1" xfId="0" applyFont="1" applyBorder="1"/>
    <xf numFmtId="0" fontId="8" fillId="3" borderId="1" xfId="0" applyFont="1" applyFill="1" applyBorder="1"/>
    <xf numFmtId="0" fontId="0" fillId="3" borderId="1" xfId="0" applyFill="1" applyBorder="1" applyAlignment="1">
      <alignment wrapText="1"/>
    </xf>
    <xf numFmtId="0" fontId="9" fillId="0" borderId="1" xfId="0" applyFont="1" applyBorder="1"/>
    <xf numFmtId="0" fontId="0" fillId="3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Fill="1" applyBorder="1"/>
    <xf numFmtId="0" fontId="8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workbookViewId="0">
      <selection activeCell="E216" sqref="A1:E216"/>
    </sheetView>
  </sheetViews>
  <sheetFormatPr defaultRowHeight="15" x14ac:dyDescent="0.25"/>
  <cols>
    <col min="1" max="1" width="3" bestFit="1" customWidth="1"/>
    <col min="2" max="2" width="21.140625" customWidth="1"/>
    <col min="3" max="3" width="14" bestFit="1" customWidth="1"/>
    <col min="5" max="5" width="11.42578125" bestFit="1" customWidth="1"/>
    <col min="6" max="7" width="11.42578125" customWidth="1"/>
    <col min="11" max="11" width="14" bestFit="1" customWidth="1"/>
  </cols>
  <sheetData>
    <row r="1" spans="1:7" x14ac:dyDescent="0.25">
      <c r="C1" s="2" t="s">
        <v>12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6"/>
      <c r="G3" s="6"/>
    </row>
    <row r="4" spans="1:7" x14ac:dyDescent="0.25">
      <c r="A4" s="1">
        <v>1</v>
      </c>
      <c r="B4" s="1" t="s">
        <v>5</v>
      </c>
      <c r="C4" s="1">
        <v>9000</v>
      </c>
      <c r="D4" s="1">
        <v>90</v>
      </c>
      <c r="E4" s="1">
        <f>C4-D4</f>
        <v>8910</v>
      </c>
      <c r="F4" s="6"/>
      <c r="G4" s="6"/>
    </row>
    <row r="5" spans="1:7" x14ac:dyDescent="0.25">
      <c r="A5" s="1">
        <v>2</v>
      </c>
      <c r="B5" s="1" t="s">
        <v>6</v>
      </c>
      <c r="C5" s="1">
        <v>8000</v>
      </c>
      <c r="D5" s="1">
        <v>50</v>
      </c>
      <c r="E5" s="1">
        <f t="shared" ref="E5:E10" si="0">C5-D5</f>
        <v>7950</v>
      </c>
      <c r="F5" s="6"/>
      <c r="G5" s="6"/>
    </row>
    <row r="6" spans="1:7" x14ac:dyDescent="0.25">
      <c r="A6" s="1">
        <v>3</v>
      </c>
      <c r="B6" s="1" t="s">
        <v>7</v>
      </c>
      <c r="C6" s="1">
        <v>7000</v>
      </c>
      <c r="D6" s="1">
        <v>45</v>
      </c>
      <c r="E6" s="1">
        <f t="shared" si="0"/>
        <v>6955</v>
      </c>
      <c r="F6" s="6"/>
      <c r="G6" s="6"/>
    </row>
    <row r="7" spans="1:7" x14ac:dyDescent="0.25">
      <c r="A7" s="1">
        <v>4</v>
      </c>
      <c r="B7" s="1" t="s">
        <v>8</v>
      </c>
      <c r="C7" s="1">
        <v>8000</v>
      </c>
      <c r="D7" s="1">
        <v>50</v>
      </c>
      <c r="E7" s="1">
        <f t="shared" si="0"/>
        <v>7950</v>
      </c>
      <c r="F7" s="6"/>
      <c r="G7" s="6"/>
    </row>
    <row r="8" spans="1:7" x14ac:dyDescent="0.25">
      <c r="A8" s="1">
        <v>5</v>
      </c>
      <c r="B8" s="1" t="s">
        <v>9</v>
      </c>
      <c r="C8" s="1">
        <v>3000</v>
      </c>
      <c r="D8" s="1">
        <v>0</v>
      </c>
      <c r="E8" s="1">
        <f t="shared" si="0"/>
        <v>3000</v>
      </c>
      <c r="F8" s="6"/>
      <c r="G8" s="6"/>
    </row>
    <row r="9" spans="1:7" x14ac:dyDescent="0.25">
      <c r="A9" s="1">
        <v>6</v>
      </c>
      <c r="B9" s="1" t="s">
        <v>10</v>
      </c>
      <c r="C9" s="1">
        <v>3000</v>
      </c>
      <c r="D9" s="1">
        <v>0</v>
      </c>
      <c r="E9" s="1">
        <f t="shared" si="0"/>
        <v>3000</v>
      </c>
      <c r="F9" s="6"/>
      <c r="G9" s="6"/>
    </row>
    <row r="10" spans="1:7" x14ac:dyDescent="0.25">
      <c r="A10" s="1">
        <v>7</v>
      </c>
      <c r="B10" s="1" t="s">
        <v>11</v>
      </c>
      <c r="C10" s="1">
        <v>5000</v>
      </c>
      <c r="D10" s="1">
        <v>30</v>
      </c>
      <c r="E10" s="1">
        <f t="shared" si="0"/>
        <v>4970</v>
      </c>
      <c r="F10" s="6"/>
      <c r="G10" s="6"/>
    </row>
    <row r="12" spans="1:7" x14ac:dyDescent="0.25">
      <c r="C12">
        <f>SUM(C4:C11)</f>
        <v>43000</v>
      </c>
      <c r="D12">
        <f t="shared" ref="D12:E12" si="1">SUM(D4:D11)</f>
        <v>265</v>
      </c>
      <c r="E12">
        <f t="shared" si="1"/>
        <v>42735</v>
      </c>
    </row>
    <row r="16" spans="1:7" x14ac:dyDescent="0.25">
      <c r="B16" s="7" t="s">
        <v>53</v>
      </c>
    </row>
    <row r="17" spans="1:13" x14ac:dyDescent="0.25">
      <c r="B17" s="7" t="s">
        <v>54</v>
      </c>
    </row>
    <row r="18" spans="1:13" x14ac:dyDescent="0.25">
      <c r="B18" s="7" t="s">
        <v>55</v>
      </c>
    </row>
    <row r="20" spans="1:13" x14ac:dyDescent="0.25">
      <c r="C20" s="3" t="s">
        <v>13</v>
      </c>
    </row>
    <row r="21" spans="1:13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6"/>
      <c r="G21" s="6"/>
    </row>
    <row r="22" spans="1:13" x14ac:dyDescent="0.25">
      <c r="A22" s="1">
        <v>1</v>
      </c>
      <c r="B22" s="1" t="s">
        <v>5</v>
      </c>
      <c r="C22" s="1">
        <v>11000</v>
      </c>
      <c r="D22" s="1">
        <v>110</v>
      </c>
      <c r="E22" s="1">
        <f>C22-D22</f>
        <v>10890</v>
      </c>
      <c r="F22" s="6"/>
      <c r="G22" s="6"/>
    </row>
    <row r="23" spans="1:13" x14ac:dyDescent="0.25">
      <c r="A23" s="1">
        <v>2</v>
      </c>
      <c r="B23" s="1" t="s">
        <v>6</v>
      </c>
      <c r="C23" s="1">
        <v>9000</v>
      </c>
      <c r="D23" s="1">
        <v>90</v>
      </c>
      <c r="E23" s="1">
        <f t="shared" ref="E23:E31" si="2">C23-D23</f>
        <v>8910</v>
      </c>
      <c r="F23" s="6"/>
      <c r="G23" s="6"/>
    </row>
    <row r="24" spans="1:13" x14ac:dyDescent="0.25">
      <c r="A24" s="1">
        <v>3</v>
      </c>
      <c r="B24" s="1" t="s">
        <v>8</v>
      </c>
      <c r="C24" s="1">
        <v>7000</v>
      </c>
      <c r="D24" s="1">
        <v>45</v>
      </c>
      <c r="E24" s="1">
        <f t="shared" si="2"/>
        <v>6955</v>
      </c>
      <c r="F24" s="6"/>
      <c r="G24" s="6"/>
      <c r="L24" t="s">
        <v>26</v>
      </c>
    </row>
    <row r="25" spans="1:13" x14ac:dyDescent="0.25">
      <c r="A25" s="1">
        <v>4</v>
      </c>
      <c r="B25" s="1" t="s">
        <v>9</v>
      </c>
      <c r="C25" s="1">
        <v>3500</v>
      </c>
      <c r="D25" s="1"/>
      <c r="E25" s="1">
        <f t="shared" si="2"/>
        <v>3500</v>
      </c>
      <c r="F25" s="6"/>
      <c r="G25" s="6"/>
    </row>
    <row r="26" spans="1:13" x14ac:dyDescent="0.25">
      <c r="A26" s="1">
        <v>5</v>
      </c>
      <c r="B26" s="1" t="s">
        <v>10</v>
      </c>
      <c r="C26" s="1">
        <v>3500</v>
      </c>
      <c r="D26" s="1"/>
      <c r="E26" s="1">
        <f t="shared" si="2"/>
        <v>3500</v>
      </c>
      <c r="F26" s="6"/>
      <c r="G26" s="6"/>
    </row>
    <row r="27" spans="1:13" x14ac:dyDescent="0.25">
      <c r="A27" s="1">
        <v>6</v>
      </c>
      <c r="B27" s="1" t="s">
        <v>11</v>
      </c>
      <c r="C27" s="1">
        <v>5500</v>
      </c>
      <c r="D27" s="1">
        <v>40</v>
      </c>
      <c r="E27" s="1">
        <f t="shared" si="2"/>
        <v>5460</v>
      </c>
      <c r="F27" s="6"/>
      <c r="G27" s="6"/>
      <c r="K27" t="s">
        <v>2</v>
      </c>
      <c r="L27" t="s">
        <v>3</v>
      </c>
      <c r="M27" t="s">
        <v>4</v>
      </c>
    </row>
    <row r="28" spans="1:13" x14ac:dyDescent="0.25">
      <c r="A28" s="1">
        <v>7</v>
      </c>
      <c r="B28" s="1" t="s">
        <v>14</v>
      </c>
      <c r="C28" s="1">
        <v>6500</v>
      </c>
      <c r="D28" s="1">
        <v>45</v>
      </c>
      <c r="E28" s="1">
        <f t="shared" si="2"/>
        <v>6455</v>
      </c>
      <c r="F28" s="6"/>
      <c r="G28" s="6"/>
      <c r="K28">
        <v>9500</v>
      </c>
      <c r="M28">
        <v>9500</v>
      </c>
    </row>
    <row r="29" spans="1:13" x14ac:dyDescent="0.25">
      <c r="A29" s="1">
        <v>8</v>
      </c>
      <c r="B29" s="1" t="s">
        <v>15</v>
      </c>
      <c r="C29" s="1">
        <v>12000</v>
      </c>
      <c r="D29" s="1">
        <v>110</v>
      </c>
      <c r="E29" s="1">
        <f t="shared" si="2"/>
        <v>11890</v>
      </c>
      <c r="F29" s="6"/>
      <c r="G29" s="6"/>
    </row>
    <row r="30" spans="1:13" x14ac:dyDescent="0.25">
      <c r="A30" s="5">
        <v>9</v>
      </c>
      <c r="B30" s="5" t="s">
        <v>50</v>
      </c>
      <c r="C30" s="5">
        <v>5000</v>
      </c>
      <c r="D30" s="5"/>
      <c r="E30" s="5">
        <f t="shared" si="2"/>
        <v>5000</v>
      </c>
      <c r="F30" s="8"/>
      <c r="G30" s="8"/>
      <c r="L30" t="s">
        <v>27</v>
      </c>
    </row>
    <row r="31" spans="1:13" x14ac:dyDescent="0.25">
      <c r="A31" s="5">
        <v>10</v>
      </c>
      <c r="B31" s="5" t="s">
        <v>51</v>
      </c>
      <c r="C31" s="5">
        <v>7000</v>
      </c>
      <c r="D31" s="5">
        <v>45</v>
      </c>
      <c r="E31" s="5">
        <f t="shared" si="2"/>
        <v>6955</v>
      </c>
      <c r="F31" s="8"/>
      <c r="G31" s="8"/>
      <c r="K31">
        <v>84000</v>
      </c>
      <c r="M31">
        <v>84000</v>
      </c>
    </row>
    <row r="32" spans="1:13" x14ac:dyDescent="0.25">
      <c r="C32">
        <f>SUM(C22:C31)</f>
        <v>70000</v>
      </c>
      <c r="D32">
        <f>SUM(D22:D31)</f>
        <v>485</v>
      </c>
      <c r="E32">
        <f>SUM(E22:E31)</f>
        <v>69515</v>
      </c>
      <c r="L32" t="s">
        <v>28</v>
      </c>
    </row>
    <row r="34" spans="1:13" x14ac:dyDescent="0.25">
      <c r="C34" s="3" t="s">
        <v>16</v>
      </c>
      <c r="L34" t="s">
        <v>28</v>
      </c>
    </row>
    <row r="36" spans="1:13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6"/>
      <c r="G36" s="6"/>
      <c r="J36" t="s">
        <v>29</v>
      </c>
      <c r="K36">
        <v>38000</v>
      </c>
      <c r="L36">
        <v>235</v>
      </c>
      <c r="M36">
        <v>37765</v>
      </c>
    </row>
    <row r="37" spans="1:13" x14ac:dyDescent="0.25">
      <c r="A37" s="1">
        <v>1</v>
      </c>
      <c r="B37" s="1" t="s">
        <v>5</v>
      </c>
      <c r="C37" s="1">
        <v>11000</v>
      </c>
      <c r="D37" s="1">
        <v>110</v>
      </c>
      <c r="E37" s="1">
        <f>C37-D37</f>
        <v>10890</v>
      </c>
      <c r="F37" s="6"/>
      <c r="G37" s="6"/>
      <c r="J37" t="s">
        <v>30</v>
      </c>
      <c r="K37">
        <v>38000</v>
      </c>
      <c r="L37">
        <v>235</v>
      </c>
      <c r="M37">
        <v>37765</v>
      </c>
    </row>
    <row r="38" spans="1:13" x14ac:dyDescent="0.25">
      <c r="A38" s="1">
        <v>2</v>
      </c>
      <c r="B38" s="1" t="s">
        <v>6</v>
      </c>
      <c r="C38" s="1">
        <v>9000</v>
      </c>
      <c r="D38" s="1">
        <v>90</v>
      </c>
      <c r="E38" s="1">
        <f t="shared" ref="E38:E46" si="3">C38-D38</f>
        <v>8910</v>
      </c>
      <c r="F38" s="6"/>
      <c r="G38" s="6"/>
      <c r="J38" t="s">
        <v>31</v>
      </c>
      <c r="K38">
        <f>L38+M38</f>
        <v>43000</v>
      </c>
      <c r="L38">
        <v>265</v>
      </c>
      <c r="M38">
        <v>42735</v>
      </c>
    </row>
    <row r="39" spans="1:13" x14ac:dyDescent="0.25">
      <c r="A39" s="1">
        <v>3</v>
      </c>
      <c r="B39" s="1" t="s">
        <v>8</v>
      </c>
      <c r="C39" s="1">
        <v>7000</v>
      </c>
      <c r="D39" s="1">
        <v>45</v>
      </c>
      <c r="E39" s="1">
        <f t="shared" si="3"/>
        <v>6955</v>
      </c>
      <c r="F39" s="6"/>
      <c r="G39" s="6"/>
      <c r="L39">
        <v>3120</v>
      </c>
    </row>
    <row r="40" spans="1:13" x14ac:dyDescent="0.25">
      <c r="A40" s="1">
        <v>4</v>
      </c>
      <c r="B40" s="1" t="s">
        <v>9</v>
      </c>
      <c r="C40" s="1">
        <v>3500</v>
      </c>
      <c r="D40" s="1"/>
      <c r="E40" s="1">
        <f t="shared" si="3"/>
        <v>3500</v>
      </c>
      <c r="F40" s="6"/>
      <c r="G40" s="6"/>
      <c r="L40" t="s">
        <v>32</v>
      </c>
    </row>
    <row r="41" spans="1:13" x14ac:dyDescent="0.25">
      <c r="A41" s="1">
        <v>5</v>
      </c>
      <c r="B41" s="1" t="s">
        <v>10</v>
      </c>
      <c r="C41" s="1">
        <v>3500</v>
      </c>
      <c r="D41" s="1"/>
      <c r="E41" s="1">
        <f t="shared" si="3"/>
        <v>3500</v>
      </c>
      <c r="F41" s="6"/>
      <c r="G41" s="6"/>
    </row>
    <row r="42" spans="1:13" x14ac:dyDescent="0.25">
      <c r="A42" s="1">
        <v>6</v>
      </c>
      <c r="B42" s="1" t="s">
        <v>11</v>
      </c>
      <c r="C42" s="1">
        <v>5500</v>
      </c>
      <c r="D42" s="1">
        <v>40</v>
      </c>
      <c r="E42" s="1">
        <f t="shared" si="3"/>
        <v>5460</v>
      </c>
      <c r="F42" s="6"/>
      <c r="G42" s="6"/>
      <c r="K42">
        <f>58000*12</f>
        <v>696000</v>
      </c>
      <c r="L42">
        <v>6055</v>
      </c>
      <c r="M42">
        <f>K42-L42</f>
        <v>689945</v>
      </c>
    </row>
    <row r="43" spans="1:13" x14ac:dyDescent="0.25">
      <c r="A43" s="1">
        <v>7</v>
      </c>
      <c r="B43" s="1" t="s">
        <v>14</v>
      </c>
      <c r="C43" s="1">
        <v>6500</v>
      </c>
      <c r="D43" s="1">
        <v>45</v>
      </c>
      <c r="E43" s="1">
        <f t="shared" si="3"/>
        <v>6455</v>
      </c>
      <c r="F43" s="6"/>
      <c r="G43" s="6"/>
    </row>
    <row r="44" spans="1:13" x14ac:dyDescent="0.25">
      <c r="A44" s="1">
        <v>8</v>
      </c>
      <c r="B44" s="1" t="s">
        <v>15</v>
      </c>
      <c r="C44" s="1">
        <v>12000</v>
      </c>
      <c r="D44" s="1">
        <v>110</v>
      </c>
      <c r="E44" s="1">
        <f t="shared" si="3"/>
        <v>11890</v>
      </c>
      <c r="F44" s="6"/>
      <c r="G44" s="6"/>
    </row>
    <row r="45" spans="1:13" x14ac:dyDescent="0.25">
      <c r="A45" s="5">
        <v>9</v>
      </c>
      <c r="B45" s="5" t="s">
        <v>50</v>
      </c>
      <c r="C45" s="5">
        <v>5000</v>
      </c>
      <c r="D45" s="5"/>
      <c r="E45" s="5">
        <f t="shared" si="3"/>
        <v>5000</v>
      </c>
      <c r="F45" s="8"/>
      <c r="G45" s="8"/>
    </row>
    <row r="46" spans="1:13" x14ac:dyDescent="0.25">
      <c r="A46" s="5">
        <v>10</v>
      </c>
      <c r="B46" s="5" t="s">
        <v>51</v>
      </c>
      <c r="C46" s="5">
        <v>7000</v>
      </c>
      <c r="D46" s="5">
        <v>45</v>
      </c>
      <c r="E46" s="5">
        <f t="shared" si="3"/>
        <v>6955</v>
      </c>
      <c r="F46" s="8"/>
      <c r="G46" s="8"/>
    </row>
    <row r="47" spans="1:13" x14ac:dyDescent="0.25">
      <c r="A47" s="6"/>
      <c r="B47" s="6"/>
      <c r="C47" s="6"/>
      <c r="D47" s="6"/>
      <c r="E47" s="6"/>
      <c r="F47" s="6"/>
      <c r="G47" s="6"/>
    </row>
    <row r="48" spans="1:13" x14ac:dyDescent="0.25">
      <c r="J48" t="s">
        <v>33</v>
      </c>
      <c r="L48">
        <f>L42+L39</f>
        <v>9175</v>
      </c>
    </row>
    <row r="49" spans="1:7" x14ac:dyDescent="0.25">
      <c r="C49">
        <f>SUM(C37:C46)</f>
        <v>70000</v>
      </c>
      <c r="D49">
        <f>SUM(D37:D46)</f>
        <v>485</v>
      </c>
      <c r="E49">
        <f>SUM(E37:E48)</f>
        <v>69515</v>
      </c>
    </row>
    <row r="55" spans="1:7" x14ac:dyDescent="0.25">
      <c r="C55" s="3" t="s">
        <v>17</v>
      </c>
    </row>
    <row r="56" spans="1:7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6"/>
      <c r="G56" s="6"/>
    </row>
    <row r="57" spans="1:7" x14ac:dyDescent="0.25">
      <c r="A57" s="1">
        <v>1</v>
      </c>
      <c r="B57" s="1" t="s">
        <v>5</v>
      </c>
      <c r="C57" s="1">
        <v>11000</v>
      </c>
      <c r="D57" s="1">
        <v>110</v>
      </c>
      <c r="E57" s="1">
        <f>C57-D57</f>
        <v>10890</v>
      </c>
      <c r="F57" s="6"/>
      <c r="G57" s="6"/>
    </row>
    <row r="58" spans="1:7" x14ac:dyDescent="0.25">
      <c r="A58" s="1">
        <v>2</v>
      </c>
      <c r="B58" s="1" t="s">
        <v>6</v>
      </c>
      <c r="C58" s="1">
        <v>9000</v>
      </c>
      <c r="D58" s="1">
        <v>90</v>
      </c>
      <c r="E58" s="1">
        <f t="shared" ref="E58:E66" si="4">C58-D58</f>
        <v>8910</v>
      </c>
      <c r="F58" s="6"/>
      <c r="G58" s="6"/>
    </row>
    <row r="59" spans="1:7" x14ac:dyDescent="0.25">
      <c r="A59" s="1">
        <v>3</v>
      </c>
      <c r="B59" s="1" t="s">
        <v>8</v>
      </c>
      <c r="C59" s="1">
        <v>7000</v>
      </c>
      <c r="D59" s="1">
        <v>45</v>
      </c>
      <c r="E59" s="1">
        <f t="shared" si="4"/>
        <v>6955</v>
      </c>
      <c r="F59" s="6"/>
      <c r="G59" s="6"/>
    </row>
    <row r="60" spans="1:7" x14ac:dyDescent="0.25">
      <c r="A60" s="1">
        <v>4</v>
      </c>
      <c r="B60" s="1" t="s">
        <v>9</v>
      </c>
      <c r="C60" s="1">
        <v>3500</v>
      </c>
      <c r="D60" s="1"/>
      <c r="E60" s="1">
        <f t="shared" si="4"/>
        <v>3500</v>
      </c>
      <c r="F60" s="6"/>
      <c r="G60" s="6"/>
    </row>
    <row r="61" spans="1:7" x14ac:dyDescent="0.25">
      <c r="A61" s="1">
        <v>5</v>
      </c>
      <c r="B61" s="1" t="s">
        <v>10</v>
      </c>
      <c r="C61" s="1">
        <v>3500</v>
      </c>
      <c r="D61" s="1"/>
      <c r="E61" s="1">
        <f t="shared" si="4"/>
        <v>3500</v>
      </c>
      <c r="F61" s="6"/>
      <c r="G61" s="6"/>
    </row>
    <row r="62" spans="1:7" x14ac:dyDescent="0.25">
      <c r="A62" s="1">
        <v>6</v>
      </c>
      <c r="B62" s="1" t="s">
        <v>11</v>
      </c>
      <c r="C62" s="1">
        <v>5500</v>
      </c>
      <c r="D62" s="1">
        <v>40</v>
      </c>
      <c r="E62" s="1">
        <f t="shared" si="4"/>
        <v>5460</v>
      </c>
      <c r="F62" s="6"/>
      <c r="G62" s="6"/>
    </row>
    <row r="63" spans="1:7" x14ac:dyDescent="0.25">
      <c r="A63" s="1">
        <v>7</v>
      </c>
      <c r="B63" s="1" t="s">
        <v>14</v>
      </c>
      <c r="C63" s="1">
        <v>6500</v>
      </c>
      <c r="D63" s="1">
        <v>45</v>
      </c>
      <c r="E63" s="1">
        <f t="shared" si="4"/>
        <v>6455</v>
      </c>
      <c r="F63" s="6"/>
      <c r="G63" s="6"/>
    </row>
    <row r="64" spans="1:7" x14ac:dyDescent="0.25">
      <c r="A64" s="1">
        <v>8</v>
      </c>
      <c r="B64" s="1" t="s">
        <v>15</v>
      </c>
      <c r="C64" s="1">
        <v>12000</v>
      </c>
      <c r="D64" s="1">
        <v>110</v>
      </c>
      <c r="E64" s="1">
        <f t="shared" si="4"/>
        <v>11890</v>
      </c>
      <c r="F64" s="6"/>
      <c r="G64" s="6"/>
    </row>
    <row r="65" spans="1:7" x14ac:dyDescent="0.25">
      <c r="A65" s="5">
        <v>9</v>
      </c>
      <c r="B65" s="5" t="s">
        <v>50</v>
      </c>
      <c r="C65" s="5">
        <v>5000</v>
      </c>
      <c r="D65" s="5"/>
      <c r="E65" s="5">
        <f t="shared" si="4"/>
        <v>5000</v>
      </c>
      <c r="F65" s="8"/>
      <c r="G65" s="8"/>
    </row>
    <row r="66" spans="1:7" x14ac:dyDescent="0.25">
      <c r="A66" s="5">
        <v>10</v>
      </c>
      <c r="B66" s="5" t="s">
        <v>51</v>
      </c>
      <c r="C66" s="5">
        <v>7000</v>
      </c>
      <c r="D66" s="5">
        <v>45</v>
      </c>
      <c r="E66" s="5">
        <f t="shared" si="4"/>
        <v>6955</v>
      </c>
      <c r="F66" s="8"/>
      <c r="G66" s="8"/>
    </row>
    <row r="67" spans="1:7" x14ac:dyDescent="0.25">
      <c r="A67" s="6"/>
      <c r="B67" s="6"/>
      <c r="C67" s="6"/>
      <c r="D67" s="6"/>
      <c r="E67" s="6"/>
      <c r="F67" s="6"/>
      <c r="G67" s="6"/>
    </row>
    <row r="68" spans="1:7" x14ac:dyDescent="0.25">
      <c r="C68">
        <f>SUM(C57:C66)</f>
        <v>70000</v>
      </c>
      <c r="D68">
        <f t="shared" ref="D68:E68" si="5">SUM(D57:D66)</f>
        <v>485</v>
      </c>
      <c r="E68">
        <f t="shared" si="5"/>
        <v>69515</v>
      </c>
    </row>
    <row r="70" spans="1:7" x14ac:dyDescent="0.25">
      <c r="C70" s="3" t="s">
        <v>18</v>
      </c>
    </row>
    <row r="72" spans="1:7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6"/>
      <c r="G72" s="6"/>
    </row>
    <row r="73" spans="1:7" x14ac:dyDescent="0.25">
      <c r="A73" s="1">
        <v>1</v>
      </c>
      <c r="B73" s="1" t="s">
        <v>5</v>
      </c>
      <c r="C73" s="1">
        <v>11000</v>
      </c>
      <c r="D73" s="1">
        <v>110</v>
      </c>
      <c r="E73" s="1">
        <f>C73-D73</f>
        <v>10890</v>
      </c>
      <c r="F73" s="6"/>
      <c r="G73" s="6"/>
    </row>
    <row r="74" spans="1:7" x14ac:dyDescent="0.25">
      <c r="A74" s="1">
        <v>2</v>
      </c>
      <c r="B74" s="1" t="s">
        <v>6</v>
      </c>
      <c r="C74" s="1">
        <v>9000</v>
      </c>
      <c r="D74" s="1">
        <v>90</v>
      </c>
      <c r="E74" s="1">
        <f t="shared" ref="E74:E80" si="6">C74-D74</f>
        <v>8910</v>
      </c>
      <c r="F74" s="6"/>
      <c r="G74" s="6"/>
    </row>
    <row r="75" spans="1:7" x14ac:dyDescent="0.25">
      <c r="A75" s="1">
        <v>3</v>
      </c>
      <c r="B75" s="1" t="s">
        <v>8</v>
      </c>
      <c r="C75" s="1">
        <v>7000</v>
      </c>
      <c r="D75" s="1">
        <v>45</v>
      </c>
      <c r="E75" s="1">
        <f t="shared" si="6"/>
        <v>6955</v>
      </c>
      <c r="F75" s="6"/>
      <c r="G75" s="6"/>
    </row>
    <row r="76" spans="1:7" x14ac:dyDescent="0.25">
      <c r="A76" s="1">
        <v>4</v>
      </c>
      <c r="B76" s="1" t="s">
        <v>9</v>
      </c>
      <c r="C76" s="1">
        <v>3500</v>
      </c>
      <c r="D76" s="1"/>
      <c r="E76" s="1">
        <f t="shared" si="6"/>
        <v>3500</v>
      </c>
      <c r="F76" s="6"/>
      <c r="G76" s="6"/>
    </row>
    <row r="77" spans="1:7" x14ac:dyDescent="0.25">
      <c r="A77" s="1">
        <v>5</v>
      </c>
      <c r="B77" s="1" t="s">
        <v>10</v>
      </c>
      <c r="C77" s="1">
        <v>3500</v>
      </c>
      <c r="D77" s="1"/>
      <c r="E77" s="1">
        <f t="shared" si="6"/>
        <v>3500</v>
      </c>
      <c r="F77" s="6"/>
      <c r="G77" s="6"/>
    </row>
    <row r="78" spans="1:7" x14ac:dyDescent="0.25">
      <c r="A78" s="1">
        <v>6</v>
      </c>
      <c r="B78" s="1" t="s">
        <v>11</v>
      </c>
      <c r="C78" s="1">
        <v>5500</v>
      </c>
      <c r="D78" s="1">
        <v>40</v>
      </c>
      <c r="E78" s="1">
        <f t="shared" si="6"/>
        <v>5460</v>
      </c>
      <c r="F78" s="6"/>
      <c r="G78" s="6"/>
    </row>
    <row r="79" spans="1:7" x14ac:dyDescent="0.25">
      <c r="A79" s="1">
        <v>7</v>
      </c>
      <c r="B79" s="1" t="s">
        <v>14</v>
      </c>
      <c r="C79" s="1">
        <v>6500</v>
      </c>
      <c r="D79" s="1">
        <v>45</v>
      </c>
      <c r="E79" s="1">
        <f t="shared" si="6"/>
        <v>6455</v>
      </c>
      <c r="F79" s="6"/>
      <c r="G79" s="6"/>
    </row>
    <row r="80" spans="1:7" x14ac:dyDescent="0.25">
      <c r="A80" s="1">
        <v>8</v>
      </c>
      <c r="B80" s="1" t="s">
        <v>15</v>
      </c>
      <c r="C80" s="1">
        <v>12000</v>
      </c>
      <c r="D80" s="1">
        <v>110</v>
      </c>
      <c r="E80" s="1">
        <f t="shared" si="6"/>
        <v>11890</v>
      </c>
      <c r="F80" s="6"/>
      <c r="G80" s="6"/>
    </row>
    <row r="81" spans="1:7" x14ac:dyDescent="0.25">
      <c r="C81">
        <f>SUM(C73:C80)</f>
        <v>58000</v>
      </c>
      <c r="D81">
        <f t="shared" ref="D81:E81" si="7">SUM(D73:D80)</f>
        <v>440</v>
      </c>
      <c r="E81">
        <f t="shared" si="7"/>
        <v>57560</v>
      </c>
    </row>
    <row r="82" spans="1:7" x14ac:dyDescent="0.25">
      <c r="C82" t="s">
        <v>19</v>
      </c>
    </row>
    <row r="84" spans="1:7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6"/>
      <c r="G84" s="6"/>
    </row>
    <row r="85" spans="1:7" x14ac:dyDescent="0.25">
      <c r="A85" s="1">
        <v>1</v>
      </c>
      <c r="B85" s="1" t="s">
        <v>5</v>
      </c>
      <c r="C85" s="1">
        <v>11000</v>
      </c>
      <c r="D85" s="1">
        <v>110</v>
      </c>
      <c r="E85" s="1">
        <f>C85-D85</f>
        <v>10890</v>
      </c>
      <c r="F85" s="6"/>
      <c r="G85" s="6"/>
    </row>
    <row r="86" spans="1:7" x14ac:dyDescent="0.25">
      <c r="A86" s="1">
        <v>2</v>
      </c>
      <c r="B86" s="1" t="s">
        <v>6</v>
      </c>
      <c r="C86" s="1">
        <v>9000</v>
      </c>
      <c r="D86" s="1">
        <v>90</v>
      </c>
      <c r="E86" s="1">
        <f t="shared" ref="E86:E92" si="8">C86-D86</f>
        <v>8910</v>
      </c>
      <c r="F86" s="6"/>
      <c r="G86" s="6"/>
    </row>
    <row r="87" spans="1:7" x14ac:dyDescent="0.25">
      <c r="A87" s="1">
        <v>3</v>
      </c>
      <c r="B87" s="1" t="s">
        <v>8</v>
      </c>
      <c r="C87" s="1">
        <v>7000</v>
      </c>
      <c r="D87" s="1">
        <v>45</v>
      </c>
      <c r="E87" s="1">
        <f t="shared" si="8"/>
        <v>6955</v>
      </c>
      <c r="F87" s="6"/>
      <c r="G87" s="6"/>
    </row>
    <row r="88" spans="1:7" x14ac:dyDescent="0.25">
      <c r="A88" s="1">
        <v>4</v>
      </c>
      <c r="B88" s="1" t="s">
        <v>9</v>
      </c>
      <c r="C88" s="1">
        <v>3500</v>
      </c>
      <c r="D88" s="1"/>
      <c r="E88" s="1">
        <f t="shared" si="8"/>
        <v>3500</v>
      </c>
      <c r="F88" s="6"/>
      <c r="G88" s="6"/>
    </row>
    <row r="89" spans="1:7" x14ac:dyDescent="0.25">
      <c r="A89" s="1">
        <v>5</v>
      </c>
      <c r="B89" s="1" t="s">
        <v>10</v>
      </c>
      <c r="C89" s="1">
        <v>3500</v>
      </c>
      <c r="D89" s="1"/>
      <c r="E89" s="1">
        <f t="shared" si="8"/>
        <v>3500</v>
      </c>
      <c r="F89" s="6"/>
      <c r="G89" s="6"/>
    </row>
    <row r="90" spans="1:7" x14ac:dyDescent="0.25">
      <c r="A90" s="1">
        <v>6</v>
      </c>
      <c r="B90" s="1" t="s">
        <v>11</v>
      </c>
      <c r="C90" s="1">
        <v>5500</v>
      </c>
      <c r="D90" s="1">
        <v>40</v>
      </c>
      <c r="E90" s="1">
        <f t="shared" si="8"/>
        <v>5460</v>
      </c>
      <c r="F90" s="6"/>
      <c r="G90" s="6"/>
    </row>
    <row r="91" spans="1:7" x14ac:dyDescent="0.25">
      <c r="A91" s="1">
        <v>7</v>
      </c>
      <c r="B91" s="1" t="s">
        <v>14</v>
      </c>
      <c r="C91" s="1">
        <v>6500</v>
      </c>
      <c r="D91" s="1">
        <v>45</v>
      </c>
      <c r="E91" s="1">
        <f t="shared" si="8"/>
        <v>6455</v>
      </c>
      <c r="F91" s="6"/>
      <c r="G91" s="6"/>
    </row>
    <row r="92" spans="1:7" x14ac:dyDescent="0.25">
      <c r="A92" s="1">
        <v>8</v>
      </c>
      <c r="B92" s="1" t="s">
        <v>15</v>
      </c>
      <c r="C92" s="1">
        <v>12000</v>
      </c>
      <c r="D92" s="1">
        <v>110</v>
      </c>
      <c r="E92" s="1">
        <f t="shared" si="8"/>
        <v>11890</v>
      </c>
      <c r="F92" s="6"/>
      <c r="G92" s="6"/>
    </row>
    <row r="94" spans="1:7" x14ac:dyDescent="0.25">
      <c r="C94">
        <f>SUM(C85:C92)</f>
        <v>58000</v>
      </c>
      <c r="D94">
        <f t="shared" ref="D94:E94" si="9">SUM(D85:D92)</f>
        <v>440</v>
      </c>
      <c r="E94">
        <f t="shared" si="9"/>
        <v>57560</v>
      </c>
    </row>
    <row r="95" spans="1:7" x14ac:dyDescent="0.25">
      <c r="C95" t="s">
        <v>20</v>
      </c>
    </row>
    <row r="97" spans="1:7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6"/>
      <c r="G97" s="6"/>
    </row>
    <row r="98" spans="1:7" x14ac:dyDescent="0.25">
      <c r="A98" s="1">
        <v>1</v>
      </c>
      <c r="B98" s="1" t="s">
        <v>5</v>
      </c>
      <c r="C98" s="1">
        <v>11000</v>
      </c>
      <c r="D98" s="1">
        <v>110</v>
      </c>
      <c r="E98" s="1">
        <f>C98-D98</f>
        <v>10890</v>
      </c>
      <c r="F98" s="6"/>
      <c r="G98" s="6"/>
    </row>
    <row r="99" spans="1:7" x14ac:dyDescent="0.25">
      <c r="A99" s="1">
        <v>2</v>
      </c>
      <c r="B99" s="1" t="s">
        <v>6</v>
      </c>
      <c r="C99" s="1">
        <v>9000</v>
      </c>
      <c r="D99" s="1">
        <v>90</v>
      </c>
      <c r="E99" s="1">
        <f t="shared" ref="E99:E105" si="10">C99-D99</f>
        <v>8910</v>
      </c>
      <c r="F99" s="6"/>
      <c r="G99" s="6"/>
    </row>
    <row r="100" spans="1:7" x14ac:dyDescent="0.25">
      <c r="A100" s="1">
        <v>3</v>
      </c>
      <c r="B100" s="1" t="s">
        <v>8</v>
      </c>
      <c r="C100" s="1">
        <v>7000</v>
      </c>
      <c r="D100" s="1">
        <v>45</v>
      </c>
      <c r="E100" s="1">
        <f t="shared" si="10"/>
        <v>6955</v>
      </c>
      <c r="F100" s="6"/>
      <c r="G100" s="6"/>
    </row>
    <row r="101" spans="1:7" x14ac:dyDescent="0.25">
      <c r="A101" s="1">
        <v>4</v>
      </c>
      <c r="B101" s="1" t="s">
        <v>9</v>
      </c>
      <c r="C101" s="1">
        <v>3500</v>
      </c>
      <c r="D101" s="1"/>
      <c r="E101" s="1">
        <f t="shared" si="10"/>
        <v>3500</v>
      </c>
      <c r="F101" s="6"/>
      <c r="G101" s="6"/>
    </row>
    <row r="102" spans="1:7" x14ac:dyDescent="0.25">
      <c r="A102" s="1">
        <v>5</v>
      </c>
      <c r="B102" s="1" t="s">
        <v>10</v>
      </c>
      <c r="C102" s="1">
        <v>3500</v>
      </c>
      <c r="D102" s="1"/>
      <c r="E102" s="1">
        <f t="shared" si="10"/>
        <v>3500</v>
      </c>
      <c r="F102" s="6"/>
      <c r="G102" s="6"/>
    </row>
    <row r="103" spans="1:7" x14ac:dyDescent="0.25">
      <c r="A103" s="1">
        <v>6</v>
      </c>
      <c r="B103" s="1" t="s">
        <v>11</v>
      </c>
      <c r="C103" s="1">
        <v>5500</v>
      </c>
      <c r="D103" s="1">
        <v>40</v>
      </c>
      <c r="E103" s="1">
        <f t="shared" si="10"/>
        <v>5460</v>
      </c>
      <c r="F103" s="6"/>
      <c r="G103" s="6"/>
    </row>
    <row r="104" spans="1:7" x14ac:dyDescent="0.25">
      <c r="A104" s="1">
        <v>7</v>
      </c>
      <c r="B104" s="1" t="s">
        <v>14</v>
      </c>
      <c r="C104" s="1">
        <v>6500</v>
      </c>
      <c r="D104" s="1">
        <v>45</v>
      </c>
      <c r="E104" s="1">
        <f t="shared" si="10"/>
        <v>6455</v>
      </c>
      <c r="F104" s="6"/>
      <c r="G104" s="6"/>
    </row>
    <row r="105" spans="1:7" x14ac:dyDescent="0.25">
      <c r="A105" s="1">
        <v>8</v>
      </c>
      <c r="B105" s="1" t="s">
        <v>15</v>
      </c>
      <c r="C105" s="1">
        <v>12000</v>
      </c>
      <c r="D105" s="1">
        <v>110</v>
      </c>
      <c r="E105" s="1">
        <f t="shared" si="10"/>
        <v>11890</v>
      </c>
      <c r="F105" s="6"/>
      <c r="G105" s="6"/>
    </row>
    <row r="107" spans="1:7" x14ac:dyDescent="0.25">
      <c r="C107">
        <f>SUM(C98:C105)</f>
        <v>58000</v>
      </c>
      <c r="D107">
        <f t="shared" ref="D107:E107" si="11">SUM(D98:D105)</f>
        <v>440</v>
      </c>
      <c r="E107">
        <f t="shared" si="11"/>
        <v>57560</v>
      </c>
    </row>
    <row r="109" spans="1:7" x14ac:dyDescent="0.25">
      <c r="C109" t="s">
        <v>21</v>
      </c>
    </row>
    <row r="111" spans="1:7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6"/>
      <c r="G111" s="6"/>
    </row>
    <row r="112" spans="1:7" x14ac:dyDescent="0.25">
      <c r="A112" s="1">
        <v>1</v>
      </c>
      <c r="B112" s="1" t="s">
        <v>5</v>
      </c>
      <c r="C112" s="1">
        <v>11000</v>
      </c>
      <c r="D112" s="1">
        <v>110</v>
      </c>
      <c r="E112" s="1">
        <f>C112-D112</f>
        <v>10890</v>
      </c>
      <c r="F112" s="6"/>
      <c r="G112" s="6"/>
    </row>
    <row r="113" spans="1:7" x14ac:dyDescent="0.25">
      <c r="A113" s="1">
        <v>2</v>
      </c>
      <c r="B113" s="1" t="s">
        <v>6</v>
      </c>
      <c r="C113" s="1">
        <v>9000</v>
      </c>
      <c r="D113" s="1">
        <v>90</v>
      </c>
      <c r="E113" s="1">
        <f t="shared" ref="E113:E120" si="12">C113-D113</f>
        <v>8910</v>
      </c>
      <c r="F113" s="6"/>
      <c r="G113" s="6"/>
    </row>
    <row r="114" spans="1:7" x14ac:dyDescent="0.25">
      <c r="A114" s="1">
        <v>3</v>
      </c>
      <c r="B114" s="1" t="s">
        <v>8</v>
      </c>
      <c r="C114" s="1">
        <v>7000</v>
      </c>
      <c r="D114" s="1">
        <v>45</v>
      </c>
      <c r="E114" s="1">
        <f t="shared" si="12"/>
        <v>6955</v>
      </c>
      <c r="F114" s="6"/>
      <c r="G114" s="6"/>
    </row>
    <row r="115" spans="1:7" x14ac:dyDescent="0.25">
      <c r="A115" s="1">
        <v>4</v>
      </c>
      <c r="B115" s="1" t="s">
        <v>9</v>
      </c>
      <c r="C115" s="1">
        <v>3500</v>
      </c>
      <c r="D115" s="1"/>
      <c r="E115" s="1">
        <f t="shared" si="12"/>
        <v>3500</v>
      </c>
      <c r="F115" s="6"/>
      <c r="G115" s="6"/>
    </row>
    <row r="116" spans="1:7" x14ac:dyDescent="0.25">
      <c r="A116" s="1">
        <v>5</v>
      </c>
      <c r="B116" s="1" t="s">
        <v>10</v>
      </c>
      <c r="C116" s="1">
        <v>3500</v>
      </c>
      <c r="D116" s="1"/>
      <c r="E116" s="1">
        <f t="shared" si="12"/>
        <v>3500</v>
      </c>
      <c r="F116" s="6"/>
      <c r="G116" s="6"/>
    </row>
    <row r="117" spans="1:7" x14ac:dyDescent="0.25">
      <c r="A117" s="1">
        <v>6</v>
      </c>
      <c r="B117" s="1" t="s">
        <v>11</v>
      </c>
      <c r="C117" s="1">
        <v>5500</v>
      </c>
      <c r="D117" s="1">
        <v>40</v>
      </c>
      <c r="E117" s="1">
        <f t="shared" si="12"/>
        <v>5460</v>
      </c>
      <c r="F117" s="6"/>
      <c r="G117" s="6"/>
    </row>
    <row r="118" spans="1:7" x14ac:dyDescent="0.25">
      <c r="A118" s="1">
        <v>7</v>
      </c>
      <c r="B118" s="1" t="s">
        <v>14</v>
      </c>
      <c r="C118" s="1">
        <v>6500</v>
      </c>
      <c r="D118" s="1">
        <v>45</v>
      </c>
      <c r="E118" s="1">
        <f t="shared" si="12"/>
        <v>6455</v>
      </c>
      <c r="F118" s="6"/>
      <c r="G118" s="6"/>
    </row>
    <row r="119" spans="1:7" x14ac:dyDescent="0.25">
      <c r="A119" s="1">
        <v>8</v>
      </c>
      <c r="B119" s="1" t="s">
        <v>15</v>
      </c>
      <c r="C119" s="1">
        <v>12000</v>
      </c>
      <c r="D119" s="1">
        <v>110</v>
      </c>
      <c r="E119" s="1">
        <f t="shared" si="12"/>
        <v>11890</v>
      </c>
      <c r="F119" s="6"/>
      <c r="G119" s="6"/>
    </row>
    <row r="120" spans="1:7" x14ac:dyDescent="0.25">
      <c r="A120" s="5">
        <v>9</v>
      </c>
      <c r="B120" s="5" t="s">
        <v>52</v>
      </c>
      <c r="C120" s="5">
        <v>10000</v>
      </c>
      <c r="D120" s="5">
        <v>110</v>
      </c>
      <c r="E120" s="5">
        <f t="shared" si="12"/>
        <v>9890</v>
      </c>
      <c r="F120" s="8"/>
      <c r="G120" s="8"/>
    </row>
    <row r="121" spans="1:7" x14ac:dyDescent="0.25">
      <c r="C121">
        <f>SUM(C112:C120)</f>
        <v>68000</v>
      </c>
      <c r="D121">
        <f>SUM(D112:D120)</f>
        <v>550</v>
      </c>
      <c r="E121">
        <f>SUM(E112:E120)</f>
        <v>67450</v>
      </c>
    </row>
    <row r="123" spans="1:7" x14ac:dyDescent="0.25">
      <c r="C123" t="s">
        <v>22</v>
      </c>
    </row>
    <row r="125" spans="1:7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6"/>
      <c r="G125" s="6"/>
    </row>
    <row r="126" spans="1:7" x14ac:dyDescent="0.25">
      <c r="A126" s="1">
        <v>1</v>
      </c>
      <c r="B126" s="1" t="s">
        <v>5</v>
      </c>
      <c r="C126" s="1">
        <v>11000</v>
      </c>
      <c r="D126" s="1">
        <v>110</v>
      </c>
      <c r="E126" s="1">
        <f>C126-D126</f>
        <v>10890</v>
      </c>
      <c r="F126" s="6"/>
      <c r="G126" s="6"/>
    </row>
    <row r="127" spans="1:7" x14ac:dyDescent="0.25">
      <c r="A127" s="1">
        <v>2</v>
      </c>
      <c r="B127" s="1" t="s">
        <v>6</v>
      </c>
      <c r="C127" s="1">
        <v>9000</v>
      </c>
      <c r="D127" s="1">
        <v>90</v>
      </c>
      <c r="E127" s="1">
        <f t="shared" ref="E127:E134" si="13">C127-D127</f>
        <v>8910</v>
      </c>
      <c r="F127" s="6"/>
      <c r="G127" s="6"/>
    </row>
    <row r="128" spans="1:7" x14ac:dyDescent="0.25">
      <c r="A128" s="1">
        <v>3</v>
      </c>
      <c r="B128" s="1" t="s">
        <v>8</v>
      </c>
      <c r="C128" s="1">
        <v>7000</v>
      </c>
      <c r="D128" s="1">
        <v>45</v>
      </c>
      <c r="E128" s="1">
        <f t="shared" si="13"/>
        <v>6955</v>
      </c>
      <c r="F128" s="6"/>
      <c r="G128" s="6"/>
    </row>
    <row r="129" spans="1:7" x14ac:dyDescent="0.25">
      <c r="A129" s="1">
        <v>4</v>
      </c>
      <c r="B129" s="1" t="s">
        <v>9</v>
      </c>
      <c r="C129" s="1">
        <v>3500</v>
      </c>
      <c r="D129" s="1"/>
      <c r="E129" s="1">
        <f t="shared" si="13"/>
        <v>3500</v>
      </c>
      <c r="F129" s="6"/>
      <c r="G129" s="6"/>
    </row>
    <row r="130" spans="1:7" x14ac:dyDescent="0.25">
      <c r="A130" s="1">
        <v>5</v>
      </c>
      <c r="B130" s="1" t="s">
        <v>10</v>
      </c>
      <c r="C130" s="1">
        <v>3500</v>
      </c>
      <c r="D130" s="1"/>
      <c r="E130" s="1">
        <f t="shared" si="13"/>
        <v>3500</v>
      </c>
      <c r="F130" s="6"/>
      <c r="G130" s="6"/>
    </row>
    <row r="131" spans="1:7" x14ac:dyDescent="0.25">
      <c r="A131" s="1">
        <v>6</v>
      </c>
      <c r="B131" s="1" t="s">
        <v>11</v>
      </c>
      <c r="C131" s="1">
        <v>5500</v>
      </c>
      <c r="D131" s="1">
        <v>40</v>
      </c>
      <c r="E131" s="1">
        <f t="shared" si="13"/>
        <v>5460</v>
      </c>
      <c r="F131" s="6"/>
      <c r="G131" s="6"/>
    </row>
    <row r="132" spans="1:7" x14ac:dyDescent="0.25">
      <c r="A132" s="1">
        <v>7</v>
      </c>
      <c r="B132" s="1" t="s">
        <v>14</v>
      </c>
      <c r="C132" s="1">
        <v>6500</v>
      </c>
      <c r="D132" s="1">
        <v>45</v>
      </c>
      <c r="E132" s="1">
        <f t="shared" si="13"/>
        <v>6455</v>
      </c>
      <c r="F132" s="6"/>
      <c r="G132" s="6"/>
    </row>
    <row r="133" spans="1:7" x14ac:dyDescent="0.25">
      <c r="A133" s="1">
        <v>8</v>
      </c>
      <c r="B133" s="1" t="s">
        <v>15</v>
      </c>
      <c r="C133" s="1">
        <v>12000</v>
      </c>
      <c r="D133" s="1">
        <v>110</v>
      </c>
      <c r="E133" s="1">
        <f t="shared" si="13"/>
        <v>11890</v>
      </c>
      <c r="F133" s="6"/>
      <c r="G133" s="6"/>
    </row>
    <row r="134" spans="1:7" x14ac:dyDescent="0.25">
      <c r="A134" s="5">
        <v>9</v>
      </c>
      <c r="B134" s="5" t="s">
        <v>52</v>
      </c>
      <c r="C134" s="5">
        <v>10000</v>
      </c>
      <c r="D134" s="5">
        <v>110</v>
      </c>
      <c r="E134" s="5">
        <f t="shared" si="13"/>
        <v>9890</v>
      </c>
      <c r="F134" s="8"/>
      <c r="G134" s="8"/>
    </row>
    <row r="135" spans="1:7" x14ac:dyDescent="0.25">
      <c r="C135">
        <f>SUM(C126:C134)</f>
        <v>68000</v>
      </c>
      <c r="D135">
        <f>SUM(D126:D134)</f>
        <v>550</v>
      </c>
      <c r="E135">
        <f>SUM(E126:E134)</f>
        <v>67450</v>
      </c>
    </row>
    <row r="137" spans="1:7" x14ac:dyDescent="0.25">
      <c r="C137" t="s">
        <v>23</v>
      </c>
    </row>
    <row r="139" spans="1:7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6"/>
      <c r="G139" s="6"/>
    </row>
    <row r="140" spans="1:7" x14ac:dyDescent="0.25">
      <c r="A140" s="1">
        <v>1</v>
      </c>
      <c r="B140" s="1" t="s">
        <v>5</v>
      </c>
      <c r="C140" s="1">
        <v>11000</v>
      </c>
      <c r="D140" s="1">
        <v>110</v>
      </c>
      <c r="E140" s="1">
        <f>C140-D140</f>
        <v>10890</v>
      </c>
      <c r="F140" s="6"/>
      <c r="G140" s="6"/>
    </row>
    <row r="141" spans="1:7" x14ac:dyDescent="0.25">
      <c r="A141" s="1">
        <v>2</v>
      </c>
      <c r="B141" s="1" t="s">
        <v>6</v>
      </c>
      <c r="C141" s="1">
        <v>9000</v>
      </c>
      <c r="D141" s="1">
        <v>90</v>
      </c>
      <c r="E141" s="1">
        <f t="shared" ref="E141:E148" si="14">C141-D141</f>
        <v>8910</v>
      </c>
      <c r="F141" s="6"/>
      <c r="G141" s="6"/>
    </row>
    <row r="142" spans="1:7" x14ac:dyDescent="0.25">
      <c r="A142" s="1">
        <v>3</v>
      </c>
      <c r="B142" s="1" t="s">
        <v>8</v>
      </c>
      <c r="C142" s="1">
        <v>7000</v>
      </c>
      <c r="D142" s="1">
        <v>45</v>
      </c>
      <c r="E142" s="1">
        <f t="shared" si="14"/>
        <v>6955</v>
      </c>
      <c r="F142" s="6"/>
      <c r="G142" s="6"/>
    </row>
    <row r="143" spans="1:7" x14ac:dyDescent="0.25">
      <c r="A143" s="1">
        <v>4</v>
      </c>
      <c r="B143" s="1" t="s">
        <v>9</v>
      </c>
      <c r="C143" s="1">
        <v>3500</v>
      </c>
      <c r="D143" s="1"/>
      <c r="E143" s="1">
        <f t="shared" si="14"/>
        <v>3500</v>
      </c>
      <c r="F143" s="6"/>
      <c r="G143" s="6"/>
    </row>
    <row r="144" spans="1:7" x14ac:dyDescent="0.25">
      <c r="A144" s="1">
        <v>5</v>
      </c>
      <c r="B144" s="1" t="s">
        <v>10</v>
      </c>
      <c r="C144" s="1">
        <v>3500</v>
      </c>
      <c r="D144" s="1"/>
      <c r="E144" s="1">
        <f t="shared" si="14"/>
        <v>3500</v>
      </c>
      <c r="F144" s="6"/>
      <c r="G144" s="6"/>
    </row>
    <row r="145" spans="1:7" x14ac:dyDescent="0.25">
      <c r="A145" s="1">
        <v>6</v>
      </c>
      <c r="B145" s="1" t="s">
        <v>11</v>
      </c>
      <c r="C145" s="1">
        <v>5500</v>
      </c>
      <c r="D145" s="1">
        <v>40</v>
      </c>
      <c r="E145" s="1">
        <f t="shared" si="14"/>
        <v>5460</v>
      </c>
      <c r="F145" s="6"/>
      <c r="G145" s="6"/>
    </row>
    <row r="146" spans="1:7" x14ac:dyDescent="0.25">
      <c r="A146" s="1">
        <v>7</v>
      </c>
      <c r="B146" s="1" t="s">
        <v>14</v>
      </c>
      <c r="C146" s="1">
        <v>6500</v>
      </c>
      <c r="D146" s="1">
        <v>45</v>
      </c>
      <c r="E146" s="1">
        <f t="shared" si="14"/>
        <v>6455</v>
      </c>
      <c r="F146" s="6"/>
      <c r="G146" s="6"/>
    </row>
    <row r="147" spans="1:7" x14ac:dyDescent="0.25">
      <c r="A147" s="1">
        <v>8</v>
      </c>
      <c r="B147" s="1" t="s">
        <v>15</v>
      </c>
      <c r="C147" s="1">
        <v>12000</v>
      </c>
      <c r="D147" s="1">
        <v>110</v>
      </c>
      <c r="E147" s="1">
        <f t="shared" si="14"/>
        <v>11890</v>
      </c>
      <c r="F147" s="6"/>
      <c r="G147" s="6"/>
    </row>
    <row r="148" spans="1:7" x14ac:dyDescent="0.25">
      <c r="A148" s="5">
        <v>9</v>
      </c>
      <c r="B148" s="5" t="s">
        <v>52</v>
      </c>
      <c r="C148" s="5">
        <v>10000</v>
      </c>
      <c r="D148" s="5">
        <v>110</v>
      </c>
      <c r="E148" s="5">
        <f t="shared" si="14"/>
        <v>9890</v>
      </c>
      <c r="F148" s="8"/>
      <c r="G148" s="8"/>
    </row>
    <row r="149" spans="1:7" x14ac:dyDescent="0.25">
      <c r="C149">
        <f>SUM(C140:C148)</f>
        <v>68000</v>
      </c>
      <c r="D149">
        <f>SUM(D140:D148)</f>
        <v>550</v>
      </c>
      <c r="E149">
        <f>SUM(E140:E148)</f>
        <v>67450</v>
      </c>
    </row>
    <row r="151" spans="1:7" x14ac:dyDescent="0.25">
      <c r="C151" t="s">
        <v>24</v>
      </c>
    </row>
    <row r="153" spans="1:7" x14ac:dyDescent="0.2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6"/>
      <c r="G153" s="6"/>
    </row>
    <row r="154" spans="1:7" x14ac:dyDescent="0.25">
      <c r="A154" s="1">
        <v>1</v>
      </c>
      <c r="B154" s="1" t="s">
        <v>5</v>
      </c>
      <c r="C154" s="1">
        <v>11000</v>
      </c>
      <c r="D154" s="1">
        <v>110</v>
      </c>
      <c r="E154" s="1">
        <f>C154-D154</f>
        <v>10890</v>
      </c>
      <c r="F154" s="6"/>
      <c r="G154" s="6"/>
    </row>
    <row r="155" spans="1:7" x14ac:dyDescent="0.25">
      <c r="A155" s="1">
        <v>2</v>
      </c>
      <c r="B155" s="1" t="s">
        <v>6</v>
      </c>
      <c r="C155" s="1">
        <v>9000</v>
      </c>
      <c r="D155" s="1">
        <v>90</v>
      </c>
      <c r="E155" s="1">
        <f t="shared" ref="E155:E161" si="15">C155-D155</f>
        <v>8910</v>
      </c>
      <c r="F155" s="6"/>
      <c r="G155" s="6"/>
    </row>
    <row r="156" spans="1:7" x14ac:dyDescent="0.25">
      <c r="A156" s="1">
        <v>3</v>
      </c>
      <c r="B156" s="1" t="s">
        <v>8</v>
      </c>
      <c r="C156" s="1">
        <v>7000</v>
      </c>
      <c r="D156" s="1">
        <v>45</v>
      </c>
      <c r="E156" s="1">
        <f t="shared" si="15"/>
        <v>6955</v>
      </c>
      <c r="F156" s="6"/>
      <c r="G156" s="6"/>
    </row>
    <row r="157" spans="1:7" x14ac:dyDescent="0.25">
      <c r="A157" s="1">
        <v>4</v>
      </c>
      <c r="B157" s="1" t="s">
        <v>9</v>
      </c>
      <c r="C157" s="1">
        <v>3500</v>
      </c>
      <c r="D157" s="1"/>
      <c r="E157" s="1">
        <f t="shared" si="15"/>
        <v>3500</v>
      </c>
      <c r="F157" s="6"/>
      <c r="G157" s="6"/>
    </row>
    <row r="158" spans="1:7" x14ac:dyDescent="0.25">
      <c r="A158" s="1">
        <v>5</v>
      </c>
      <c r="B158" s="1" t="s">
        <v>10</v>
      </c>
      <c r="C158" s="1">
        <v>3500</v>
      </c>
      <c r="D158" s="1"/>
      <c r="E158" s="1">
        <f t="shared" si="15"/>
        <v>3500</v>
      </c>
      <c r="F158" s="6"/>
      <c r="G158" s="6"/>
    </row>
    <row r="159" spans="1:7" x14ac:dyDescent="0.25">
      <c r="A159" s="1">
        <v>6</v>
      </c>
      <c r="B159" s="1" t="s">
        <v>11</v>
      </c>
      <c r="C159" s="1">
        <v>5500</v>
      </c>
      <c r="D159" s="1">
        <v>40</v>
      </c>
      <c r="E159" s="1">
        <f t="shared" si="15"/>
        <v>5460</v>
      </c>
      <c r="F159" s="6"/>
      <c r="G159" s="6"/>
    </row>
    <row r="160" spans="1:7" x14ac:dyDescent="0.25">
      <c r="A160" s="1">
        <v>7</v>
      </c>
      <c r="B160" s="1" t="s">
        <v>14</v>
      </c>
      <c r="C160" s="1">
        <v>6500</v>
      </c>
      <c r="D160" s="1">
        <v>45</v>
      </c>
      <c r="E160" s="1">
        <f t="shared" si="15"/>
        <v>6455</v>
      </c>
      <c r="F160" s="6"/>
      <c r="G160" s="6"/>
    </row>
    <row r="161" spans="1:7" x14ac:dyDescent="0.25">
      <c r="A161" s="1">
        <v>8</v>
      </c>
      <c r="B161" s="1" t="s">
        <v>15</v>
      </c>
      <c r="C161" s="1">
        <v>12000</v>
      </c>
      <c r="D161" s="1">
        <v>110</v>
      </c>
      <c r="E161" s="1">
        <f t="shared" si="15"/>
        <v>11890</v>
      </c>
      <c r="F161" s="6"/>
      <c r="G161" s="6"/>
    </row>
    <row r="163" spans="1:7" x14ac:dyDescent="0.25">
      <c r="C163">
        <f>SUM(C154:C161)</f>
        <v>58000</v>
      </c>
      <c r="D163">
        <f t="shared" ref="D163:E163" si="16">SUM(D154:D161)</f>
        <v>440</v>
      </c>
      <c r="E163">
        <f t="shared" si="16"/>
        <v>57560</v>
      </c>
    </row>
    <row r="164" spans="1:7" x14ac:dyDescent="0.25">
      <c r="C164" t="s">
        <v>25</v>
      </c>
    </row>
    <row r="166" spans="1:7" x14ac:dyDescent="0.2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6"/>
      <c r="G166" s="6"/>
    </row>
    <row r="167" spans="1:7" x14ac:dyDescent="0.25">
      <c r="A167" s="1">
        <v>1</v>
      </c>
      <c r="B167" s="1" t="s">
        <v>5</v>
      </c>
      <c r="C167" s="1">
        <v>11000</v>
      </c>
      <c r="D167" s="1">
        <v>110</v>
      </c>
      <c r="E167" s="1">
        <f>C167-D167</f>
        <v>10890</v>
      </c>
      <c r="F167" s="6"/>
      <c r="G167" s="6"/>
    </row>
    <row r="168" spans="1:7" x14ac:dyDescent="0.25">
      <c r="A168" s="1">
        <v>2</v>
      </c>
      <c r="B168" s="1" t="s">
        <v>6</v>
      </c>
      <c r="C168" s="1">
        <v>9000</v>
      </c>
      <c r="D168" s="1">
        <v>90</v>
      </c>
      <c r="E168" s="1">
        <f t="shared" ref="E168:E174" si="17">C168-D168</f>
        <v>8910</v>
      </c>
      <c r="F168" s="6"/>
      <c r="G168" s="6"/>
    </row>
    <row r="169" spans="1:7" x14ac:dyDescent="0.25">
      <c r="A169" s="1">
        <v>3</v>
      </c>
      <c r="B169" s="1" t="s">
        <v>8</v>
      </c>
      <c r="C169" s="1">
        <v>7000</v>
      </c>
      <c r="D169" s="1">
        <v>45</v>
      </c>
      <c r="E169" s="1">
        <f t="shared" si="17"/>
        <v>6955</v>
      </c>
      <c r="F169" s="6"/>
      <c r="G169" s="6"/>
    </row>
    <row r="170" spans="1:7" x14ac:dyDescent="0.25">
      <c r="A170" s="1">
        <v>4</v>
      </c>
      <c r="B170" s="1" t="s">
        <v>9</v>
      </c>
      <c r="C170" s="1">
        <v>3500</v>
      </c>
      <c r="D170" s="1"/>
      <c r="E170" s="1">
        <f t="shared" si="17"/>
        <v>3500</v>
      </c>
      <c r="F170" s="6"/>
      <c r="G170" s="6"/>
    </row>
    <row r="171" spans="1:7" x14ac:dyDescent="0.25">
      <c r="A171" s="1">
        <v>5</v>
      </c>
      <c r="B171" s="1" t="s">
        <v>10</v>
      </c>
      <c r="C171" s="1">
        <v>3500</v>
      </c>
      <c r="D171" s="1"/>
      <c r="E171" s="1">
        <f t="shared" si="17"/>
        <v>3500</v>
      </c>
      <c r="F171" s="6"/>
      <c r="G171" s="6"/>
    </row>
    <row r="172" spans="1:7" x14ac:dyDescent="0.25">
      <c r="A172" s="1">
        <v>6</v>
      </c>
      <c r="B172" s="1" t="s">
        <v>11</v>
      </c>
      <c r="C172" s="1">
        <v>5500</v>
      </c>
      <c r="D172" s="1">
        <v>40</v>
      </c>
      <c r="E172" s="1">
        <f t="shared" si="17"/>
        <v>5460</v>
      </c>
      <c r="F172" s="6"/>
      <c r="G172" s="6"/>
    </row>
    <row r="173" spans="1:7" x14ac:dyDescent="0.25">
      <c r="A173" s="1">
        <v>7</v>
      </c>
      <c r="B173" s="1" t="s">
        <v>14</v>
      </c>
      <c r="C173" s="1">
        <v>6500</v>
      </c>
      <c r="D173" s="1">
        <v>45</v>
      </c>
      <c r="E173" s="1">
        <f t="shared" si="17"/>
        <v>6455</v>
      </c>
      <c r="F173" s="6"/>
      <c r="G173" s="6"/>
    </row>
    <row r="174" spans="1:7" x14ac:dyDescent="0.25">
      <c r="A174" s="1">
        <v>8</v>
      </c>
      <c r="B174" s="1" t="s">
        <v>15</v>
      </c>
      <c r="C174" s="1">
        <v>12000</v>
      </c>
      <c r="D174" s="1">
        <v>110</v>
      </c>
      <c r="E174" s="1">
        <f t="shared" si="17"/>
        <v>11890</v>
      </c>
      <c r="F174" s="6"/>
      <c r="G174" s="6"/>
    </row>
    <row r="176" spans="1:7" x14ac:dyDescent="0.25">
      <c r="C176">
        <f>SUM(C167:C174)</f>
        <v>58000</v>
      </c>
      <c r="D176">
        <f t="shared" ref="D176:E176" si="18">SUM(D167:D174)</f>
        <v>440</v>
      </c>
      <c r="E176">
        <f t="shared" si="18"/>
        <v>57560</v>
      </c>
    </row>
    <row r="178" spans="1:5" x14ac:dyDescent="0.25">
      <c r="C178" t="s">
        <v>25</v>
      </c>
    </row>
    <row r="180" spans="1:5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</row>
    <row r="181" spans="1:5" x14ac:dyDescent="0.25">
      <c r="A181" s="1">
        <v>1</v>
      </c>
      <c r="B181" s="1" t="s">
        <v>5</v>
      </c>
      <c r="C181" s="1">
        <v>11000</v>
      </c>
      <c r="D181" s="1">
        <v>110</v>
      </c>
      <c r="E181" s="1">
        <f>C181-D181</f>
        <v>10890</v>
      </c>
    </row>
    <row r="182" spans="1:5" x14ac:dyDescent="0.25">
      <c r="A182" s="1">
        <v>2</v>
      </c>
      <c r="B182" s="1" t="s">
        <v>6</v>
      </c>
      <c r="C182" s="1">
        <v>9000</v>
      </c>
      <c r="D182" s="1">
        <v>90</v>
      </c>
      <c r="E182" s="1">
        <f t="shared" ref="E182:E188" si="19">C182-D182</f>
        <v>8910</v>
      </c>
    </row>
    <row r="183" spans="1:5" x14ac:dyDescent="0.25">
      <c r="A183" s="1">
        <v>3</v>
      </c>
      <c r="B183" s="1" t="s">
        <v>8</v>
      </c>
      <c r="C183" s="1">
        <v>7000</v>
      </c>
      <c r="D183" s="1">
        <v>45</v>
      </c>
      <c r="E183" s="1">
        <f t="shared" si="19"/>
        <v>6955</v>
      </c>
    </row>
    <row r="184" spans="1:5" x14ac:dyDescent="0.25">
      <c r="A184" s="1">
        <v>4</v>
      </c>
      <c r="B184" s="1" t="s">
        <v>9</v>
      </c>
      <c r="C184" s="1">
        <v>3500</v>
      </c>
      <c r="D184" s="1"/>
      <c r="E184" s="1">
        <f t="shared" si="19"/>
        <v>3500</v>
      </c>
    </row>
    <row r="185" spans="1:5" x14ac:dyDescent="0.25">
      <c r="A185" s="1">
        <v>5</v>
      </c>
      <c r="B185" s="1" t="s">
        <v>10</v>
      </c>
      <c r="C185" s="1">
        <v>3500</v>
      </c>
      <c r="D185" s="1"/>
      <c r="E185" s="1">
        <f t="shared" si="19"/>
        <v>3500</v>
      </c>
    </row>
    <row r="186" spans="1:5" x14ac:dyDescent="0.25">
      <c r="A186" s="1">
        <v>6</v>
      </c>
      <c r="B186" s="1" t="s">
        <v>11</v>
      </c>
      <c r="C186" s="1">
        <v>5500</v>
      </c>
      <c r="D186" s="1">
        <v>40</v>
      </c>
      <c r="E186" s="1">
        <f t="shared" si="19"/>
        <v>5460</v>
      </c>
    </row>
    <row r="187" spans="1:5" x14ac:dyDescent="0.25">
      <c r="A187" s="1">
        <v>7</v>
      </c>
      <c r="B187" s="1" t="s">
        <v>14</v>
      </c>
      <c r="C187" s="1">
        <v>6500</v>
      </c>
      <c r="D187" s="1">
        <v>45</v>
      </c>
      <c r="E187" s="1">
        <f t="shared" si="19"/>
        <v>6455</v>
      </c>
    </row>
    <row r="188" spans="1:5" x14ac:dyDescent="0.25">
      <c r="A188" s="1">
        <v>8</v>
      </c>
      <c r="B188" s="1" t="s">
        <v>15</v>
      </c>
      <c r="C188" s="1">
        <v>12000</v>
      </c>
      <c r="D188" s="1">
        <v>110</v>
      </c>
      <c r="E188" s="1">
        <f t="shared" si="19"/>
        <v>11890</v>
      </c>
    </row>
    <row r="190" spans="1:5" x14ac:dyDescent="0.25">
      <c r="C190">
        <f>SUM(C181:C188)</f>
        <v>58000</v>
      </c>
      <c r="D190">
        <f t="shared" ref="D190:E190" si="20">SUM(D181:D188)</f>
        <v>440</v>
      </c>
      <c r="E190">
        <f t="shared" si="20"/>
        <v>57560</v>
      </c>
    </row>
    <row r="197" spans="1:5" x14ac:dyDescent="0.25">
      <c r="C197" t="s">
        <v>56</v>
      </c>
    </row>
    <row r="199" spans="1:5" x14ac:dyDescent="0.2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</row>
    <row r="200" spans="1:5" x14ac:dyDescent="0.25">
      <c r="A200" s="1">
        <v>1</v>
      </c>
      <c r="B200" s="1" t="s">
        <v>5</v>
      </c>
      <c r="C200" s="1">
        <v>11000</v>
      </c>
      <c r="D200" s="1">
        <v>110</v>
      </c>
      <c r="E200" s="1">
        <f>C200-D200</f>
        <v>10890</v>
      </c>
    </row>
    <row r="201" spans="1:5" x14ac:dyDescent="0.25">
      <c r="A201" s="1">
        <v>2</v>
      </c>
      <c r="B201" s="1" t="s">
        <v>6</v>
      </c>
      <c r="C201" s="1">
        <v>9000</v>
      </c>
      <c r="D201" s="1">
        <v>90</v>
      </c>
      <c r="E201" s="1">
        <f t="shared" ref="E201:E207" si="21">C201-D201</f>
        <v>8910</v>
      </c>
    </row>
    <row r="202" spans="1:5" x14ac:dyDescent="0.25">
      <c r="A202" s="1">
        <v>3</v>
      </c>
      <c r="B202" s="1" t="s">
        <v>8</v>
      </c>
      <c r="C202" s="1">
        <v>7000</v>
      </c>
      <c r="D202" s="1">
        <v>45</v>
      </c>
      <c r="E202" s="1">
        <f t="shared" si="21"/>
        <v>6955</v>
      </c>
    </row>
    <row r="203" spans="1:5" x14ac:dyDescent="0.25">
      <c r="A203" s="1">
        <v>4</v>
      </c>
      <c r="B203" s="1" t="s">
        <v>9</v>
      </c>
      <c r="C203" s="1">
        <v>3500</v>
      </c>
      <c r="D203" s="1"/>
      <c r="E203" s="1">
        <f t="shared" si="21"/>
        <v>3500</v>
      </c>
    </row>
    <row r="204" spans="1:5" x14ac:dyDescent="0.25">
      <c r="A204" s="1">
        <v>5</v>
      </c>
      <c r="B204" s="1" t="s">
        <v>10</v>
      </c>
      <c r="C204" s="1">
        <v>3500</v>
      </c>
      <c r="D204" s="1"/>
      <c r="E204" s="1">
        <f t="shared" si="21"/>
        <v>3500</v>
      </c>
    </row>
    <row r="205" spans="1:5" x14ac:dyDescent="0.25">
      <c r="A205" s="1">
        <v>6</v>
      </c>
      <c r="B205" s="1" t="s">
        <v>11</v>
      </c>
      <c r="C205" s="1">
        <v>5500</v>
      </c>
      <c r="D205" s="1">
        <v>40</v>
      </c>
      <c r="E205" s="1">
        <f t="shared" si="21"/>
        <v>5460</v>
      </c>
    </row>
    <row r="206" spans="1:5" x14ac:dyDescent="0.25">
      <c r="A206" s="1">
        <v>7</v>
      </c>
      <c r="B206" s="1" t="s">
        <v>14</v>
      </c>
      <c r="C206" s="1">
        <v>6500</v>
      </c>
      <c r="D206" s="1">
        <v>45</v>
      </c>
      <c r="E206" s="1">
        <f t="shared" si="21"/>
        <v>6455</v>
      </c>
    </row>
    <row r="207" spans="1:5" x14ac:dyDescent="0.25">
      <c r="A207" s="1">
        <v>8</v>
      </c>
      <c r="B207" s="1" t="s">
        <v>15</v>
      </c>
      <c r="C207" s="1">
        <v>12000</v>
      </c>
      <c r="D207" s="1">
        <v>110</v>
      </c>
      <c r="E207" s="1">
        <f t="shared" si="21"/>
        <v>11890</v>
      </c>
    </row>
    <row r="209" spans="2:5" x14ac:dyDescent="0.25">
      <c r="C209">
        <f>SUM(C200:C207)</f>
        <v>58000</v>
      </c>
      <c r="D209">
        <f t="shared" ref="D209:E209" si="22">SUM(D200:D207)</f>
        <v>440</v>
      </c>
      <c r="E209">
        <f t="shared" si="22"/>
        <v>57560</v>
      </c>
    </row>
    <row r="218" spans="2:5" ht="30" x14ac:dyDescent="0.25">
      <c r="B218" s="4" t="s">
        <v>34</v>
      </c>
      <c r="C218" s="4" t="s">
        <v>35</v>
      </c>
    </row>
    <row r="219" spans="2:5" ht="30" x14ac:dyDescent="0.25">
      <c r="B219" s="4" t="s">
        <v>36</v>
      </c>
      <c r="C219" s="4" t="s">
        <v>37</v>
      </c>
    </row>
    <row r="220" spans="2:5" ht="30" x14ac:dyDescent="0.25">
      <c r="B220" s="4" t="s">
        <v>38</v>
      </c>
      <c r="C220" s="4" t="s">
        <v>39</v>
      </c>
    </row>
    <row r="221" spans="2:5" ht="30" x14ac:dyDescent="0.25">
      <c r="B221" s="4" t="s">
        <v>40</v>
      </c>
      <c r="C221" s="4" t="s">
        <v>41</v>
      </c>
    </row>
    <row r="222" spans="2:5" ht="30" x14ac:dyDescent="0.25">
      <c r="B222" s="4" t="s">
        <v>42</v>
      </c>
      <c r="C222" s="4" t="s">
        <v>43</v>
      </c>
    </row>
    <row r="223" spans="2:5" ht="30" x14ac:dyDescent="0.25">
      <c r="B223" s="4" t="s">
        <v>44</v>
      </c>
      <c r="C223" s="4" t="s">
        <v>45</v>
      </c>
    </row>
    <row r="224" spans="2:5" ht="30" x14ac:dyDescent="0.25">
      <c r="B224" s="4" t="s">
        <v>46</v>
      </c>
      <c r="C224" s="4" t="s">
        <v>47</v>
      </c>
    </row>
    <row r="225" spans="2:3" x14ac:dyDescent="0.25">
      <c r="B225" s="4" t="s">
        <v>48</v>
      </c>
      <c r="C225" s="4" t="s">
        <v>49</v>
      </c>
    </row>
  </sheetData>
  <pageMargins left="0.70866141732283472" right="0.70866141732283472" top="0.35433070866141736" bottom="0.15748031496062992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7"/>
  <sheetViews>
    <sheetView topLeftCell="A56" workbookViewId="0">
      <selection activeCell="E189" sqref="E189"/>
    </sheetView>
  </sheetViews>
  <sheetFormatPr defaultRowHeight="15" x14ac:dyDescent="0.25"/>
  <cols>
    <col min="1" max="1" width="3" bestFit="1" customWidth="1"/>
    <col min="2" max="2" width="37.42578125" bestFit="1" customWidth="1"/>
    <col min="3" max="3" width="14" bestFit="1" customWidth="1"/>
    <col min="5" max="5" width="11.42578125" bestFit="1" customWidth="1"/>
    <col min="6" max="6" width="11.42578125" customWidth="1"/>
    <col min="7" max="7" width="53.28515625" customWidth="1"/>
    <col min="8" max="8" width="17.28515625" customWidth="1"/>
    <col min="11" max="11" width="14" bestFit="1" customWidth="1"/>
  </cols>
  <sheetData>
    <row r="2" spans="1:8" x14ac:dyDescent="0.25">
      <c r="B2" t="s">
        <v>63</v>
      </c>
    </row>
    <row r="3" spans="1:8" x14ac:dyDescent="0.25">
      <c r="B3" t="s">
        <v>64</v>
      </c>
    </row>
    <row r="4" spans="1:8" x14ac:dyDescent="0.25">
      <c r="B4" t="s">
        <v>65</v>
      </c>
    </row>
    <row r="5" spans="1:8" x14ac:dyDescent="0.25">
      <c r="B5" s="7" t="s">
        <v>66</v>
      </c>
    </row>
    <row r="6" spans="1:8" x14ac:dyDescent="0.25">
      <c r="C6" t="s">
        <v>57</v>
      </c>
    </row>
    <row r="8" spans="1:8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4"/>
      <c r="H8" s="4"/>
    </row>
    <row r="9" spans="1:8" x14ac:dyDescent="0.25">
      <c r="A9" s="1">
        <v>1</v>
      </c>
      <c r="B9" s="1" t="s">
        <v>5</v>
      </c>
      <c r="C9" s="1">
        <v>12000</v>
      </c>
      <c r="D9" s="1">
        <v>110</v>
      </c>
      <c r="E9" s="1">
        <f>C9-D9</f>
        <v>11890</v>
      </c>
      <c r="G9" s="4"/>
      <c r="H9" s="4"/>
    </row>
    <row r="10" spans="1:8" x14ac:dyDescent="0.25">
      <c r="A10" s="1">
        <v>2</v>
      </c>
      <c r="B10" s="1" t="s">
        <v>6</v>
      </c>
      <c r="C10" s="1">
        <v>9500</v>
      </c>
      <c r="D10" s="1">
        <v>110</v>
      </c>
      <c r="E10" s="1">
        <f t="shared" ref="E10:E16" si="0">C10-D10</f>
        <v>9390</v>
      </c>
      <c r="G10" s="4"/>
      <c r="H10" s="4"/>
    </row>
    <row r="11" spans="1:8" x14ac:dyDescent="0.25">
      <c r="A11" s="1">
        <v>3</v>
      </c>
      <c r="B11" s="1" t="s">
        <v>8</v>
      </c>
      <c r="C11" s="1">
        <v>7500</v>
      </c>
      <c r="D11" s="1">
        <v>50</v>
      </c>
      <c r="E11" s="1">
        <f t="shared" si="0"/>
        <v>7450</v>
      </c>
      <c r="G11" s="4"/>
      <c r="H11" s="4"/>
    </row>
    <row r="12" spans="1:8" x14ac:dyDescent="0.25">
      <c r="A12" s="1">
        <v>4</v>
      </c>
      <c r="B12" s="1" t="s">
        <v>9</v>
      </c>
      <c r="C12" s="1">
        <v>4500</v>
      </c>
      <c r="D12" s="1"/>
      <c r="E12" s="1">
        <f t="shared" si="0"/>
        <v>4500</v>
      </c>
      <c r="G12" s="4"/>
      <c r="H12" s="4"/>
    </row>
    <row r="13" spans="1:8" x14ac:dyDescent="0.25">
      <c r="A13" s="1">
        <v>5</v>
      </c>
      <c r="B13" s="1" t="s">
        <v>10</v>
      </c>
      <c r="C13" s="1">
        <v>4000</v>
      </c>
      <c r="D13" s="1"/>
      <c r="E13" s="1">
        <f t="shared" si="0"/>
        <v>4000</v>
      </c>
      <c r="G13" s="4"/>
      <c r="H13" s="4"/>
    </row>
    <row r="14" spans="1:8" x14ac:dyDescent="0.25">
      <c r="A14" s="1">
        <v>6</v>
      </c>
      <c r="B14" s="1" t="s">
        <v>11</v>
      </c>
      <c r="C14" s="1">
        <v>5500</v>
      </c>
      <c r="D14" s="1"/>
      <c r="E14" s="1">
        <f t="shared" si="0"/>
        <v>5500</v>
      </c>
      <c r="G14" s="4"/>
      <c r="H14" s="4"/>
    </row>
    <row r="15" spans="1:8" x14ac:dyDescent="0.25">
      <c r="A15" s="1">
        <v>7</v>
      </c>
      <c r="B15" s="1" t="s">
        <v>14</v>
      </c>
      <c r="C15" s="1">
        <v>6500</v>
      </c>
      <c r="D15" s="1"/>
      <c r="E15" s="1">
        <f t="shared" si="0"/>
        <v>6500</v>
      </c>
      <c r="G15" s="4"/>
      <c r="H15" s="4"/>
    </row>
    <row r="16" spans="1:8" x14ac:dyDescent="0.25">
      <c r="A16" s="1">
        <v>8</v>
      </c>
      <c r="B16" s="1" t="s">
        <v>15</v>
      </c>
      <c r="C16" s="1">
        <v>12000</v>
      </c>
      <c r="D16" s="1">
        <v>110</v>
      </c>
      <c r="E16" s="1">
        <f t="shared" si="0"/>
        <v>11890</v>
      </c>
    </row>
    <row r="18" spans="1:7" x14ac:dyDescent="0.25">
      <c r="C18">
        <f>SUM(C9:C16)</f>
        <v>61500</v>
      </c>
      <c r="D18">
        <f t="shared" ref="D18:E18" si="1">SUM(D9:D16)</f>
        <v>380</v>
      </c>
      <c r="E18">
        <f t="shared" si="1"/>
        <v>61120</v>
      </c>
      <c r="G18" t="s">
        <v>69</v>
      </c>
    </row>
    <row r="19" spans="1:7" x14ac:dyDescent="0.25">
      <c r="G19" t="s">
        <v>70</v>
      </c>
    </row>
    <row r="20" spans="1:7" x14ac:dyDescent="0.25">
      <c r="G20" t="s">
        <v>71</v>
      </c>
    </row>
    <row r="21" spans="1:7" x14ac:dyDescent="0.25">
      <c r="C21" t="s">
        <v>58</v>
      </c>
      <c r="G21" t="s">
        <v>72</v>
      </c>
    </row>
    <row r="22" spans="1:7" x14ac:dyDescent="0.25">
      <c r="G22" t="s">
        <v>73</v>
      </c>
    </row>
    <row r="23" spans="1:7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G23" t="s">
        <v>74</v>
      </c>
    </row>
    <row r="24" spans="1:7" x14ac:dyDescent="0.25">
      <c r="A24" s="1">
        <v>1</v>
      </c>
      <c r="B24" s="1" t="s">
        <v>5</v>
      </c>
      <c r="C24" s="1">
        <v>12000</v>
      </c>
      <c r="D24" s="1">
        <v>110</v>
      </c>
      <c r="E24" s="1">
        <f>C24-D24</f>
        <v>11890</v>
      </c>
      <c r="G24" t="s">
        <v>75</v>
      </c>
    </row>
    <row r="25" spans="1:7" x14ac:dyDescent="0.25">
      <c r="A25" s="1">
        <v>2</v>
      </c>
      <c r="B25" s="1" t="s">
        <v>6</v>
      </c>
      <c r="C25" s="1">
        <v>9500</v>
      </c>
      <c r="D25" s="1">
        <v>110</v>
      </c>
      <c r="E25" s="1">
        <f t="shared" ref="E25:E31" si="2">C25-D25</f>
        <v>9390</v>
      </c>
      <c r="G25" t="s">
        <v>76</v>
      </c>
    </row>
    <row r="26" spans="1:7" x14ac:dyDescent="0.25">
      <c r="A26" s="1">
        <v>3</v>
      </c>
      <c r="B26" s="1" t="s">
        <v>8</v>
      </c>
      <c r="C26" s="1">
        <v>7500</v>
      </c>
      <c r="D26" s="1">
        <v>50</v>
      </c>
      <c r="E26" s="1">
        <f t="shared" si="2"/>
        <v>7450</v>
      </c>
      <c r="G26" t="s">
        <v>77</v>
      </c>
    </row>
    <row r="27" spans="1:7" x14ac:dyDescent="0.25">
      <c r="A27" s="1">
        <v>4</v>
      </c>
      <c r="B27" s="1" t="s">
        <v>9</v>
      </c>
      <c r="C27" s="1">
        <v>4500</v>
      </c>
      <c r="D27" s="1"/>
      <c r="E27" s="1">
        <f t="shared" si="2"/>
        <v>4500</v>
      </c>
      <c r="G27" t="s">
        <v>78</v>
      </c>
    </row>
    <row r="28" spans="1:7" x14ac:dyDescent="0.25">
      <c r="A28" s="1">
        <v>5</v>
      </c>
      <c r="B28" s="1" t="s">
        <v>10</v>
      </c>
      <c r="C28" s="1">
        <v>4000</v>
      </c>
      <c r="D28" s="1"/>
      <c r="E28" s="1">
        <f t="shared" si="2"/>
        <v>4000</v>
      </c>
      <c r="G28" t="s">
        <v>79</v>
      </c>
    </row>
    <row r="29" spans="1:7" x14ac:dyDescent="0.25">
      <c r="A29" s="1">
        <v>6</v>
      </c>
      <c r="B29" s="1" t="s">
        <v>11</v>
      </c>
      <c r="C29" s="1">
        <v>5500</v>
      </c>
      <c r="D29" s="1"/>
      <c r="E29" s="1">
        <f t="shared" si="2"/>
        <v>5500</v>
      </c>
      <c r="G29" t="s">
        <v>80</v>
      </c>
    </row>
    <row r="30" spans="1:7" x14ac:dyDescent="0.25">
      <c r="A30" s="1">
        <v>7</v>
      </c>
      <c r="B30" s="1" t="s">
        <v>14</v>
      </c>
      <c r="C30" s="1">
        <v>6500</v>
      </c>
      <c r="D30" s="1"/>
      <c r="E30" s="1">
        <f t="shared" si="2"/>
        <v>6500</v>
      </c>
      <c r="G30" t="s">
        <v>81</v>
      </c>
    </row>
    <row r="31" spans="1:7" x14ac:dyDescent="0.25">
      <c r="A31" s="1">
        <v>8</v>
      </c>
      <c r="B31" s="1" t="s">
        <v>15</v>
      </c>
      <c r="C31" s="1">
        <v>12000</v>
      </c>
      <c r="D31" s="1">
        <v>110</v>
      </c>
      <c r="E31" s="1">
        <f t="shared" si="2"/>
        <v>11890</v>
      </c>
      <c r="G31" t="s">
        <v>82</v>
      </c>
    </row>
    <row r="33" spans="1:5" x14ac:dyDescent="0.25">
      <c r="C33">
        <f>SUM(C24:C31)</f>
        <v>61500</v>
      </c>
      <c r="D33">
        <f t="shared" ref="D33:E33" si="3">SUM(D24:D31)</f>
        <v>380</v>
      </c>
      <c r="E33">
        <f t="shared" si="3"/>
        <v>61120</v>
      </c>
    </row>
    <row r="36" spans="1:5" x14ac:dyDescent="0.25">
      <c r="C36" t="s">
        <v>59</v>
      </c>
    </row>
    <row r="38" spans="1:5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</row>
    <row r="39" spans="1:5" x14ac:dyDescent="0.25">
      <c r="A39" s="1">
        <v>1</v>
      </c>
      <c r="B39" s="1" t="s">
        <v>5</v>
      </c>
      <c r="C39" s="1">
        <v>12000</v>
      </c>
      <c r="D39" s="1">
        <v>110</v>
      </c>
      <c r="E39" s="1">
        <f>C39-D39</f>
        <v>11890</v>
      </c>
    </row>
    <row r="40" spans="1:5" x14ac:dyDescent="0.25">
      <c r="A40" s="1">
        <v>2</v>
      </c>
      <c r="B40" s="1" t="s">
        <v>6</v>
      </c>
      <c r="C40" s="1">
        <v>9500</v>
      </c>
      <c r="D40" s="1">
        <v>110</v>
      </c>
      <c r="E40" s="1">
        <f t="shared" ref="E40:E46" si="4">C40-D40</f>
        <v>9390</v>
      </c>
    </row>
    <row r="41" spans="1:5" x14ac:dyDescent="0.25">
      <c r="A41" s="1">
        <v>3</v>
      </c>
      <c r="B41" s="1" t="s">
        <v>8</v>
      </c>
      <c r="C41" s="1">
        <v>7500</v>
      </c>
      <c r="D41" s="1">
        <v>50</v>
      </c>
      <c r="E41" s="1">
        <f t="shared" si="4"/>
        <v>7450</v>
      </c>
    </row>
    <row r="42" spans="1:5" x14ac:dyDescent="0.25">
      <c r="A42" s="1">
        <v>4</v>
      </c>
      <c r="B42" s="1" t="s">
        <v>9</v>
      </c>
      <c r="C42" s="1">
        <v>4500</v>
      </c>
      <c r="D42" s="1"/>
      <c r="E42" s="1">
        <f t="shared" si="4"/>
        <v>4500</v>
      </c>
    </row>
    <row r="43" spans="1:5" x14ac:dyDescent="0.25">
      <c r="A43" s="1">
        <v>5</v>
      </c>
      <c r="B43" s="1" t="s">
        <v>10</v>
      </c>
      <c r="C43" s="1">
        <v>4000</v>
      </c>
      <c r="D43" s="1"/>
      <c r="E43" s="1">
        <f t="shared" si="4"/>
        <v>4000</v>
      </c>
    </row>
    <row r="44" spans="1:5" x14ac:dyDescent="0.25">
      <c r="A44" s="1">
        <v>6</v>
      </c>
      <c r="B44" s="1" t="s">
        <v>11</v>
      </c>
      <c r="C44" s="1">
        <v>5500</v>
      </c>
      <c r="D44" s="1"/>
      <c r="E44" s="1">
        <f t="shared" si="4"/>
        <v>5500</v>
      </c>
    </row>
    <row r="45" spans="1:5" x14ac:dyDescent="0.25">
      <c r="A45" s="1">
        <v>7</v>
      </c>
      <c r="B45" s="1" t="s">
        <v>14</v>
      </c>
      <c r="C45" s="1">
        <v>6500</v>
      </c>
      <c r="D45" s="1"/>
      <c r="E45" s="1">
        <f t="shared" si="4"/>
        <v>6500</v>
      </c>
    </row>
    <row r="46" spans="1:5" x14ac:dyDescent="0.25">
      <c r="A46" s="1">
        <v>8</v>
      </c>
      <c r="B46" s="1" t="s">
        <v>15</v>
      </c>
      <c r="C46" s="1">
        <v>12000</v>
      </c>
      <c r="D46" s="1">
        <v>110</v>
      </c>
      <c r="E46" s="1">
        <f t="shared" si="4"/>
        <v>11890</v>
      </c>
    </row>
    <row r="48" spans="1:5" x14ac:dyDescent="0.25">
      <c r="C48">
        <f>SUM(C39:C46)</f>
        <v>61500</v>
      </c>
      <c r="D48">
        <f t="shared" ref="D48:E48" si="5">SUM(D39:D46)</f>
        <v>380</v>
      </c>
      <c r="E48">
        <f t="shared" si="5"/>
        <v>61120</v>
      </c>
    </row>
    <row r="50" spans="1:5" x14ac:dyDescent="0.25">
      <c r="C50" s="9" t="s">
        <v>67</v>
      </c>
      <c r="D50" s="1">
        <f>D48+D33+D18</f>
        <v>1140</v>
      </c>
    </row>
    <row r="53" spans="1:5" x14ac:dyDescent="0.25">
      <c r="B53" t="s">
        <v>63</v>
      </c>
    </row>
    <row r="54" spans="1:5" x14ac:dyDescent="0.25">
      <c r="B54" t="s">
        <v>64</v>
      </c>
    </row>
    <row r="55" spans="1:5" x14ac:dyDescent="0.25">
      <c r="B55" t="s">
        <v>65</v>
      </c>
    </row>
    <row r="56" spans="1:5" x14ac:dyDescent="0.25">
      <c r="B56" s="7" t="s">
        <v>66</v>
      </c>
    </row>
    <row r="58" spans="1:5" x14ac:dyDescent="0.25">
      <c r="C58" t="s">
        <v>60</v>
      </c>
    </row>
    <row r="60" spans="1:5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</row>
    <row r="61" spans="1:5" x14ac:dyDescent="0.25">
      <c r="A61" s="1">
        <v>1</v>
      </c>
      <c r="B61" s="1" t="s">
        <v>5</v>
      </c>
      <c r="C61" s="1">
        <v>12000</v>
      </c>
      <c r="D61" s="1">
        <v>110</v>
      </c>
      <c r="E61" s="1">
        <f>C61-D61</f>
        <v>11890</v>
      </c>
    </row>
    <row r="62" spans="1:5" x14ac:dyDescent="0.25">
      <c r="A62" s="1">
        <v>2</v>
      </c>
      <c r="B62" s="1" t="s">
        <v>6</v>
      </c>
      <c r="C62" s="1">
        <v>9500</v>
      </c>
      <c r="D62" s="1">
        <v>110</v>
      </c>
      <c r="E62" s="1">
        <f t="shared" ref="E62:E68" si="6">C62-D62</f>
        <v>9390</v>
      </c>
    </row>
    <row r="63" spans="1:5" x14ac:dyDescent="0.25">
      <c r="A63" s="1">
        <v>3</v>
      </c>
      <c r="B63" s="1" t="s">
        <v>8</v>
      </c>
      <c r="C63" s="1">
        <v>7500</v>
      </c>
      <c r="D63" s="1">
        <v>50</v>
      </c>
      <c r="E63" s="1">
        <f t="shared" si="6"/>
        <v>7450</v>
      </c>
    </row>
    <row r="64" spans="1:5" x14ac:dyDescent="0.25">
      <c r="A64" s="1">
        <v>4</v>
      </c>
      <c r="B64" s="1" t="s">
        <v>9</v>
      </c>
      <c r="C64" s="1">
        <v>4500</v>
      </c>
      <c r="D64" s="1"/>
      <c r="E64" s="1">
        <f t="shared" si="6"/>
        <v>4500</v>
      </c>
    </row>
    <row r="65" spans="1:5" x14ac:dyDescent="0.25">
      <c r="A65" s="1">
        <v>5</v>
      </c>
      <c r="B65" s="1" t="s">
        <v>10</v>
      </c>
      <c r="C65" s="1">
        <v>4000</v>
      </c>
      <c r="D65" s="1"/>
      <c r="E65" s="1">
        <f t="shared" si="6"/>
        <v>4000</v>
      </c>
    </row>
    <row r="66" spans="1:5" x14ac:dyDescent="0.25">
      <c r="A66" s="1">
        <v>6</v>
      </c>
      <c r="B66" s="1" t="s">
        <v>11</v>
      </c>
      <c r="C66" s="1">
        <v>5500</v>
      </c>
      <c r="D66" s="1"/>
      <c r="E66" s="1">
        <f t="shared" si="6"/>
        <v>5500</v>
      </c>
    </row>
    <row r="67" spans="1:5" x14ac:dyDescent="0.25">
      <c r="A67" s="1">
        <v>7</v>
      </c>
      <c r="B67" s="1" t="s">
        <v>14</v>
      </c>
      <c r="C67" s="1">
        <v>6500</v>
      </c>
      <c r="D67" s="1"/>
      <c r="E67" s="1">
        <f t="shared" si="6"/>
        <v>6500</v>
      </c>
    </row>
    <row r="68" spans="1:5" x14ac:dyDescent="0.25">
      <c r="A68" s="1">
        <v>8</v>
      </c>
      <c r="B68" s="1" t="s">
        <v>15</v>
      </c>
      <c r="C68" s="1">
        <v>12000</v>
      </c>
      <c r="D68" s="1">
        <v>110</v>
      </c>
      <c r="E68" s="1">
        <f t="shared" si="6"/>
        <v>11890</v>
      </c>
    </row>
    <row r="70" spans="1:5" x14ac:dyDescent="0.25">
      <c r="C70">
        <f>SUM(C61:C68)</f>
        <v>61500</v>
      </c>
      <c r="D70">
        <f t="shared" ref="D70:E70" si="7">SUM(D61:D68)</f>
        <v>380</v>
      </c>
      <c r="E70">
        <f t="shared" si="7"/>
        <v>61120</v>
      </c>
    </row>
    <row r="72" spans="1:5" x14ac:dyDescent="0.25">
      <c r="C72" t="s">
        <v>61</v>
      </c>
    </row>
    <row r="74" spans="1:5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</row>
    <row r="75" spans="1:5" x14ac:dyDescent="0.25">
      <c r="A75" s="1">
        <v>1</v>
      </c>
      <c r="B75" s="1" t="s">
        <v>5</v>
      </c>
      <c r="C75" s="1">
        <v>12000</v>
      </c>
      <c r="D75" s="1">
        <v>110</v>
      </c>
      <c r="E75" s="1">
        <f>C75-D75</f>
        <v>11890</v>
      </c>
    </row>
    <row r="76" spans="1:5" x14ac:dyDescent="0.25">
      <c r="A76" s="1">
        <v>2</v>
      </c>
      <c r="B76" s="1" t="s">
        <v>6</v>
      </c>
      <c r="C76" s="1">
        <v>9500</v>
      </c>
      <c r="D76" s="1">
        <v>110</v>
      </c>
      <c r="E76" s="1">
        <f t="shared" ref="E76:E82" si="8">C76-D76</f>
        <v>9390</v>
      </c>
    </row>
    <row r="77" spans="1:5" x14ac:dyDescent="0.25">
      <c r="A77" s="1">
        <v>3</v>
      </c>
      <c r="B77" s="1" t="s">
        <v>8</v>
      </c>
      <c r="C77" s="1">
        <v>7500</v>
      </c>
      <c r="D77" s="1">
        <v>50</v>
      </c>
      <c r="E77" s="1">
        <f t="shared" si="8"/>
        <v>7450</v>
      </c>
    </row>
    <row r="78" spans="1:5" x14ac:dyDescent="0.25">
      <c r="A78" s="1">
        <v>4</v>
      </c>
      <c r="B78" s="1" t="s">
        <v>9</v>
      </c>
      <c r="C78" s="1">
        <v>4500</v>
      </c>
      <c r="D78" s="1"/>
      <c r="E78" s="1">
        <f t="shared" si="8"/>
        <v>4500</v>
      </c>
    </row>
    <row r="79" spans="1:5" x14ac:dyDescent="0.25">
      <c r="A79" s="1">
        <v>5</v>
      </c>
      <c r="B79" s="1" t="s">
        <v>10</v>
      </c>
      <c r="C79" s="1">
        <v>4000</v>
      </c>
      <c r="D79" s="1"/>
      <c r="E79" s="1">
        <f t="shared" si="8"/>
        <v>4000</v>
      </c>
    </row>
    <row r="80" spans="1:5" x14ac:dyDescent="0.25">
      <c r="A80" s="1">
        <v>6</v>
      </c>
      <c r="B80" s="1" t="s">
        <v>11</v>
      </c>
      <c r="C80" s="1">
        <v>5500</v>
      </c>
      <c r="D80" s="1"/>
      <c r="E80" s="1">
        <f t="shared" si="8"/>
        <v>5500</v>
      </c>
    </row>
    <row r="81" spans="1:5" x14ac:dyDescent="0.25">
      <c r="A81" s="1">
        <v>7</v>
      </c>
      <c r="B81" s="1" t="s">
        <v>14</v>
      </c>
      <c r="C81" s="1">
        <v>6500</v>
      </c>
      <c r="D81" s="1"/>
      <c r="E81" s="1">
        <f t="shared" si="8"/>
        <v>6500</v>
      </c>
    </row>
    <row r="82" spans="1:5" x14ac:dyDescent="0.25">
      <c r="A82" s="1">
        <v>8</v>
      </c>
      <c r="B82" s="1" t="s">
        <v>15</v>
      </c>
      <c r="C82" s="1">
        <v>12000</v>
      </c>
      <c r="D82" s="1">
        <v>110</v>
      </c>
      <c r="E82" s="1">
        <f t="shared" si="8"/>
        <v>11890</v>
      </c>
    </row>
    <row r="84" spans="1:5" x14ac:dyDescent="0.25">
      <c r="C84">
        <f>SUM(C75:C82)</f>
        <v>61500</v>
      </c>
      <c r="D84">
        <f t="shared" ref="D84:E84" si="9">SUM(D75:D82)</f>
        <v>380</v>
      </c>
      <c r="E84">
        <f t="shared" si="9"/>
        <v>61120</v>
      </c>
    </row>
    <row r="85" spans="1:5" x14ac:dyDescent="0.25">
      <c r="C85" t="s">
        <v>62</v>
      </c>
    </row>
    <row r="87" spans="1:5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x14ac:dyDescent="0.25">
      <c r="A88" s="1">
        <v>1</v>
      </c>
      <c r="B88" s="1" t="s">
        <v>5</v>
      </c>
      <c r="C88" s="1">
        <v>12000</v>
      </c>
      <c r="D88" s="1">
        <v>110</v>
      </c>
      <c r="E88" s="1">
        <f>C88-D88</f>
        <v>11890</v>
      </c>
    </row>
    <row r="89" spans="1:5" x14ac:dyDescent="0.25">
      <c r="A89" s="1">
        <v>2</v>
      </c>
      <c r="B89" s="1" t="s">
        <v>6</v>
      </c>
      <c r="C89" s="1">
        <v>9500</v>
      </c>
      <c r="D89" s="1">
        <v>110</v>
      </c>
      <c r="E89" s="1">
        <f t="shared" ref="E89:E95" si="10">C89-D89</f>
        <v>9390</v>
      </c>
    </row>
    <row r="90" spans="1:5" x14ac:dyDescent="0.25">
      <c r="A90" s="1">
        <v>3</v>
      </c>
      <c r="B90" s="1" t="s">
        <v>8</v>
      </c>
      <c r="C90" s="1">
        <v>7500</v>
      </c>
      <c r="D90" s="1">
        <v>50</v>
      </c>
      <c r="E90" s="1">
        <f t="shared" si="10"/>
        <v>7450</v>
      </c>
    </row>
    <row r="91" spans="1:5" x14ac:dyDescent="0.25">
      <c r="A91" s="1">
        <v>4</v>
      </c>
      <c r="B91" s="1" t="s">
        <v>9</v>
      </c>
      <c r="C91" s="1">
        <v>4500</v>
      </c>
      <c r="D91" s="1"/>
      <c r="E91" s="1">
        <f t="shared" si="10"/>
        <v>4500</v>
      </c>
    </row>
    <row r="92" spans="1:5" x14ac:dyDescent="0.25">
      <c r="A92" s="1">
        <v>5</v>
      </c>
      <c r="B92" s="1" t="s">
        <v>10</v>
      </c>
      <c r="C92" s="1">
        <v>4000</v>
      </c>
      <c r="D92" s="1"/>
      <c r="E92" s="1">
        <f t="shared" si="10"/>
        <v>4000</v>
      </c>
    </row>
    <row r="93" spans="1:5" x14ac:dyDescent="0.25">
      <c r="A93" s="1">
        <v>6</v>
      </c>
      <c r="B93" s="1" t="s">
        <v>11</v>
      </c>
      <c r="C93" s="1">
        <v>5500</v>
      </c>
      <c r="D93" s="1"/>
      <c r="E93" s="1">
        <f t="shared" si="10"/>
        <v>5500</v>
      </c>
    </row>
    <row r="94" spans="1:5" x14ac:dyDescent="0.25">
      <c r="A94" s="1">
        <v>7</v>
      </c>
      <c r="B94" s="1" t="s">
        <v>14</v>
      </c>
      <c r="C94" s="1">
        <v>6500</v>
      </c>
      <c r="D94" s="1"/>
      <c r="E94" s="1">
        <f t="shared" si="10"/>
        <v>6500</v>
      </c>
    </row>
    <row r="95" spans="1:5" x14ac:dyDescent="0.25">
      <c r="A95" s="1">
        <v>8</v>
      </c>
      <c r="B95" s="1" t="s">
        <v>15</v>
      </c>
      <c r="C95" s="1">
        <v>12000</v>
      </c>
      <c r="D95" s="1">
        <v>110</v>
      </c>
      <c r="E95" s="1">
        <f t="shared" si="10"/>
        <v>11890</v>
      </c>
    </row>
    <row r="97" spans="1:5" x14ac:dyDescent="0.25">
      <c r="C97">
        <f>SUM(C88:C95)</f>
        <v>61500</v>
      </c>
      <c r="D97">
        <f t="shared" ref="D97:E97" si="11">SUM(D88:D95)</f>
        <v>380</v>
      </c>
      <c r="E97">
        <f t="shared" si="11"/>
        <v>61120</v>
      </c>
    </row>
    <row r="103" spans="1:5" x14ac:dyDescent="0.25">
      <c r="C103" t="s">
        <v>83</v>
      </c>
    </row>
    <row r="105" spans="1:5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</row>
    <row r="106" spans="1:5" x14ac:dyDescent="0.25">
      <c r="A106" s="1">
        <v>1</v>
      </c>
      <c r="B106" s="1" t="s">
        <v>5</v>
      </c>
      <c r="C106" s="1">
        <v>12000</v>
      </c>
      <c r="D106" s="1">
        <v>110</v>
      </c>
      <c r="E106" s="1">
        <f>C106-D106</f>
        <v>11890</v>
      </c>
    </row>
    <row r="107" spans="1:5" x14ac:dyDescent="0.25">
      <c r="A107" s="1">
        <v>2</v>
      </c>
      <c r="B107" s="1" t="s">
        <v>6</v>
      </c>
      <c r="C107" s="1">
        <v>9500</v>
      </c>
      <c r="D107" s="1">
        <v>110</v>
      </c>
      <c r="E107" s="1">
        <f t="shared" ref="E107:E113" si="12">C107-D107</f>
        <v>9390</v>
      </c>
    </row>
    <row r="108" spans="1:5" x14ac:dyDescent="0.25">
      <c r="A108" s="1">
        <v>3</v>
      </c>
      <c r="B108" s="1" t="s">
        <v>8</v>
      </c>
      <c r="C108" s="1">
        <v>7500</v>
      </c>
      <c r="D108" s="1">
        <v>50</v>
      </c>
      <c r="E108" s="1">
        <f t="shared" si="12"/>
        <v>7450</v>
      </c>
    </row>
    <row r="109" spans="1:5" x14ac:dyDescent="0.25">
      <c r="A109" s="1">
        <v>4</v>
      </c>
      <c r="B109" s="1" t="s">
        <v>9</v>
      </c>
      <c r="C109" s="1">
        <v>4500</v>
      </c>
      <c r="D109" s="1"/>
      <c r="E109" s="1">
        <f t="shared" si="12"/>
        <v>4500</v>
      </c>
    </row>
    <row r="110" spans="1:5" x14ac:dyDescent="0.25">
      <c r="A110" s="1">
        <v>5</v>
      </c>
      <c r="B110" s="1" t="s">
        <v>10</v>
      </c>
      <c r="C110" s="1">
        <v>4000</v>
      </c>
      <c r="D110" s="1"/>
      <c r="E110" s="1">
        <f t="shared" si="12"/>
        <v>4000</v>
      </c>
    </row>
    <row r="111" spans="1:5" x14ac:dyDescent="0.25">
      <c r="A111" s="1">
        <v>6</v>
      </c>
      <c r="B111" s="1" t="s">
        <v>11</v>
      </c>
      <c r="C111" s="1">
        <v>5500</v>
      </c>
      <c r="D111" s="1"/>
      <c r="E111" s="1">
        <f t="shared" si="12"/>
        <v>5500</v>
      </c>
    </row>
    <row r="112" spans="1:5" x14ac:dyDescent="0.25">
      <c r="A112" s="1">
        <v>7</v>
      </c>
      <c r="B112" s="1" t="s">
        <v>14</v>
      </c>
      <c r="C112" s="1">
        <v>6500</v>
      </c>
      <c r="D112" s="1"/>
      <c r="E112" s="1">
        <f t="shared" si="12"/>
        <v>6500</v>
      </c>
    </row>
    <row r="113" spans="1:5" x14ac:dyDescent="0.25">
      <c r="A113" s="1">
        <v>8</v>
      </c>
      <c r="B113" s="1" t="s">
        <v>15</v>
      </c>
      <c r="C113" s="1">
        <v>12000</v>
      </c>
      <c r="D113" s="1">
        <v>110</v>
      </c>
      <c r="E113" s="1">
        <f t="shared" si="12"/>
        <v>11890</v>
      </c>
    </row>
    <row r="115" spans="1:5" x14ac:dyDescent="0.25">
      <c r="C115">
        <f>SUM(C106:C113)</f>
        <v>61500</v>
      </c>
      <c r="D115">
        <f t="shared" ref="D115:E115" si="13">SUM(D106:D113)</f>
        <v>380</v>
      </c>
      <c r="E115">
        <f t="shared" si="13"/>
        <v>61120</v>
      </c>
    </row>
    <row r="117" spans="1:5" x14ac:dyDescent="0.25">
      <c r="C117" s="1" t="s">
        <v>68</v>
      </c>
      <c r="D117" s="1">
        <f>D97+D84+D70+D115</f>
        <v>1520</v>
      </c>
    </row>
    <row r="118" spans="1:5" x14ac:dyDescent="0.25">
      <c r="C118" s="6"/>
      <c r="D118" s="6"/>
    </row>
    <row r="119" spans="1:5" x14ac:dyDescent="0.25">
      <c r="C119" s="6"/>
      <c r="D119" s="6"/>
    </row>
    <row r="120" spans="1:5" x14ac:dyDescent="0.25">
      <c r="C120" s="6"/>
      <c r="D120" s="6"/>
    </row>
    <row r="121" spans="1:5" x14ac:dyDescent="0.25">
      <c r="C121" s="6"/>
      <c r="D121" s="6"/>
    </row>
    <row r="122" spans="1:5" x14ac:dyDescent="0.25">
      <c r="C122" s="6"/>
      <c r="D122" s="6"/>
    </row>
    <row r="123" spans="1:5" x14ac:dyDescent="0.25">
      <c r="B123" t="s">
        <v>63</v>
      </c>
      <c r="C123" s="6"/>
      <c r="D123" s="6"/>
    </row>
    <row r="124" spans="1:5" x14ac:dyDescent="0.25">
      <c r="B124" t="s">
        <v>64</v>
      </c>
    </row>
    <row r="125" spans="1:5" x14ac:dyDescent="0.25">
      <c r="B125" t="s">
        <v>65</v>
      </c>
    </row>
    <row r="126" spans="1:5" x14ac:dyDescent="0.25">
      <c r="B126" s="7" t="s">
        <v>66</v>
      </c>
    </row>
    <row r="127" spans="1:5" x14ac:dyDescent="0.25">
      <c r="C127" t="s">
        <v>84</v>
      </c>
    </row>
    <row r="129" spans="1:5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</row>
    <row r="130" spans="1:5" x14ac:dyDescent="0.25">
      <c r="A130" s="1">
        <v>1</v>
      </c>
      <c r="B130" s="1" t="s">
        <v>5</v>
      </c>
      <c r="C130" s="1">
        <v>12000</v>
      </c>
      <c r="D130" s="1">
        <v>110</v>
      </c>
      <c r="E130" s="1">
        <f>C130-D130</f>
        <v>11890</v>
      </c>
    </row>
    <row r="131" spans="1:5" x14ac:dyDescent="0.25">
      <c r="A131" s="1">
        <v>2</v>
      </c>
      <c r="B131" s="1" t="s">
        <v>6</v>
      </c>
      <c r="C131" s="1">
        <v>9500</v>
      </c>
      <c r="D131" s="1">
        <v>110</v>
      </c>
      <c r="E131" s="1">
        <f t="shared" ref="E131:E137" si="14">C131-D131</f>
        <v>9390</v>
      </c>
    </row>
    <row r="132" spans="1:5" x14ac:dyDescent="0.25">
      <c r="A132" s="1">
        <v>3</v>
      </c>
      <c r="B132" s="1" t="s">
        <v>8</v>
      </c>
      <c r="C132" s="1">
        <v>7500</v>
      </c>
      <c r="D132" s="1">
        <v>50</v>
      </c>
      <c r="E132" s="1">
        <f t="shared" si="14"/>
        <v>7450</v>
      </c>
    </row>
    <row r="133" spans="1:5" x14ac:dyDescent="0.25">
      <c r="A133" s="1">
        <v>4</v>
      </c>
      <c r="B133" s="1" t="s">
        <v>9</v>
      </c>
      <c r="C133" s="1">
        <v>4500</v>
      </c>
      <c r="D133" s="1"/>
      <c r="E133" s="1">
        <f t="shared" si="14"/>
        <v>4500</v>
      </c>
    </row>
    <row r="134" spans="1:5" x14ac:dyDescent="0.25">
      <c r="A134" s="1">
        <v>5</v>
      </c>
      <c r="B134" s="1" t="s">
        <v>10</v>
      </c>
      <c r="C134" s="1">
        <v>4000</v>
      </c>
      <c r="D134" s="1"/>
      <c r="E134" s="1">
        <f t="shared" si="14"/>
        <v>4000</v>
      </c>
    </row>
    <row r="135" spans="1:5" x14ac:dyDescent="0.25">
      <c r="A135" s="1">
        <v>6</v>
      </c>
      <c r="B135" s="1" t="s">
        <v>11</v>
      </c>
      <c r="C135" s="1">
        <v>5500</v>
      </c>
      <c r="D135" s="1"/>
      <c r="E135" s="1">
        <f t="shared" si="14"/>
        <v>5500</v>
      </c>
    </row>
    <row r="136" spans="1:5" x14ac:dyDescent="0.25">
      <c r="A136" s="1">
        <v>7</v>
      </c>
      <c r="B136" s="1" t="s">
        <v>14</v>
      </c>
      <c r="C136" s="1">
        <v>6500</v>
      </c>
      <c r="D136" s="1"/>
      <c r="E136" s="1">
        <f t="shared" si="14"/>
        <v>6500</v>
      </c>
    </row>
    <row r="137" spans="1:5" x14ac:dyDescent="0.25">
      <c r="A137" s="1">
        <v>8</v>
      </c>
      <c r="B137" s="1" t="s">
        <v>15</v>
      </c>
      <c r="C137" s="1">
        <v>12000</v>
      </c>
      <c r="D137" s="1">
        <v>110</v>
      </c>
      <c r="E137" s="1">
        <f t="shared" si="14"/>
        <v>11890</v>
      </c>
    </row>
    <row r="139" spans="1:5" x14ac:dyDescent="0.25">
      <c r="C139">
        <f>SUM(C130:C137)</f>
        <v>61500</v>
      </c>
      <c r="D139">
        <f t="shared" ref="D139:E139" si="15">SUM(D130:D137)</f>
        <v>380</v>
      </c>
      <c r="E139">
        <f t="shared" si="15"/>
        <v>61120</v>
      </c>
    </row>
    <row r="143" spans="1:5" x14ac:dyDescent="0.25">
      <c r="C143" t="s">
        <v>85</v>
      </c>
    </row>
    <row r="145" spans="1:5" x14ac:dyDescent="0.2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</row>
    <row r="146" spans="1:5" x14ac:dyDescent="0.25">
      <c r="A146" s="1">
        <v>1</v>
      </c>
      <c r="B146" s="1" t="s">
        <v>5</v>
      </c>
      <c r="C146" s="1">
        <v>12000</v>
      </c>
      <c r="D146" s="1">
        <v>110</v>
      </c>
      <c r="E146" s="1">
        <f>C146-D146</f>
        <v>11890</v>
      </c>
    </row>
    <row r="147" spans="1:5" x14ac:dyDescent="0.25">
      <c r="A147" s="1">
        <v>2</v>
      </c>
      <c r="B147" s="1" t="s">
        <v>6</v>
      </c>
      <c r="C147" s="1">
        <v>9500</v>
      </c>
      <c r="D147" s="1">
        <v>110</v>
      </c>
      <c r="E147" s="1">
        <f t="shared" ref="E147:E153" si="16">C147-D147</f>
        <v>9390</v>
      </c>
    </row>
    <row r="148" spans="1:5" x14ac:dyDescent="0.25">
      <c r="A148" s="1">
        <v>3</v>
      </c>
      <c r="B148" s="1" t="s">
        <v>8</v>
      </c>
      <c r="C148" s="1">
        <v>7500</v>
      </c>
      <c r="D148" s="1">
        <v>50</v>
      </c>
      <c r="E148" s="1">
        <f t="shared" si="16"/>
        <v>7450</v>
      </c>
    </row>
    <row r="149" spans="1:5" x14ac:dyDescent="0.25">
      <c r="A149" s="1">
        <v>4</v>
      </c>
      <c r="B149" s="1" t="s">
        <v>9</v>
      </c>
      <c r="C149" s="1">
        <v>4500</v>
      </c>
      <c r="D149" s="1"/>
      <c r="E149" s="1">
        <f t="shared" si="16"/>
        <v>4500</v>
      </c>
    </row>
    <row r="150" spans="1:5" x14ac:dyDescent="0.25">
      <c r="A150" s="1">
        <v>5</v>
      </c>
      <c r="B150" s="1" t="s">
        <v>10</v>
      </c>
      <c r="C150" s="1">
        <v>4000</v>
      </c>
      <c r="D150" s="1"/>
      <c r="E150" s="1">
        <f t="shared" si="16"/>
        <v>4000</v>
      </c>
    </row>
    <row r="151" spans="1:5" x14ac:dyDescent="0.25">
      <c r="A151" s="1">
        <v>6</v>
      </c>
      <c r="B151" s="1" t="s">
        <v>11</v>
      </c>
      <c r="C151" s="1">
        <v>5500</v>
      </c>
      <c r="D151" s="1"/>
      <c r="E151" s="1">
        <f t="shared" si="16"/>
        <v>5500</v>
      </c>
    </row>
    <row r="152" spans="1:5" x14ac:dyDescent="0.25">
      <c r="A152" s="1">
        <v>7</v>
      </c>
      <c r="B152" s="1" t="s">
        <v>14</v>
      </c>
      <c r="C152" s="1">
        <v>6500</v>
      </c>
      <c r="D152" s="1"/>
      <c r="E152" s="1">
        <f t="shared" si="16"/>
        <v>6500</v>
      </c>
    </row>
    <row r="153" spans="1:5" x14ac:dyDescent="0.25">
      <c r="A153" s="1">
        <v>8</v>
      </c>
      <c r="B153" s="1" t="s">
        <v>15</v>
      </c>
      <c r="C153" s="1">
        <v>12000</v>
      </c>
      <c r="D153" s="1">
        <v>110</v>
      </c>
      <c r="E153" s="1">
        <f t="shared" si="16"/>
        <v>11890</v>
      </c>
    </row>
    <row r="155" spans="1:5" x14ac:dyDescent="0.25">
      <c r="C155">
        <f>SUM(C146:C153)</f>
        <v>61500</v>
      </c>
      <c r="D155">
        <f t="shared" ref="D155:E155" si="17">SUM(D146:D153)</f>
        <v>380</v>
      </c>
      <c r="E155">
        <f t="shared" si="17"/>
        <v>61120</v>
      </c>
    </row>
    <row r="158" spans="1:5" x14ac:dyDescent="0.25">
      <c r="C158" t="s">
        <v>86</v>
      </c>
    </row>
    <row r="160" spans="1:5" x14ac:dyDescent="0.2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</row>
    <row r="161" spans="1:5" x14ac:dyDescent="0.25">
      <c r="A161" s="1">
        <v>1</v>
      </c>
      <c r="B161" s="1" t="s">
        <v>5</v>
      </c>
      <c r="C161" s="1">
        <v>12000</v>
      </c>
      <c r="D161" s="1">
        <v>110</v>
      </c>
      <c r="E161" s="1">
        <f>C161-D161</f>
        <v>11890</v>
      </c>
    </row>
    <row r="162" spans="1:5" x14ac:dyDescent="0.25">
      <c r="A162" s="1">
        <v>2</v>
      </c>
      <c r="B162" s="1" t="s">
        <v>6</v>
      </c>
      <c r="C162" s="1">
        <v>9500</v>
      </c>
      <c r="D162" s="1">
        <v>110</v>
      </c>
      <c r="E162" s="1">
        <f t="shared" ref="E162:E168" si="18">C162-D162</f>
        <v>9390</v>
      </c>
    </row>
    <row r="163" spans="1:5" x14ac:dyDescent="0.25">
      <c r="A163" s="1">
        <v>3</v>
      </c>
      <c r="B163" s="1" t="s">
        <v>8</v>
      </c>
      <c r="C163" s="1">
        <v>7500</v>
      </c>
      <c r="D163" s="1">
        <v>50</v>
      </c>
      <c r="E163" s="1">
        <f t="shared" si="18"/>
        <v>7450</v>
      </c>
    </row>
    <row r="164" spans="1:5" x14ac:dyDescent="0.25">
      <c r="A164" s="1">
        <v>4</v>
      </c>
      <c r="B164" s="1" t="s">
        <v>9</v>
      </c>
      <c r="C164" s="1">
        <v>4500</v>
      </c>
      <c r="D164" s="1"/>
      <c r="E164" s="1">
        <f t="shared" si="18"/>
        <v>4500</v>
      </c>
    </row>
    <row r="165" spans="1:5" x14ac:dyDescent="0.25">
      <c r="A165" s="1">
        <v>5</v>
      </c>
      <c r="B165" s="1" t="s">
        <v>10</v>
      </c>
      <c r="C165" s="1">
        <v>4000</v>
      </c>
      <c r="D165" s="1"/>
      <c r="E165" s="1">
        <f t="shared" si="18"/>
        <v>4000</v>
      </c>
    </row>
    <row r="166" spans="1:5" x14ac:dyDescent="0.25">
      <c r="A166" s="1">
        <v>6</v>
      </c>
      <c r="B166" s="1" t="s">
        <v>11</v>
      </c>
      <c r="C166" s="1">
        <v>5500</v>
      </c>
      <c r="D166" s="1"/>
      <c r="E166" s="1">
        <f t="shared" si="18"/>
        <v>5500</v>
      </c>
    </row>
    <row r="167" spans="1:5" x14ac:dyDescent="0.25">
      <c r="A167" s="1">
        <v>7</v>
      </c>
      <c r="B167" s="1" t="s">
        <v>14</v>
      </c>
      <c r="C167" s="1">
        <v>6500</v>
      </c>
      <c r="D167" s="1"/>
      <c r="E167" s="1">
        <f t="shared" si="18"/>
        <v>6500</v>
      </c>
    </row>
    <row r="168" spans="1:5" x14ac:dyDescent="0.25">
      <c r="A168" s="1">
        <v>8</v>
      </c>
      <c r="B168" s="1" t="s">
        <v>15</v>
      </c>
      <c r="C168" s="1">
        <v>12000</v>
      </c>
      <c r="D168" s="1">
        <v>110</v>
      </c>
      <c r="E168" s="1">
        <f t="shared" si="18"/>
        <v>11890</v>
      </c>
    </row>
    <row r="170" spans="1:5" x14ac:dyDescent="0.25">
      <c r="C170">
        <f>SUM(C161:C168)</f>
        <v>61500</v>
      </c>
      <c r="D170">
        <f t="shared" ref="D170:E170" si="19">SUM(D161:D168)</f>
        <v>380</v>
      </c>
      <c r="E170">
        <f t="shared" si="19"/>
        <v>61120</v>
      </c>
    </row>
    <row r="173" spans="1:5" x14ac:dyDescent="0.25">
      <c r="C173" t="s">
        <v>87</v>
      </c>
    </row>
    <row r="175" spans="1:5" x14ac:dyDescent="0.2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</row>
    <row r="176" spans="1:5" x14ac:dyDescent="0.25">
      <c r="A176" s="1">
        <v>1</v>
      </c>
      <c r="B176" s="1" t="s">
        <v>5</v>
      </c>
      <c r="C176" s="1">
        <v>12000</v>
      </c>
      <c r="D176" s="1">
        <v>110</v>
      </c>
      <c r="E176" s="1">
        <f>C176-D176</f>
        <v>11890</v>
      </c>
    </row>
    <row r="177" spans="1:5" x14ac:dyDescent="0.25">
      <c r="A177" s="1">
        <v>2</v>
      </c>
      <c r="B177" s="1" t="s">
        <v>6</v>
      </c>
      <c r="C177" s="1">
        <v>9500</v>
      </c>
      <c r="D177" s="1">
        <v>110</v>
      </c>
      <c r="E177" s="1">
        <f t="shared" ref="E177:E183" si="20">C177-D177</f>
        <v>9390</v>
      </c>
    </row>
    <row r="178" spans="1:5" x14ac:dyDescent="0.25">
      <c r="A178" s="1">
        <v>3</v>
      </c>
      <c r="B178" s="1" t="s">
        <v>8</v>
      </c>
      <c r="C178" s="1">
        <v>7500</v>
      </c>
      <c r="D178" s="1">
        <v>50</v>
      </c>
      <c r="E178" s="1">
        <f t="shared" si="20"/>
        <v>7450</v>
      </c>
    </row>
    <row r="179" spans="1:5" x14ac:dyDescent="0.25">
      <c r="A179" s="1">
        <v>4</v>
      </c>
      <c r="B179" s="1" t="s">
        <v>9</v>
      </c>
      <c r="C179" s="1">
        <v>4500</v>
      </c>
      <c r="D179" s="1"/>
      <c r="E179" s="1">
        <f t="shared" si="20"/>
        <v>4500</v>
      </c>
    </row>
    <row r="180" spans="1:5" x14ac:dyDescent="0.25">
      <c r="A180" s="1">
        <v>5</v>
      </c>
      <c r="B180" s="1" t="s">
        <v>10</v>
      </c>
      <c r="C180" s="1">
        <v>4000</v>
      </c>
      <c r="D180" s="1"/>
      <c r="E180" s="1">
        <f t="shared" si="20"/>
        <v>4000</v>
      </c>
    </row>
    <row r="181" spans="1:5" x14ac:dyDescent="0.25">
      <c r="A181" s="1">
        <v>6</v>
      </c>
      <c r="B181" s="1" t="s">
        <v>11</v>
      </c>
      <c r="C181" s="1">
        <v>5500</v>
      </c>
      <c r="D181" s="1"/>
      <c r="E181" s="1">
        <f t="shared" si="20"/>
        <v>5500</v>
      </c>
    </row>
    <row r="182" spans="1:5" x14ac:dyDescent="0.25">
      <c r="A182" s="1">
        <v>7</v>
      </c>
      <c r="B182" s="1" t="s">
        <v>14</v>
      </c>
      <c r="C182" s="1">
        <v>6500</v>
      </c>
      <c r="D182" s="1"/>
      <c r="E182" s="1">
        <f t="shared" si="20"/>
        <v>6500</v>
      </c>
    </row>
    <row r="183" spans="1:5" x14ac:dyDescent="0.25">
      <c r="A183" s="1">
        <v>8</v>
      </c>
      <c r="B183" s="1" t="s">
        <v>15</v>
      </c>
      <c r="C183" s="1">
        <v>12000</v>
      </c>
      <c r="D183" s="1">
        <v>110</v>
      </c>
      <c r="E183" s="1">
        <f t="shared" si="20"/>
        <v>11890</v>
      </c>
    </row>
    <row r="185" spans="1:5" x14ac:dyDescent="0.25">
      <c r="C185">
        <f>SUM(C176:C183)</f>
        <v>61500</v>
      </c>
      <c r="D185">
        <f t="shared" ref="D185:E185" si="21">SUM(D176:D183)</f>
        <v>380</v>
      </c>
      <c r="E185">
        <f t="shared" si="21"/>
        <v>61120</v>
      </c>
    </row>
    <row r="189" spans="1:5" x14ac:dyDescent="0.25">
      <c r="C189" t="s">
        <v>88</v>
      </c>
    </row>
    <row r="191" spans="1:5" x14ac:dyDescent="0.2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</row>
    <row r="192" spans="1:5" x14ac:dyDescent="0.25">
      <c r="A192" s="1">
        <v>1</v>
      </c>
      <c r="B192" s="1" t="s">
        <v>5</v>
      </c>
      <c r="C192" s="1">
        <v>12000</v>
      </c>
      <c r="D192" s="1">
        <v>110</v>
      </c>
      <c r="E192" s="1">
        <f>C192-D192</f>
        <v>11890</v>
      </c>
    </row>
    <row r="193" spans="1:5" x14ac:dyDescent="0.25">
      <c r="A193" s="1">
        <v>2</v>
      </c>
      <c r="B193" s="1" t="s">
        <v>6</v>
      </c>
      <c r="C193" s="1">
        <v>9500</v>
      </c>
      <c r="D193" s="1">
        <v>110</v>
      </c>
      <c r="E193" s="1">
        <f t="shared" ref="E193:E199" si="22">C193-D193</f>
        <v>9390</v>
      </c>
    </row>
    <row r="194" spans="1:5" x14ac:dyDescent="0.25">
      <c r="A194" s="1">
        <v>3</v>
      </c>
      <c r="B194" s="1" t="s">
        <v>8</v>
      </c>
      <c r="C194" s="1">
        <v>7500</v>
      </c>
      <c r="D194" s="1">
        <v>50</v>
      </c>
      <c r="E194" s="1">
        <f t="shared" si="22"/>
        <v>7450</v>
      </c>
    </row>
    <row r="195" spans="1:5" x14ac:dyDescent="0.25">
      <c r="A195" s="1">
        <v>4</v>
      </c>
      <c r="B195" s="1" t="s">
        <v>9</v>
      </c>
      <c r="C195" s="1">
        <v>4500</v>
      </c>
      <c r="D195" s="1"/>
      <c r="E195" s="1">
        <f t="shared" si="22"/>
        <v>4500</v>
      </c>
    </row>
    <row r="196" spans="1:5" x14ac:dyDescent="0.25">
      <c r="A196" s="1">
        <v>5</v>
      </c>
      <c r="B196" s="1" t="s">
        <v>10</v>
      </c>
      <c r="C196" s="1">
        <v>4000</v>
      </c>
      <c r="D196" s="1"/>
      <c r="E196" s="1">
        <f t="shared" si="22"/>
        <v>4000</v>
      </c>
    </row>
    <row r="197" spans="1:5" x14ac:dyDescent="0.25">
      <c r="A197" s="1">
        <v>6</v>
      </c>
      <c r="B197" s="1" t="s">
        <v>11</v>
      </c>
      <c r="C197" s="1">
        <v>5500</v>
      </c>
      <c r="D197" s="1"/>
      <c r="E197" s="1">
        <f t="shared" si="22"/>
        <v>5500</v>
      </c>
    </row>
    <row r="198" spans="1:5" x14ac:dyDescent="0.25">
      <c r="A198" s="1">
        <v>7</v>
      </c>
      <c r="B198" s="1" t="s">
        <v>14</v>
      </c>
      <c r="C198" s="1">
        <v>6500</v>
      </c>
      <c r="D198" s="1"/>
      <c r="E198" s="1">
        <f t="shared" si="22"/>
        <v>6500</v>
      </c>
    </row>
    <row r="199" spans="1:5" x14ac:dyDescent="0.25">
      <c r="A199" s="1">
        <v>8</v>
      </c>
      <c r="B199" s="1" t="s">
        <v>15</v>
      </c>
      <c r="C199" s="1">
        <v>12000</v>
      </c>
      <c r="D199" s="1">
        <v>110</v>
      </c>
      <c r="E199" s="1">
        <f t="shared" si="22"/>
        <v>11890</v>
      </c>
    </row>
    <row r="201" spans="1:5" x14ac:dyDescent="0.25">
      <c r="C201">
        <f>SUM(C192:C199)</f>
        <v>61500</v>
      </c>
      <c r="D201">
        <f t="shared" ref="D201:E201" si="23">SUM(D192:D199)</f>
        <v>380</v>
      </c>
      <c r="E201">
        <f t="shared" si="23"/>
        <v>61120</v>
      </c>
    </row>
    <row r="204" spans="1:5" x14ac:dyDescent="0.25">
      <c r="B204" t="s">
        <v>89</v>
      </c>
      <c r="D204">
        <f>D201*5</f>
        <v>1900</v>
      </c>
    </row>
    <row r="211" spans="7:8" x14ac:dyDescent="0.25">
      <c r="G211" t="s">
        <v>93</v>
      </c>
    </row>
    <row r="212" spans="7:8" x14ac:dyDescent="0.25">
      <c r="G212">
        <v>8500</v>
      </c>
      <c r="H212" t="s">
        <v>94</v>
      </c>
    </row>
    <row r="213" spans="7:8" x14ac:dyDescent="0.25">
      <c r="G213" t="s">
        <v>95</v>
      </c>
      <c r="H213">
        <v>90</v>
      </c>
    </row>
    <row r="214" spans="7:8" x14ac:dyDescent="0.25">
      <c r="G214" t="s">
        <v>96</v>
      </c>
      <c r="H214">
        <v>110</v>
      </c>
    </row>
    <row r="215" spans="7:8" x14ac:dyDescent="0.25">
      <c r="G215" t="s">
        <v>97</v>
      </c>
      <c r="H215">
        <v>130</v>
      </c>
    </row>
    <row r="216" spans="7:8" x14ac:dyDescent="0.25">
      <c r="G216" t="s">
        <v>98</v>
      </c>
      <c r="H216">
        <v>150</v>
      </c>
    </row>
    <row r="217" spans="7:8" x14ac:dyDescent="0.25">
      <c r="G217" t="s">
        <v>99</v>
      </c>
      <c r="H217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2"/>
  <sheetViews>
    <sheetView topLeftCell="A202" workbookViewId="0">
      <selection activeCell="G146" sqref="G146"/>
    </sheetView>
  </sheetViews>
  <sheetFormatPr defaultRowHeight="15" x14ac:dyDescent="0.25"/>
  <cols>
    <col min="2" max="2" width="3" bestFit="1" customWidth="1"/>
    <col min="3" max="3" width="18.42578125" customWidth="1"/>
    <col min="9" max="9" width="41.42578125" customWidth="1"/>
    <col min="10" max="10" width="19.140625" customWidth="1"/>
  </cols>
  <sheetData>
    <row r="2" spans="2:8" x14ac:dyDescent="0.25">
      <c r="C2" t="s">
        <v>110</v>
      </c>
    </row>
    <row r="3" spans="2:8" x14ac:dyDescent="0.25">
      <c r="C3" t="s">
        <v>111</v>
      </c>
    </row>
    <row r="4" spans="2:8" x14ac:dyDescent="0.25">
      <c r="C4" t="s">
        <v>112</v>
      </c>
    </row>
    <row r="5" spans="2:8" x14ac:dyDescent="0.25">
      <c r="C5" t="s">
        <v>113</v>
      </c>
    </row>
    <row r="6" spans="2:8" x14ac:dyDescent="0.25">
      <c r="D6" t="s">
        <v>90</v>
      </c>
    </row>
    <row r="8" spans="2:8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6"/>
    </row>
    <row r="9" spans="2:8" x14ac:dyDescent="0.25">
      <c r="B9" s="1">
        <v>1</v>
      </c>
      <c r="C9" s="1" t="s">
        <v>5</v>
      </c>
      <c r="D9" s="1">
        <v>12000</v>
      </c>
      <c r="E9" s="1">
        <v>110</v>
      </c>
      <c r="F9" s="1">
        <f t="shared" ref="F9:F18" si="0">D9-E9</f>
        <v>11890</v>
      </c>
      <c r="G9" s="6"/>
    </row>
    <row r="10" spans="2:8" x14ac:dyDescent="0.25">
      <c r="B10" s="1">
        <v>2</v>
      </c>
      <c r="C10" s="1" t="s">
        <v>6</v>
      </c>
      <c r="D10" s="1">
        <v>9500</v>
      </c>
      <c r="E10" s="1">
        <v>90</v>
      </c>
      <c r="F10" s="1">
        <f t="shared" si="0"/>
        <v>9410</v>
      </c>
      <c r="G10" s="6"/>
    </row>
    <row r="11" spans="2:8" x14ac:dyDescent="0.25">
      <c r="B11" s="1">
        <v>3</v>
      </c>
      <c r="C11" s="1" t="s">
        <v>8</v>
      </c>
      <c r="D11" s="1">
        <v>7500</v>
      </c>
      <c r="E11" s="1"/>
      <c r="F11" s="1">
        <f t="shared" si="0"/>
        <v>7500</v>
      </c>
      <c r="G11" s="6" t="s">
        <v>120</v>
      </c>
      <c r="H11">
        <f>F19-H12</f>
        <v>61190</v>
      </c>
    </row>
    <row r="12" spans="2:8" x14ac:dyDescent="0.25">
      <c r="B12" s="1">
        <v>4</v>
      </c>
      <c r="C12" s="1" t="s">
        <v>9</v>
      </c>
      <c r="D12" s="1">
        <v>4500</v>
      </c>
      <c r="E12" s="1"/>
      <c r="F12" s="1">
        <f t="shared" si="0"/>
        <v>4500</v>
      </c>
      <c r="G12" s="6" t="s">
        <v>121</v>
      </c>
      <c r="H12">
        <f>F17+F18</f>
        <v>5500</v>
      </c>
    </row>
    <row r="13" spans="2:8" x14ac:dyDescent="0.25">
      <c r="B13" s="1">
        <v>5</v>
      </c>
      <c r="C13" s="1" t="s">
        <v>10</v>
      </c>
      <c r="D13" s="1">
        <v>4000</v>
      </c>
      <c r="E13" s="1"/>
      <c r="F13" s="1">
        <f t="shared" si="0"/>
        <v>4000</v>
      </c>
      <c r="G13" s="6"/>
    </row>
    <row r="14" spans="2:8" x14ac:dyDescent="0.25">
      <c r="B14" s="1">
        <v>6</v>
      </c>
      <c r="C14" s="1" t="s">
        <v>11</v>
      </c>
      <c r="D14" s="1">
        <v>5500</v>
      </c>
      <c r="E14" s="1"/>
      <c r="F14" s="1">
        <f t="shared" si="0"/>
        <v>5500</v>
      </c>
      <c r="G14" s="6"/>
    </row>
    <row r="15" spans="2:8" x14ac:dyDescent="0.25">
      <c r="B15" s="1">
        <v>7</v>
      </c>
      <c r="C15" s="1" t="s">
        <v>14</v>
      </c>
      <c r="D15" s="1">
        <v>6500</v>
      </c>
      <c r="E15" s="1"/>
      <c r="F15" s="1">
        <f t="shared" si="0"/>
        <v>6500</v>
      </c>
      <c r="G15" s="6"/>
    </row>
    <row r="16" spans="2:8" x14ac:dyDescent="0.25">
      <c r="B16" s="1">
        <v>8</v>
      </c>
      <c r="C16" s="1" t="s">
        <v>15</v>
      </c>
      <c r="D16" s="1">
        <v>12000</v>
      </c>
      <c r="E16" s="1">
        <v>110</v>
      </c>
      <c r="F16" s="1">
        <f t="shared" si="0"/>
        <v>11890</v>
      </c>
      <c r="G16" s="6"/>
    </row>
    <row r="17" spans="2:7" x14ac:dyDescent="0.25">
      <c r="B17" s="1">
        <v>9</v>
      </c>
      <c r="C17" s="1" t="s">
        <v>91</v>
      </c>
      <c r="D17" s="1">
        <v>3000</v>
      </c>
      <c r="E17" s="1"/>
      <c r="F17" s="1">
        <f t="shared" si="0"/>
        <v>3000</v>
      </c>
      <c r="G17" s="6"/>
    </row>
    <row r="18" spans="2:7" x14ac:dyDescent="0.25">
      <c r="B18" s="1">
        <v>10</v>
      </c>
      <c r="C18" s="1" t="s">
        <v>92</v>
      </c>
      <c r="D18" s="1">
        <v>2500</v>
      </c>
      <c r="E18" s="1"/>
      <c r="F18" s="1">
        <f t="shared" si="0"/>
        <v>2500</v>
      </c>
      <c r="G18" s="6"/>
    </row>
    <row r="19" spans="2:7" x14ac:dyDescent="0.25">
      <c r="D19">
        <f>SUM(D9:D18)</f>
        <v>67000</v>
      </c>
      <c r="E19">
        <f>SUM(E9:E18)</f>
        <v>310</v>
      </c>
      <c r="F19">
        <f>SUM(F9:F18)</f>
        <v>66690</v>
      </c>
    </row>
    <row r="20" spans="2:7" x14ac:dyDescent="0.25">
      <c r="E20">
        <v>11</v>
      </c>
    </row>
    <row r="21" spans="2:7" x14ac:dyDescent="0.25">
      <c r="D21" t="s">
        <v>100</v>
      </c>
    </row>
    <row r="23" spans="2:7" x14ac:dyDescent="0.25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6"/>
    </row>
    <row r="24" spans="2:7" x14ac:dyDescent="0.25">
      <c r="B24" s="1">
        <v>1</v>
      </c>
      <c r="C24" s="1" t="s">
        <v>5</v>
      </c>
      <c r="D24" s="1">
        <v>12000</v>
      </c>
      <c r="E24" s="1">
        <v>110</v>
      </c>
      <c r="F24" s="1">
        <f t="shared" ref="F24:F31" si="1">D24-E24</f>
        <v>11890</v>
      </c>
      <c r="G24" s="6"/>
    </row>
    <row r="25" spans="2:7" x14ac:dyDescent="0.25">
      <c r="B25" s="1">
        <v>2</v>
      </c>
      <c r="C25" s="1" t="s">
        <v>6</v>
      </c>
      <c r="D25" s="1">
        <v>9500</v>
      </c>
      <c r="E25" s="1">
        <v>90</v>
      </c>
      <c r="F25" s="1">
        <f t="shared" si="1"/>
        <v>9410</v>
      </c>
      <c r="G25" s="6"/>
    </row>
    <row r="26" spans="2:7" x14ac:dyDescent="0.25">
      <c r="B26" s="1">
        <v>3</v>
      </c>
      <c r="C26" s="1" t="s">
        <v>8</v>
      </c>
      <c r="D26" s="1">
        <v>7500</v>
      </c>
      <c r="E26" s="1"/>
      <c r="F26" s="1">
        <f t="shared" si="1"/>
        <v>7500</v>
      </c>
      <c r="G26" s="6"/>
    </row>
    <row r="27" spans="2:7" x14ac:dyDescent="0.25">
      <c r="B27" s="1">
        <v>4</v>
      </c>
      <c r="C27" s="1" t="s">
        <v>9</v>
      </c>
      <c r="D27" s="1">
        <v>4500</v>
      </c>
      <c r="E27" s="1"/>
      <c r="F27" s="1">
        <f t="shared" si="1"/>
        <v>4500</v>
      </c>
      <c r="G27" s="6"/>
    </row>
    <row r="28" spans="2:7" x14ac:dyDescent="0.25">
      <c r="B28" s="1">
        <v>5</v>
      </c>
      <c r="C28" s="1" t="s">
        <v>10</v>
      </c>
      <c r="D28" s="1">
        <v>4000</v>
      </c>
      <c r="E28" s="1"/>
      <c r="F28" s="1">
        <f t="shared" si="1"/>
        <v>4000</v>
      </c>
      <c r="G28" s="6"/>
    </row>
    <row r="29" spans="2:7" x14ac:dyDescent="0.25">
      <c r="B29" s="1">
        <v>6</v>
      </c>
      <c r="C29" s="1" t="s">
        <v>11</v>
      </c>
      <c r="D29" s="1">
        <v>5500</v>
      </c>
      <c r="E29" s="1"/>
      <c r="F29" s="1">
        <f t="shared" si="1"/>
        <v>5500</v>
      </c>
      <c r="G29" s="6"/>
    </row>
    <row r="30" spans="2:7" x14ac:dyDescent="0.25">
      <c r="B30" s="1">
        <v>7</v>
      </c>
      <c r="C30" s="1" t="s">
        <v>14</v>
      </c>
      <c r="D30" s="1">
        <v>6500</v>
      </c>
      <c r="E30" s="1"/>
      <c r="F30" s="1">
        <f t="shared" si="1"/>
        <v>6500</v>
      </c>
      <c r="G30" s="6"/>
    </row>
    <row r="31" spans="2:7" x14ac:dyDescent="0.25">
      <c r="B31" s="1">
        <v>8</v>
      </c>
      <c r="C31" s="1" t="s">
        <v>15</v>
      </c>
      <c r="D31" s="1">
        <v>12000</v>
      </c>
      <c r="E31" s="1">
        <v>110</v>
      </c>
      <c r="F31" s="1">
        <f t="shared" si="1"/>
        <v>11890</v>
      </c>
      <c r="G31" s="6"/>
    </row>
    <row r="32" spans="2:7" x14ac:dyDescent="0.25">
      <c r="B32" s="1">
        <v>9</v>
      </c>
      <c r="C32" s="1" t="s">
        <v>91</v>
      </c>
      <c r="D32" s="1">
        <v>3000</v>
      </c>
      <c r="E32" s="1"/>
      <c r="F32" s="1">
        <v>3000</v>
      </c>
      <c r="G32" s="6"/>
    </row>
    <row r="33" spans="2:7" x14ac:dyDescent="0.25">
      <c r="B33" s="1">
        <v>10</v>
      </c>
      <c r="C33" s="1" t="s">
        <v>92</v>
      </c>
      <c r="D33" s="1">
        <v>2500</v>
      </c>
      <c r="E33" s="1"/>
      <c r="F33" s="1">
        <v>2500</v>
      </c>
      <c r="G33" s="6"/>
    </row>
    <row r="34" spans="2:7" x14ac:dyDescent="0.25">
      <c r="D34">
        <f>SUM(D24:D33)</f>
        <v>67000</v>
      </c>
      <c r="E34">
        <f t="shared" ref="E34:F34" si="2">SUM(E24:E33)</f>
        <v>310</v>
      </c>
      <c r="F34">
        <f t="shared" si="2"/>
        <v>66690</v>
      </c>
    </row>
    <row r="35" spans="2:7" x14ac:dyDescent="0.25">
      <c r="E35">
        <v>7</v>
      </c>
    </row>
    <row r="36" spans="2:7" x14ac:dyDescent="0.25">
      <c r="D36" t="s">
        <v>101</v>
      </c>
    </row>
    <row r="38" spans="2:7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6"/>
    </row>
    <row r="39" spans="2:7" x14ac:dyDescent="0.25">
      <c r="B39" s="1">
        <v>1</v>
      </c>
      <c r="C39" s="1" t="s">
        <v>5</v>
      </c>
      <c r="D39" s="1">
        <v>12000</v>
      </c>
      <c r="E39" s="1">
        <v>110</v>
      </c>
      <c r="F39" s="1">
        <f t="shared" ref="F39:F46" si="3">D39-E39</f>
        <v>11890</v>
      </c>
      <c r="G39" s="6"/>
    </row>
    <row r="40" spans="2:7" x14ac:dyDescent="0.25">
      <c r="B40" s="1">
        <v>2</v>
      </c>
      <c r="C40" s="1" t="s">
        <v>6</v>
      </c>
      <c r="D40" s="1">
        <v>9500</v>
      </c>
      <c r="E40" s="1">
        <v>90</v>
      </c>
      <c r="F40" s="1">
        <f t="shared" si="3"/>
        <v>9410</v>
      </c>
      <c r="G40" s="6"/>
    </row>
    <row r="41" spans="2:7" x14ac:dyDescent="0.25">
      <c r="B41" s="1">
        <v>3</v>
      </c>
      <c r="C41" s="1" t="s">
        <v>8</v>
      </c>
      <c r="D41" s="1">
        <v>7500</v>
      </c>
      <c r="E41" s="1"/>
      <c r="F41" s="1">
        <f t="shared" si="3"/>
        <v>7500</v>
      </c>
      <c r="G41" s="6"/>
    </row>
    <row r="42" spans="2:7" x14ac:dyDescent="0.25">
      <c r="B42" s="1">
        <v>4</v>
      </c>
      <c r="C42" s="1" t="s">
        <v>9</v>
      </c>
      <c r="D42" s="1">
        <v>4500</v>
      </c>
      <c r="E42" s="1"/>
      <c r="F42" s="1">
        <f t="shared" si="3"/>
        <v>4500</v>
      </c>
      <c r="G42" s="6"/>
    </row>
    <row r="43" spans="2:7" x14ac:dyDescent="0.25">
      <c r="B43" s="1">
        <v>5</v>
      </c>
      <c r="C43" s="1" t="s">
        <v>10</v>
      </c>
      <c r="D43" s="1">
        <v>4000</v>
      </c>
      <c r="E43" s="1"/>
      <c r="F43" s="1">
        <f t="shared" si="3"/>
        <v>4000</v>
      </c>
      <c r="G43" s="6"/>
    </row>
    <row r="44" spans="2:7" x14ac:dyDescent="0.25">
      <c r="B44" s="1">
        <v>6</v>
      </c>
      <c r="C44" s="1" t="s">
        <v>11</v>
      </c>
      <c r="D44" s="1">
        <v>5500</v>
      </c>
      <c r="E44" s="1"/>
      <c r="F44" s="1">
        <f t="shared" si="3"/>
        <v>5500</v>
      </c>
      <c r="G44" s="6"/>
    </row>
    <row r="45" spans="2:7" x14ac:dyDescent="0.25">
      <c r="B45" s="1">
        <v>7</v>
      </c>
      <c r="C45" s="1" t="s">
        <v>14</v>
      </c>
      <c r="D45" s="1">
        <v>6500</v>
      </c>
      <c r="E45" s="1"/>
      <c r="F45" s="1">
        <f t="shared" si="3"/>
        <v>6500</v>
      </c>
      <c r="G45" s="6"/>
    </row>
    <row r="46" spans="2:7" x14ac:dyDescent="0.25">
      <c r="B46" s="1">
        <v>8</v>
      </c>
      <c r="C46" s="1" t="s">
        <v>15</v>
      </c>
      <c r="D46" s="1">
        <v>12000</v>
      </c>
      <c r="E46" s="1">
        <v>110</v>
      </c>
      <c r="F46" s="1">
        <f t="shared" si="3"/>
        <v>11890</v>
      </c>
      <c r="G46" s="6"/>
    </row>
    <row r="47" spans="2:7" x14ac:dyDescent="0.25">
      <c r="B47" s="1">
        <v>9</v>
      </c>
      <c r="C47" s="1" t="s">
        <v>91</v>
      </c>
      <c r="D47" s="1">
        <v>3000</v>
      </c>
      <c r="E47" s="1"/>
      <c r="F47" s="1">
        <v>3000</v>
      </c>
      <c r="G47" s="6"/>
    </row>
    <row r="48" spans="2:7" x14ac:dyDescent="0.25">
      <c r="B48" s="1">
        <v>10</v>
      </c>
      <c r="C48" s="1" t="s">
        <v>92</v>
      </c>
      <c r="D48" s="1">
        <v>2500</v>
      </c>
      <c r="E48" s="1"/>
      <c r="F48" s="1">
        <v>2500</v>
      </c>
      <c r="G48" s="6"/>
    </row>
    <row r="49" spans="2:7" x14ac:dyDescent="0.25">
      <c r="D49">
        <f>SUM(D39:D48)</f>
        <v>67000</v>
      </c>
      <c r="E49">
        <f t="shared" ref="E49:F49" si="4">SUM(E39:E48)</f>
        <v>310</v>
      </c>
      <c r="F49">
        <f t="shared" si="4"/>
        <v>66690</v>
      </c>
    </row>
    <row r="50" spans="2:7" x14ac:dyDescent="0.25">
      <c r="E50">
        <v>4</v>
      </c>
    </row>
    <row r="53" spans="2:7" x14ac:dyDescent="0.25">
      <c r="D53" t="s">
        <v>102</v>
      </c>
    </row>
    <row r="55" spans="2:7" x14ac:dyDescent="0.25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6"/>
    </row>
    <row r="56" spans="2:7" x14ac:dyDescent="0.25">
      <c r="B56" s="1">
        <v>1</v>
      </c>
      <c r="C56" s="1" t="s">
        <v>5</v>
      </c>
      <c r="D56" s="12">
        <v>15000</v>
      </c>
      <c r="E56" s="1">
        <v>110</v>
      </c>
      <c r="F56" s="1">
        <f t="shared" ref="F56:F63" si="5">D56-E56</f>
        <v>14890</v>
      </c>
      <c r="G56" s="6"/>
    </row>
    <row r="57" spans="2:7" x14ac:dyDescent="0.25">
      <c r="B57" s="1">
        <v>2</v>
      </c>
      <c r="C57" s="1" t="s">
        <v>6</v>
      </c>
      <c r="D57" s="1">
        <v>9500</v>
      </c>
      <c r="E57" s="1">
        <v>90</v>
      </c>
      <c r="F57" s="1">
        <f t="shared" si="5"/>
        <v>9410</v>
      </c>
      <c r="G57" s="6"/>
    </row>
    <row r="58" spans="2:7" x14ac:dyDescent="0.25">
      <c r="B58" s="1">
        <v>3</v>
      </c>
      <c r="C58" s="1" t="s">
        <v>8</v>
      </c>
      <c r="D58" s="12">
        <v>10500</v>
      </c>
      <c r="E58" s="1">
        <v>110</v>
      </c>
      <c r="F58" s="1">
        <f t="shared" si="5"/>
        <v>10390</v>
      </c>
      <c r="G58" s="6"/>
    </row>
    <row r="59" spans="2:7" x14ac:dyDescent="0.25">
      <c r="B59" s="1">
        <v>4</v>
      </c>
      <c r="C59" s="1" t="s">
        <v>9</v>
      </c>
      <c r="D59" s="1">
        <v>4500</v>
      </c>
      <c r="E59" s="1"/>
      <c r="F59" s="1">
        <f t="shared" si="5"/>
        <v>4500</v>
      </c>
      <c r="G59" s="6"/>
    </row>
    <row r="60" spans="2:7" x14ac:dyDescent="0.25">
      <c r="B60" s="1">
        <v>5</v>
      </c>
      <c r="C60" s="1" t="s">
        <v>10</v>
      </c>
      <c r="D60" s="1">
        <v>4000</v>
      </c>
      <c r="E60" s="1"/>
      <c r="F60" s="1">
        <f t="shared" si="5"/>
        <v>4000</v>
      </c>
      <c r="G60" s="6"/>
    </row>
    <row r="61" spans="2:7" x14ac:dyDescent="0.25">
      <c r="B61" s="1">
        <v>6</v>
      </c>
      <c r="C61" s="1" t="s">
        <v>11</v>
      </c>
      <c r="D61" s="1">
        <v>5500</v>
      </c>
      <c r="E61" s="1"/>
      <c r="F61" s="1">
        <f t="shared" si="5"/>
        <v>5500</v>
      </c>
      <c r="G61" s="6"/>
    </row>
    <row r="62" spans="2:7" x14ac:dyDescent="0.25">
      <c r="B62" s="1">
        <v>7</v>
      </c>
      <c r="C62" s="1" t="s">
        <v>14</v>
      </c>
      <c r="D62" s="1">
        <v>6500</v>
      </c>
      <c r="E62" s="1"/>
      <c r="F62" s="1">
        <f t="shared" si="5"/>
        <v>6500</v>
      </c>
      <c r="G62" s="6"/>
    </row>
    <row r="63" spans="2:7" x14ac:dyDescent="0.25">
      <c r="B63" s="1">
        <v>8</v>
      </c>
      <c r="C63" s="1" t="s">
        <v>15</v>
      </c>
      <c r="D63" s="1">
        <v>12000</v>
      </c>
      <c r="E63" s="1">
        <v>110</v>
      </c>
      <c r="F63" s="1">
        <f t="shared" si="5"/>
        <v>11890</v>
      </c>
      <c r="G63" s="6"/>
    </row>
    <row r="64" spans="2:7" x14ac:dyDescent="0.25">
      <c r="B64" s="1">
        <v>9</v>
      </c>
      <c r="C64" s="1" t="s">
        <v>91</v>
      </c>
      <c r="D64" s="1">
        <v>3000</v>
      </c>
      <c r="E64" s="1"/>
      <c r="F64" s="1">
        <v>3000</v>
      </c>
      <c r="G64" s="6"/>
    </row>
    <row r="65" spans="2:10" x14ac:dyDescent="0.25">
      <c r="B65" s="1">
        <v>10</v>
      </c>
      <c r="C65" s="1" t="s">
        <v>92</v>
      </c>
      <c r="D65" s="1">
        <v>2500</v>
      </c>
      <c r="E65" s="1"/>
      <c r="F65" s="1">
        <v>2500</v>
      </c>
      <c r="G65" s="6"/>
    </row>
    <row r="66" spans="2:10" x14ac:dyDescent="0.25">
      <c r="D66">
        <f>SUM(D56:D65)</f>
        <v>73000</v>
      </c>
      <c r="E66">
        <f t="shared" ref="E66:F66" si="6">SUM(E56:E65)</f>
        <v>420</v>
      </c>
      <c r="F66">
        <f t="shared" si="6"/>
        <v>72580</v>
      </c>
      <c r="I66" s="10" t="s">
        <v>103</v>
      </c>
      <c r="J66" s="10" t="s">
        <v>104</v>
      </c>
    </row>
    <row r="67" spans="2:10" x14ac:dyDescent="0.25">
      <c r="E67">
        <v>2</v>
      </c>
      <c r="I67" s="11" t="s">
        <v>105</v>
      </c>
      <c r="J67" s="11" t="s">
        <v>106</v>
      </c>
    </row>
    <row r="68" spans="2:10" x14ac:dyDescent="0.25">
      <c r="I68" s="11" t="s">
        <v>107</v>
      </c>
      <c r="J68" s="11" t="s">
        <v>41</v>
      </c>
    </row>
    <row r="69" spans="2:10" x14ac:dyDescent="0.25">
      <c r="D69" t="s">
        <v>109</v>
      </c>
      <c r="I69" s="11" t="s">
        <v>108</v>
      </c>
      <c r="J69" s="11" t="s">
        <v>43</v>
      </c>
    </row>
    <row r="70" spans="2:10" x14ac:dyDescent="0.25">
      <c r="I70" s="11" t="s">
        <v>44</v>
      </c>
      <c r="J70" s="11" t="s">
        <v>45</v>
      </c>
    </row>
    <row r="71" spans="2:10" x14ac:dyDescent="0.25"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6"/>
      <c r="I71" s="11" t="s">
        <v>46</v>
      </c>
      <c r="J71" s="11" t="s">
        <v>47</v>
      </c>
    </row>
    <row r="72" spans="2:10" x14ac:dyDescent="0.25">
      <c r="B72" s="1">
        <v>1</v>
      </c>
      <c r="C72" s="1" t="s">
        <v>5</v>
      </c>
      <c r="D72" s="12">
        <v>17000</v>
      </c>
      <c r="E72" s="1">
        <v>130</v>
      </c>
      <c r="F72" s="1">
        <f t="shared" ref="F72:F79" si="7">D72-E72</f>
        <v>16870</v>
      </c>
      <c r="G72" s="6"/>
      <c r="I72" s="11" t="s">
        <v>48</v>
      </c>
      <c r="J72" s="11" t="s">
        <v>49</v>
      </c>
    </row>
    <row r="73" spans="2:10" x14ac:dyDescent="0.25">
      <c r="B73" s="1">
        <v>2</v>
      </c>
      <c r="C73" s="1" t="s">
        <v>6</v>
      </c>
      <c r="D73" s="1">
        <v>9500</v>
      </c>
      <c r="E73" s="1">
        <v>90</v>
      </c>
      <c r="F73" s="1">
        <f t="shared" si="7"/>
        <v>9410</v>
      </c>
      <c r="G73" s="6"/>
    </row>
    <row r="74" spans="2:10" x14ac:dyDescent="0.25">
      <c r="B74" s="1">
        <v>3</v>
      </c>
      <c r="C74" s="1" t="s">
        <v>8</v>
      </c>
      <c r="D74" s="12">
        <v>12500</v>
      </c>
      <c r="E74" s="1">
        <v>110</v>
      </c>
      <c r="F74" s="1">
        <f t="shared" si="7"/>
        <v>12390</v>
      </c>
      <c r="G74" s="6"/>
    </row>
    <row r="75" spans="2:10" x14ac:dyDescent="0.25">
      <c r="B75" s="1">
        <v>4</v>
      </c>
      <c r="C75" s="1" t="s">
        <v>9</v>
      </c>
      <c r="D75" s="1">
        <v>4500</v>
      </c>
      <c r="E75" s="1"/>
      <c r="F75" s="1">
        <f t="shared" si="7"/>
        <v>4500</v>
      </c>
      <c r="G75" s="6"/>
    </row>
    <row r="76" spans="2:10" x14ac:dyDescent="0.25">
      <c r="B76" s="1">
        <v>5</v>
      </c>
      <c r="C76" s="1" t="s">
        <v>10</v>
      </c>
      <c r="D76" s="1">
        <v>4000</v>
      </c>
      <c r="E76" s="1"/>
      <c r="F76" s="1">
        <f t="shared" si="7"/>
        <v>4000</v>
      </c>
      <c r="G76" s="6"/>
    </row>
    <row r="77" spans="2:10" x14ac:dyDescent="0.25">
      <c r="B77" s="1">
        <v>6</v>
      </c>
      <c r="C77" s="1" t="s">
        <v>11</v>
      </c>
      <c r="D77" s="1">
        <v>5500</v>
      </c>
      <c r="E77" s="1"/>
      <c r="F77" s="1">
        <f t="shared" si="7"/>
        <v>5500</v>
      </c>
      <c r="G77" s="6"/>
    </row>
    <row r="78" spans="2:10" x14ac:dyDescent="0.25">
      <c r="B78" s="1">
        <v>7</v>
      </c>
      <c r="C78" s="1" t="s">
        <v>14</v>
      </c>
      <c r="D78" s="1">
        <v>6500</v>
      </c>
      <c r="E78" s="1"/>
      <c r="F78" s="1">
        <f t="shared" si="7"/>
        <v>6500</v>
      </c>
      <c r="G78" s="6"/>
    </row>
    <row r="79" spans="2:10" x14ac:dyDescent="0.25">
      <c r="B79" s="1">
        <v>8</v>
      </c>
      <c r="C79" s="1" t="s">
        <v>15</v>
      </c>
      <c r="D79" s="1">
        <v>12000</v>
      </c>
      <c r="E79" s="1">
        <v>110</v>
      </c>
      <c r="F79" s="1">
        <f t="shared" si="7"/>
        <v>11890</v>
      </c>
      <c r="G79" s="6"/>
    </row>
    <row r="80" spans="2:10" x14ac:dyDescent="0.25">
      <c r="B80" s="1">
        <v>9</v>
      </c>
      <c r="C80" s="1" t="s">
        <v>91</v>
      </c>
      <c r="D80" s="1">
        <v>3000</v>
      </c>
      <c r="E80" s="1"/>
      <c r="F80" s="1">
        <v>3000</v>
      </c>
      <c r="G80" s="6"/>
    </row>
    <row r="81" spans="2:10" x14ac:dyDescent="0.25">
      <c r="B81" s="1">
        <v>10</v>
      </c>
      <c r="C81" s="1" t="s">
        <v>92</v>
      </c>
      <c r="D81" s="1">
        <v>2500</v>
      </c>
      <c r="E81" s="1"/>
      <c r="F81" s="1">
        <v>2500</v>
      </c>
      <c r="G81" s="6"/>
    </row>
    <row r="82" spans="2:10" x14ac:dyDescent="0.25">
      <c r="D82">
        <f>SUM(D72:D81)</f>
        <v>77000</v>
      </c>
      <c r="E82">
        <f t="shared" ref="E82:F82" si="8">SUM(E72:E81)</f>
        <v>440</v>
      </c>
      <c r="F82">
        <f t="shared" si="8"/>
        <v>76560</v>
      </c>
    </row>
    <row r="85" spans="2:10" x14ac:dyDescent="0.25">
      <c r="C85" t="s">
        <v>114</v>
      </c>
      <c r="E85">
        <f>E82+E66+E49+E34+E19</f>
        <v>1790</v>
      </c>
    </row>
    <row r="86" spans="2:10" x14ac:dyDescent="0.25">
      <c r="C86" t="s">
        <v>115</v>
      </c>
      <c r="E86">
        <f>E83+E67+E50+E35+E20</f>
        <v>24</v>
      </c>
    </row>
    <row r="87" spans="2:10" x14ac:dyDescent="0.25">
      <c r="D87" t="s">
        <v>116</v>
      </c>
      <c r="E87">
        <f>E86+E85</f>
        <v>1814</v>
      </c>
    </row>
    <row r="89" spans="2:10" x14ac:dyDescent="0.25">
      <c r="D89" t="s">
        <v>118</v>
      </c>
    </row>
    <row r="90" spans="2:10" x14ac:dyDescent="0.25">
      <c r="B90" s="1" t="s">
        <v>0</v>
      </c>
      <c r="C90" s="1" t="s">
        <v>1</v>
      </c>
      <c r="D90" s="1" t="s">
        <v>2</v>
      </c>
      <c r="E90" s="1" t="s">
        <v>3</v>
      </c>
      <c r="F90" s="1" t="s">
        <v>4</v>
      </c>
      <c r="G90" s="6"/>
      <c r="I90" s="10" t="s">
        <v>103</v>
      </c>
      <c r="J90" s="10" t="s">
        <v>104</v>
      </c>
    </row>
    <row r="91" spans="2:10" x14ac:dyDescent="0.25">
      <c r="B91" s="1">
        <v>1</v>
      </c>
      <c r="C91" s="1" t="s">
        <v>5</v>
      </c>
      <c r="D91" s="1">
        <v>19000</v>
      </c>
      <c r="E91" s="1">
        <v>130</v>
      </c>
      <c r="F91" s="1">
        <f>D91-E91</f>
        <v>18870</v>
      </c>
      <c r="G91" s="6"/>
      <c r="I91" s="11" t="s">
        <v>105</v>
      </c>
      <c r="J91" s="11" t="s">
        <v>106</v>
      </c>
    </row>
    <row r="92" spans="2:10" x14ac:dyDescent="0.25">
      <c r="B92" s="1">
        <v>2</v>
      </c>
      <c r="C92" s="1" t="s">
        <v>6</v>
      </c>
      <c r="D92" s="1">
        <v>19000</v>
      </c>
      <c r="E92" s="1">
        <v>130</v>
      </c>
      <c r="F92" s="1">
        <f t="shared" ref="F92:F101" si="9">D92-E92</f>
        <v>18870</v>
      </c>
      <c r="G92" s="6"/>
      <c r="I92" s="11" t="s">
        <v>107</v>
      </c>
      <c r="J92" s="11" t="s">
        <v>41</v>
      </c>
    </row>
    <row r="93" spans="2:10" x14ac:dyDescent="0.25">
      <c r="B93" s="1">
        <v>3</v>
      </c>
      <c r="C93" s="1" t="s">
        <v>8</v>
      </c>
      <c r="D93" s="1">
        <v>12500</v>
      </c>
      <c r="E93" s="1">
        <v>110</v>
      </c>
      <c r="F93" s="1">
        <f t="shared" si="9"/>
        <v>12390</v>
      </c>
      <c r="G93" s="6"/>
      <c r="I93" s="11" t="s">
        <v>108</v>
      </c>
      <c r="J93" s="11" t="s">
        <v>43</v>
      </c>
    </row>
    <row r="94" spans="2:10" x14ac:dyDescent="0.25">
      <c r="B94" s="1">
        <v>4</v>
      </c>
      <c r="C94" s="1" t="s">
        <v>9</v>
      </c>
      <c r="D94" s="1">
        <v>10000</v>
      </c>
      <c r="E94" s="1">
        <v>90</v>
      </c>
      <c r="F94" s="1">
        <f t="shared" si="9"/>
        <v>9910</v>
      </c>
      <c r="G94" s="6"/>
      <c r="I94" s="11" t="s">
        <v>44</v>
      </c>
      <c r="J94" s="11" t="s">
        <v>45</v>
      </c>
    </row>
    <row r="95" spans="2:10" x14ac:dyDescent="0.25">
      <c r="B95" s="1">
        <v>5</v>
      </c>
      <c r="C95" s="1" t="s">
        <v>10</v>
      </c>
      <c r="D95" s="1">
        <v>8000</v>
      </c>
      <c r="E95" s="1">
        <v>0</v>
      </c>
      <c r="F95" s="1">
        <f t="shared" si="9"/>
        <v>8000</v>
      </c>
      <c r="G95" s="6"/>
      <c r="I95" s="11" t="s">
        <v>46</v>
      </c>
      <c r="J95" s="11" t="s">
        <v>47</v>
      </c>
    </row>
    <row r="96" spans="2:10" x14ac:dyDescent="0.25">
      <c r="B96" s="1">
        <v>6</v>
      </c>
      <c r="C96" s="1" t="s">
        <v>11</v>
      </c>
      <c r="D96">
        <v>11000</v>
      </c>
      <c r="E96" s="1">
        <v>110</v>
      </c>
      <c r="F96" s="1">
        <f t="shared" si="9"/>
        <v>10890</v>
      </c>
      <c r="G96" s="6"/>
      <c r="I96" s="11" t="s">
        <v>48</v>
      </c>
      <c r="J96" s="11" t="s">
        <v>49</v>
      </c>
    </row>
    <row r="97" spans="2:7" x14ac:dyDescent="0.25">
      <c r="B97" s="1">
        <v>7</v>
      </c>
      <c r="C97" s="1" t="s">
        <v>14</v>
      </c>
      <c r="D97">
        <v>12000</v>
      </c>
      <c r="E97" s="1">
        <v>110</v>
      </c>
      <c r="F97" s="1">
        <f t="shared" si="9"/>
        <v>11890</v>
      </c>
      <c r="G97" s="6"/>
    </row>
    <row r="98" spans="2:7" x14ac:dyDescent="0.25">
      <c r="B98" s="1">
        <v>8</v>
      </c>
      <c r="C98" s="1" t="s">
        <v>15</v>
      </c>
      <c r="D98" s="1">
        <v>12000</v>
      </c>
      <c r="E98" s="1">
        <v>110</v>
      </c>
      <c r="F98" s="1">
        <f t="shared" si="9"/>
        <v>11890</v>
      </c>
      <c r="G98" s="6"/>
    </row>
    <row r="99" spans="2:7" x14ac:dyDescent="0.25">
      <c r="B99" s="1">
        <v>9</v>
      </c>
      <c r="C99" s="1" t="s">
        <v>91</v>
      </c>
      <c r="D99" s="1">
        <v>6000</v>
      </c>
      <c r="E99" s="1">
        <v>0</v>
      </c>
      <c r="F99" s="1">
        <f t="shared" si="9"/>
        <v>6000</v>
      </c>
      <c r="G99" s="6"/>
    </row>
    <row r="100" spans="2:7" x14ac:dyDescent="0.25">
      <c r="B100" s="1">
        <v>10</v>
      </c>
      <c r="C100" s="1" t="s">
        <v>92</v>
      </c>
      <c r="D100" s="1">
        <v>5000</v>
      </c>
      <c r="E100" s="1">
        <v>0</v>
      </c>
      <c r="F100" s="1">
        <f t="shared" si="9"/>
        <v>5000</v>
      </c>
      <c r="G100" s="6"/>
    </row>
    <row r="101" spans="2:7" x14ac:dyDescent="0.25">
      <c r="B101" s="1">
        <v>11</v>
      </c>
      <c r="C101" s="5" t="s">
        <v>117</v>
      </c>
      <c r="D101" s="5">
        <v>10000</v>
      </c>
      <c r="E101" s="5">
        <v>90</v>
      </c>
      <c r="F101" s="1">
        <f t="shared" si="9"/>
        <v>9910</v>
      </c>
      <c r="G101" s="6"/>
    </row>
    <row r="102" spans="2:7" x14ac:dyDescent="0.25">
      <c r="B102" s="1"/>
      <c r="C102" s="1"/>
      <c r="D102" s="1">
        <f>SUM(D91:D101)</f>
        <v>124500</v>
      </c>
      <c r="E102" s="1">
        <f t="shared" ref="E102:F102" si="10">SUM(E91:E101)</f>
        <v>880</v>
      </c>
      <c r="F102" s="1">
        <f t="shared" si="10"/>
        <v>123620</v>
      </c>
      <c r="G102" s="6"/>
    </row>
    <row r="106" spans="2:7" x14ac:dyDescent="0.25">
      <c r="D106" t="s">
        <v>119</v>
      </c>
    </row>
    <row r="107" spans="2:7" x14ac:dyDescent="0.25"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6"/>
    </row>
    <row r="108" spans="2:7" x14ac:dyDescent="0.25">
      <c r="B108" s="1">
        <v>1</v>
      </c>
      <c r="C108" s="1" t="s">
        <v>5</v>
      </c>
      <c r="D108" s="1">
        <v>12000</v>
      </c>
      <c r="E108" s="1">
        <v>110</v>
      </c>
      <c r="F108" s="1">
        <f>D108-E108</f>
        <v>11890</v>
      </c>
      <c r="G108" s="6"/>
    </row>
    <row r="109" spans="2:7" x14ac:dyDescent="0.25">
      <c r="B109" s="1">
        <v>2</v>
      </c>
      <c r="C109" s="1" t="s">
        <v>6</v>
      </c>
      <c r="D109" s="1">
        <v>9500</v>
      </c>
      <c r="E109" s="1">
        <v>90</v>
      </c>
      <c r="F109" s="1">
        <f t="shared" ref="F109:F118" si="11">D109-E109</f>
        <v>9410</v>
      </c>
      <c r="G109" s="6"/>
    </row>
    <row r="110" spans="2:7" x14ac:dyDescent="0.25">
      <c r="B110" s="1">
        <v>3</v>
      </c>
      <c r="C110" s="1" t="s">
        <v>8</v>
      </c>
      <c r="D110" s="1">
        <v>7500</v>
      </c>
      <c r="E110" s="1">
        <v>0</v>
      </c>
      <c r="F110" s="1">
        <f t="shared" si="11"/>
        <v>7500</v>
      </c>
      <c r="G110" s="6"/>
    </row>
    <row r="111" spans="2:7" x14ac:dyDescent="0.25">
      <c r="B111" s="1">
        <v>4</v>
      </c>
      <c r="C111" s="1" t="s">
        <v>9</v>
      </c>
      <c r="D111" s="1">
        <v>5000</v>
      </c>
      <c r="E111" s="1">
        <v>0</v>
      </c>
      <c r="F111" s="1">
        <f t="shared" si="11"/>
        <v>5000</v>
      </c>
      <c r="G111" s="6"/>
    </row>
    <row r="112" spans="2:7" x14ac:dyDescent="0.25">
      <c r="B112" s="1">
        <v>5</v>
      </c>
      <c r="C112" s="1" t="s">
        <v>10</v>
      </c>
      <c r="D112" s="1">
        <v>4000</v>
      </c>
      <c r="E112" s="1">
        <v>0</v>
      </c>
      <c r="F112" s="1">
        <f t="shared" si="11"/>
        <v>4000</v>
      </c>
      <c r="G112" s="6"/>
    </row>
    <row r="113" spans="2:7" x14ac:dyDescent="0.25">
      <c r="B113" s="1">
        <v>6</v>
      </c>
      <c r="C113" s="1" t="s">
        <v>11</v>
      </c>
      <c r="D113">
        <v>5500</v>
      </c>
      <c r="E113" s="1">
        <v>0</v>
      </c>
      <c r="F113" s="1">
        <f t="shared" si="11"/>
        <v>5500</v>
      </c>
      <c r="G113" s="6"/>
    </row>
    <row r="114" spans="2:7" x14ac:dyDescent="0.25">
      <c r="B114" s="1">
        <v>7</v>
      </c>
      <c r="C114" s="1" t="s">
        <v>14</v>
      </c>
      <c r="D114">
        <v>7000</v>
      </c>
      <c r="E114" s="1">
        <v>0</v>
      </c>
      <c r="F114" s="1">
        <f t="shared" si="11"/>
        <v>7000</v>
      </c>
      <c r="G114" s="6"/>
    </row>
    <row r="115" spans="2:7" x14ac:dyDescent="0.25">
      <c r="B115" s="1">
        <v>8</v>
      </c>
      <c r="C115" s="1" t="s">
        <v>15</v>
      </c>
      <c r="D115" s="1">
        <v>12000</v>
      </c>
      <c r="E115" s="1">
        <v>110</v>
      </c>
      <c r="F115" s="1">
        <f t="shared" si="11"/>
        <v>11890</v>
      </c>
      <c r="G115" s="6"/>
    </row>
    <row r="116" spans="2:7" x14ac:dyDescent="0.25">
      <c r="B116" s="1">
        <v>9</v>
      </c>
      <c r="C116" s="1" t="s">
        <v>91</v>
      </c>
      <c r="D116" s="1">
        <v>3000</v>
      </c>
      <c r="E116" s="1">
        <v>0</v>
      </c>
      <c r="F116" s="1">
        <f t="shared" si="11"/>
        <v>3000</v>
      </c>
      <c r="G116" s="6"/>
    </row>
    <row r="117" spans="2:7" x14ac:dyDescent="0.25">
      <c r="B117" s="1">
        <v>10</v>
      </c>
      <c r="C117" s="1" t="s">
        <v>92</v>
      </c>
      <c r="D117" s="1">
        <v>2500</v>
      </c>
      <c r="E117" s="1">
        <v>0</v>
      </c>
      <c r="F117" s="1">
        <f t="shared" si="11"/>
        <v>2500</v>
      </c>
      <c r="G117" s="6"/>
    </row>
    <row r="118" spans="2:7" x14ac:dyDescent="0.25">
      <c r="B118" s="1">
        <v>11</v>
      </c>
      <c r="C118" s="5" t="s">
        <v>117</v>
      </c>
      <c r="D118" s="5">
        <v>10000</v>
      </c>
      <c r="E118" s="5">
        <v>90</v>
      </c>
      <c r="F118" s="1">
        <f t="shared" si="11"/>
        <v>9910</v>
      </c>
      <c r="G118" s="6"/>
    </row>
    <row r="119" spans="2:7" x14ac:dyDescent="0.25">
      <c r="B119" s="1"/>
      <c r="C119" s="1"/>
      <c r="D119" s="1">
        <f>SUM(D108:D118)</f>
        <v>78000</v>
      </c>
      <c r="E119" s="13">
        <f t="shared" ref="E119:F119" si="12">SUM(E108:E118)</f>
        <v>400</v>
      </c>
      <c r="F119" s="1">
        <f t="shared" si="12"/>
        <v>77600</v>
      </c>
      <c r="G119" s="6"/>
    </row>
    <row r="123" spans="2:7" x14ac:dyDescent="0.25">
      <c r="D123" t="s">
        <v>122</v>
      </c>
    </row>
    <row r="124" spans="2:7" x14ac:dyDescent="0.25">
      <c r="B124" s="1" t="s">
        <v>0</v>
      </c>
      <c r="C124" s="1" t="s">
        <v>1</v>
      </c>
      <c r="D124" s="1" t="s">
        <v>2</v>
      </c>
      <c r="E124" s="1" t="s">
        <v>3</v>
      </c>
      <c r="F124" s="1" t="s">
        <v>4</v>
      </c>
    </row>
    <row r="125" spans="2:7" x14ac:dyDescent="0.25">
      <c r="B125" s="1">
        <v>1</v>
      </c>
      <c r="C125" s="1" t="s">
        <v>5</v>
      </c>
      <c r="D125" s="1">
        <v>12000</v>
      </c>
      <c r="E125" s="1">
        <v>110</v>
      </c>
      <c r="F125" s="1">
        <f>D125-E125</f>
        <v>11890</v>
      </c>
    </row>
    <row r="126" spans="2:7" x14ac:dyDescent="0.25">
      <c r="B126" s="1">
        <v>2</v>
      </c>
      <c r="C126" s="1" t="s">
        <v>6</v>
      </c>
      <c r="D126" s="1">
        <v>9500</v>
      </c>
      <c r="E126" s="1">
        <v>90</v>
      </c>
      <c r="F126" s="1">
        <f t="shared" ref="F126:F135" si="13">D126-E126</f>
        <v>9410</v>
      </c>
    </row>
    <row r="127" spans="2:7" x14ac:dyDescent="0.25">
      <c r="B127" s="1">
        <v>3</v>
      </c>
      <c r="C127" s="1" t="s">
        <v>8</v>
      </c>
      <c r="D127" s="1">
        <v>7500</v>
      </c>
      <c r="E127" s="1">
        <v>0</v>
      </c>
      <c r="F127" s="1">
        <f t="shared" si="13"/>
        <v>7500</v>
      </c>
    </row>
    <row r="128" spans="2:7" x14ac:dyDescent="0.25">
      <c r="B128" s="1">
        <v>4</v>
      </c>
      <c r="C128" s="1" t="s">
        <v>9</v>
      </c>
      <c r="D128" s="1">
        <v>5000</v>
      </c>
      <c r="E128" s="1">
        <v>0</v>
      </c>
      <c r="F128" s="1">
        <f t="shared" si="13"/>
        <v>5000</v>
      </c>
    </row>
    <row r="129" spans="2:6" x14ac:dyDescent="0.25">
      <c r="B129" s="1">
        <v>5</v>
      </c>
      <c r="C129" s="1" t="s">
        <v>10</v>
      </c>
      <c r="D129" s="1">
        <v>4000</v>
      </c>
      <c r="E129" s="1">
        <v>0</v>
      </c>
      <c r="F129" s="1">
        <f t="shared" si="13"/>
        <v>4000</v>
      </c>
    </row>
    <row r="130" spans="2:6" x14ac:dyDescent="0.25">
      <c r="B130" s="1">
        <v>6</v>
      </c>
      <c r="C130" s="1" t="s">
        <v>11</v>
      </c>
      <c r="D130">
        <v>5500</v>
      </c>
      <c r="E130" s="1">
        <v>0</v>
      </c>
      <c r="F130" s="1">
        <f t="shared" si="13"/>
        <v>5500</v>
      </c>
    </row>
    <row r="131" spans="2:6" x14ac:dyDescent="0.25">
      <c r="B131" s="1">
        <v>7</v>
      </c>
      <c r="C131" s="1" t="s">
        <v>14</v>
      </c>
      <c r="D131">
        <v>7000</v>
      </c>
      <c r="E131" s="1">
        <v>0</v>
      </c>
      <c r="F131" s="1">
        <f t="shared" si="13"/>
        <v>7000</v>
      </c>
    </row>
    <row r="132" spans="2:6" x14ac:dyDescent="0.25">
      <c r="B132" s="1">
        <v>8</v>
      </c>
      <c r="C132" s="1" t="s">
        <v>15</v>
      </c>
      <c r="D132" s="1">
        <v>15000</v>
      </c>
      <c r="E132" s="1">
        <v>110</v>
      </c>
      <c r="F132" s="1">
        <f t="shared" si="13"/>
        <v>14890</v>
      </c>
    </row>
    <row r="133" spans="2:6" x14ac:dyDescent="0.25">
      <c r="B133" s="1">
        <v>9</v>
      </c>
      <c r="C133" s="1" t="s">
        <v>91</v>
      </c>
      <c r="D133" s="1">
        <v>3000</v>
      </c>
      <c r="E133" s="1">
        <v>0</v>
      </c>
      <c r="F133" s="1">
        <f t="shared" si="13"/>
        <v>3000</v>
      </c>
    </row>
    <row r="134" spans="2:6" x14ac:dyDescent="0.25">
      <c r="B134" s="1">
        <v>10</v>
      </c>
      <c r="C134" s="1" t="s">
        <v>92</v>
      </c>
      <c r="D134" s="1">
        <v>3000</v>
      </c>
      <c r="E134" s="1">
        <v>0</v>
      </c>
      <c r="F134" s="1">
        <f t="shared" si="13"/>
        <v>3000</v>
      </c>
    </row>
    <row r="135" spans="2:6" x14ac:dyDescent="0.25">
      <c r="B135" s="1">
        <v>11</v>
      </c>
      <c r="C135" s="5" t="s">
        <v>117</v>
      </c>
      <c r="D135" s="5">
        <v>10000</v>
      </c>
      <c r="E135" s="5">
        <v>90</v>
      </c>
      <c r="F135" s="1">
        <f t="shared" si="13"/>
        <v>9910</v>
      </c>
    </row>
    <row r="136" spans="2:6" x14ac:dyDescent="0.25">
      <c r="B136" s="1"/>
      <c r="C136" s="1"/>
      <c r="D136" s="1">
        <f>SUM(D125:D135)</f>
        <v>81500</v>
      </c>
      <c r="E136" s="1">
        <f t="shared" ref="E136:F136" si="14">SUM(E125:E135)</f>
        <v>400</v>
      </c>
      <c r="F136" s="1">
        <f t="shared" si="14"/>
        <v>81100</v>
      </c>
    </row>
    <row r="137" spans="2:6" x14ac:dyDescent="0.25">
      <c r="E137" s="14">
        <v>12</v>
      </c>
    </row>
    <row r="140" spans="2:6" x14ac:dyDescent="0.25">
      <c r="D140" t="s">
        <v>123</v>
      </c>
    </row>
    <row r="141" spans="2:6" x14ac:dyDescent="0.25"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</row>
    <row r="142" spans="2:6" x14ac:dyDescent="0.25">
      <c r="B142" s="1">
        <v>1</v>
      </c>
      <c r="C142" s="1" t="s">
        <v>5</v>
      </c>
      <c r="D142" s="1">
        <v>12000</v>
      </c>
      <c r="E142" s="1">
        <v>110</v>
      </c>
      <c r="F142" s="1">
        <f>D142-E142</f>
        <v>11890</v>
      </c>
    </row>
    <row r="143" spans="2:6" x14ac:dyDescent="0.25">
      <c r="B143" s="1">
        <v>2</v>
      </c>
      <c r="C143" s="1" t="s">
        <v>6</v>
      </c>
      <c r="D143" s="1">
        <v>9500</v>
      </c>
      <c r="E143" s="1">
        <v>90</v>
      </c>
      <c r="F143" s="1">
        <f t="shared" ref="F143:F152" si="15">D143-E143</f>
        <v>9410</v>
      </c>
    </row>
    <row r="144" spans="2:6" x14ac:dyDescent="0.25">
      <c r="B144" s="1">
        <v>3</v>
      </c>
      <c r="C144" s="1" t="s">
        <v>8</v>
      </c>
      <c r="D144" s="1">
        <v>7500</v>
      </c>
      <c r="E144" s="1">
        <v>0</v>
      </c>
      <c r="F144" s="1">
        <f t="shared" si="15"/>
        <v>7500</v>
      </c>
    </row>
    <row r="145" spans="2:6" x14ac:dyDescent="0.25">
      <c r="B145" s="1">
        <v>4</v>
      </c>
      <c r="C145" s="1" t="s">
        <v>9</v>
      </c>
      <c r="D145" s="1">
        <v>5000</v>
      </c>
      <c r="E145" s="1">
        <v>0</v>
      </c>
      <c r="F145" s="1">
        <f t="shared" si="15"/>
        <v>5000</v>
      </c>
    </row>
    <row r="146" spans="2:6" x14ac:dyDescent="0.25">
      <c r="B146" s="1">
        <v>5</v>
      </c>
      <c r="C146" s="1" t="s">
        <v>10</v>
      </c>
      <c r="D146" s="1">
        <v>4000</v>
      </c>
      <c r="E146" s="1">
        <v>0</v>
      </c>
      <c r="F146" s="1">
        <f t="shared" si="15"/>
        <v>4000</v>
      </c>
    </row>
    <row r="147" spans="2:6" x14ac:dyDescent="0.25">
      <c r="B147" s="1">
        <v>6</v>
      </c>
      <c r="C147" s="1" t="s">
        <v>11</v>
      </c>
      <c r="D147">
        <v>5500</v>
      </c>
      <c r="E147" s="1">
        <v>0</v>
      </c>
      <c r="F147" s="1">
        <f t="shared" si="15"/>
        <v>5500</v>
      </c>
    </row>
    <row r="148" spans="2:6" x14ac:dyDescent="0.25">
      <c r="B148" s="1">
        <v>7</v>
      </c>
      <c r="C148" s="1" t="s">
        <v>14</v>
      </c>
      <c r="D148">
        <v>7000</v>
      </c>
      <c r="E148" s="1">
        <v>0</v>
      </c>
      <c r="F148" s="1">
        <f t="shared" si="15"/>
        <v>7000</v>
      </c>
    </row>
    <row r="149" spans="2:6" x14ac:dyDescent="0.25">
      <c r="B149" s="1">
        <v>8</v>
      </c>
      <c r="C149" s="1" t="s">
        <v>15</v>
      </c>
      <c r="D149" s="1">
        <v>15000</v>
      </c>
      <c r="E149" s="1">
        <v>110</v>
      </c>
      <c r="F149" s="1">
        <f t="shared" si="15"/>
        <v>14890</v>
      </c>
    </row>
    <row r="150" spans="2:6" x14ac:dyDescent="0.25">
      <c r="B150" s="1">
        <v>9</v>
      </c>
      <c r="C150" s="1" t="s">
        <v>91</v>
      </c>
      <c r="D150" s="1">
        <v>3000</v>
      </c>
      <c r="E150" s="1">
        <v>0</v>
      </c>
      <c r="F150" s="1">
        <f t="shared" si="15"/>
        <v>3000</v>
      </c>
    </row>
    <row r="151" spans="2:6" x14ac:dyDescent="0.25">
      <c r="B151" s="1">
        <v>10</v>
      </c>
      <c r="C151" s="1" t="s">
        <v>92</v>
      </c>
      <c r="D151" s="1">
        <v>3000</v>
      </c>
      <c r="E151" s="1">
        <v>0</v>
      </c>
      <c r="F151" s="1">
        <f t="shared" si="15"/>
        <v>3000</v>
      </c>
    </row>
    <row r="152" spans="2:6" x14ac:dyDescent="0.25">
      <c r="B152" s="1">
        <v>11</v>
      </c>
      <c r="C152" s="5" t="s">
        <v>117</v>
      </c>
      <c r="D152" s="5">
        <v>10000</v>
      </c>
      <c r="E152" s="5">
        <v>90</v>
      </c>
      <c r="F152" s="1">
        <f t="shared" si="15"/>
        <v>9910</v>
      </c>
    </row>
    <row r="153" spans="2:6" x14ac:dyDescent="0.25">
      <c r="B153" s="1"/>
      <c r="C153" s="1"/>
      <c r="D153" s="1">
        <f>SUM(D142:D152)</f>
        <v>81500</v>
      </c>
      <c r="E153" s="1">
        <f t="shared" ref="E153:F153" si="16">SUM(E142:E152)</f>
        <v>400</v>
      </c>
      <c r="F153" s="1">
        <f t="shared" si="16"/>
        <v>81100</v>
      </c>
    </row>
    <row r="154" spans="2:6" x14ac:dyDescent="0.25">
      <c r="E154" s="14">
        <v>9</v>
      </c>
    </row>
    <row r="158" spans="2:6" x14ac:dyDescent="0.25">
      <c r="D158" t="s">
        <v>125</v>
      </c>
    </row>
    <row r="159" spans="2:6" x14ac:dyDescent="0.25"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</row>
    <row r="160" spans="2:6" x14ac:dyDescent="0.25">
      <c r="B160" s="1">
        <v>1</v>
      </c>
      <c r="C160" s="1" t="s">
        <v>5</v>
      </c>
      <c r="D160" s="1">
        <v>13000</v>
      </c>
      <c r="E160" s="1">
        <v>110</v>
      </c>
      <c r="F160" s="1">
        <f>D160-E160</f>
        <v>12890</v>
      </c>
    </row>
    <row r="161" spans="2:6" x14ac:dyDescent="0.25">
      <c r="B161" s="1">
        <v>2</v>
      </c>
      <c r="C161" s="1" t="s">
        <v>6</v>
      </c>
      <c r="D161" s="1">
        <v>11000</v>
      </c>
      <c r="E161" s="1">
        <v>90</v>
      </c>
      <c r="F161" s="1">
        <f t="shared" ref="F161:F170" si="17">D161-E161</f>
        <v>10910</v>
      </c>
    </row>
    <row r="162" spans="2:6" x14ac:dyDescent="0.25">
      <c r="B162" s="1">
        <v>3</v>
      </c>
      <c r="C162" s="1" t="s">
        <v>8</v>
      </c>
      <c r="D162" s="1">
        <v>7500</v>
      </c>
      <c r="E162" s="1">
        <v>0</v>
      </c>
      <c r="F162" s="1">
        <f t="shared" si="17"/>
        <v>7500</v>
      </c>
    </row>
    <row r="163" spans="2:6" x14ac:dyDescent="0.25">
      <c r="B163" s="1">
        <v>4</v>
      </c>
      <c r="C163" s="1" t="s">
        <v>9</v>
      </c>
      <c r="D163" s="1">
        <v>5500</v>
      </c>
      <c r="E163" s="1">
        <v>0</v>
      </c>
      <c r="F163" s="1">
        <f t="shared" si="17"/>
        <v>5500</v>
      </c>
    </row>
    <row r="164" spans="2:6" x14ac:dyDescent="0.25">
      <c r="B164" s="1">
        <v>5</v>
      </c>
      <c r="C164" s="1" t="s">
        <v>10</v>
      </c>
      <c r="D164" s="1">
        <v>4500</v>
      </c>
      <c r="E164" s="1">
        <v>0</v>
      </c>
      <c r="F164" s="1">
        <f t="shared" si="17"/>
        <v>4500</v>
      </c>
    </row>
    <row r="165" spans="2:6" x14ac:dyDescent="0.25">
      <c r="B165" s="1">
        <v>6</v>
      </c>
      <c r="C165" s="1" t="s">
        <v>11</v>
      </c>
      <c r="D165">
        <v>6500</v>
      </c>
      <c r="E165" s="1">
        <v>0</v>
      </c>
      <c r="F165" s="1">
        <f t="shared" si="17"/>
        <v>6500</v>
      </c>
    </row>
    <row r="166" spans="2:6" x14ac:dyDescent="0.25">
      <c r="B166" s="1">
        <v>7</v>
      </c>
      <c r="C166" s="1" t="s">
        <v>14</v>
      </c>
      <c r="D166">
        <v>7000</v>
      </c>
      <c r="E166" s="1">
        <v>0</v>
      </c>
      <c r="F166" s="1">
        <f t="shared" si="17"/>
        <v>7000</v>
      </c>
    </row>
    <row r="167" spans="2:6" x14ac:dyDescent="0.25">
      <c r="B167" s="1">
        <v>8</v>
      </c>
      <c r="C167" s="1" t="s">
        <v>15</v>
      </c>
      <c r="D167" s="1">
        <v>15000</v>
      </c>
      <c r="E167" s="1">
        <v>110</v>
      </c>
      <c r="F167" s="1">
        <f t="shared" si="17"/>
        <v>14890</v>
      </c>
    </row>
    <row r="168" spans="2:6" x14ac:dyDescent="0.25">
      <c r="B168" s="1">
        <v>9</v>
      </c>
      <c r="C168" s="1" t="s">
        <v>91</v>
      </c>
      <c r="D168" s="1">
        <v>3500</v>
      </c>
      <c r="E168" s="1">
        <v>0</v>
      </c>
      <c r="F168" s="1">
        <f t="shared" si="17"/>
        <v>3500</v>
      </c>
    </row>
    <row r="169" spans="2:6" x14ac:dyDescent="0.25">
      <c r="B169" s="1">
        <v>10</v>
      </c>
      <c r="C169" s="1" t="s">
        <v>92</v>
      </c>
      <c r="D169" s="1">
        <v>4000</v>
      </c>
      <c r="E169" s="1">
        <v>0</v>
      </c>
      <c r="F169" s="1">
        <f t="shared" si="17"/>
        <v>4000</v>
      </c>
    </row>
    <row r="170" spans="2:6" x14ac:dyDescent="0.25">
      <c r="B170" s="1">
        <v>11</v>
      </c>
      <c r="C170" s="5" t="s">
        <v>117</v>
      </c>
      <c r="D170" s="5">
        <v>10000</v>
      </c>
      <c r="E170" s="5">
        <v>90</v>
      </c>
      <c r="F170" s="1">
        <f t="shared" si="17"/>
        <v>9910</v>
      </c>
    </row>
    <row r="171" spans="2:6" x14ac:dyDescent="0.25">
      <c r="B171" s="1"/>
      <c r="C171" s="1"/>
      <c r="D171" s="1">
        <f>SUM(D160:D170)</f>
        <v>87500</v>
      </c>
      <c r="E171" s="1">
        <f t="shared" ref="E171:F171" si="18">SUM(E160:E170)</f>
        <v>400</v>
      </c>
      <c r="F171" s="1">
        <f t="shared" si="18"/>
        <v>87100</v>
      </c>
    </row>
    <row r="172" spans="2:6" x14ac:dyDescent="0.25">
      <c r="E172" s="14">
        <v>4</v>
      </c>
    </row>
    <row r="174" spans="2:6" x14ac:dyDescent="0.25">
      <c r="D174" t="s">
        <v>124</v>
      </c>
    </row>
    <row r="175" spans="2:6" x14ac:dyDescent="0.25">
      <c r="B175" s="1" t="s">
        <v>0</v>
      </c>
      <c r="C175" s="1" t="s">
        <v>1</v>
      </c>
      <c r="D175" s="1" t="s">
        <v>2</v>
      </c>
      <c r="E175" s="1" t="s">
        <v>3</v>
      </c>
      <c r="F175" s="1" t="s">
        <v>4</v>
      </c>
    </row>
    <row r="176" spans="2:6" x14ac:dyDescent="0.25">
      <c r="B176" s="1">
        <v>1</v>
      </c>
      <c r="C176" s="1" t="s">
        <v>5</v>
      </c>
      <c r="D176" s="1">
        <v>13000</v>
      </c>
      <c r="E176" s="1">
        <v>110</v>
      </c>
      <c r="F176" s="1">
        <f>D176-E176</f>
        <v>12890</v>
      </c>
    </row>
    <row r="177" spans="2:6" x14ac:dyDescent="0.25">
      <c r="B177" s="1">
        <v>2</v>
      </c>
      <c r="C177" s="1" t="s">
        <v>6</v>
      </c>
      <c r="D177" s="1">
        <v>11000</v>
      </c>
      <c r="E177" s="1">
        <v>90</v>
      </c>
      <c r="F177" s="1">
        <f t="shared" ref="F177:F186" si="19">D177-E177</f>
        <v>10910</v>
      </c>
    </row>
    <row r="178" spans="2:6" x14ac:dyDescent="0.25">
      <c r="B178" s="1">
        <v>3</v>
      </c>
      <c r="C178" s="1" t="s">
        <v>8</v>
      </c>
      <c r="D178" s="1">
        <v>7500</v>
      </c>
      <c r="E178" s="1">
        <v>0</v>
      </c>
      <c r="F178" s="1">
        <f t="shared" si="19"/>
        <v>7500</v>
      </c>
    </row>
    <row r="179" spans="2:6" x14ac:dyDescent="0.25">
      <c r="B179" s="1">
        <v>4</v>
      </c>
      <c r="C179" s="1" t="s">
        <v>9</v>
      </c>
      <c r="D179" s="1">
        <v>5500</v>
      </c>
      <c r="E179" s="1">
        <v>0</v>
      </c>
      <c r="F179" s="1">
        <f t="shared" si="19"/>
        <v>5500</v>
      </c>
    </row>
    <row r="180" spans="2:6" x14ac:dyDescent="0.25">
      <c r="B180" s="1">
        <v>5</v>
      </c>
      <c r="C180" s="1" t="s">
        <v>10</v>
      </c>
      <c r="D180" s="1">
        <v>4500</v>
      </c>
      <c r="E180" s="1">
        <v>0</v>
      </c>
      <c r="F180" s="1">
        <f t="shared" si="19"/>
        <v>4500</v>
      </c>
    </row>
    <row r="181" spans="2:6" x14ac:dyDescent="0.25">
      <c r="B181" s="1">
        <v>6</v>
      </c>
      <c r="C181" s="1" t="s">
        <v>11</v>
      </c>
      <c r="D181">
        <v>6500</v>
      </c>
      <c r="E181" s="1">
        <v>0</v>
      </c>
      <c r="F181" s="1">
        <f t="shared" si="19"/>
        <v>6500</v>
      </c>
    </row>
    <row r="182" spans="2:6" x14ac:dyDescent="0.25">
      <c r="B182" s="1">
        <v>7</v>
      </c>
      <c r="C182" s="1" t="s">
        <v>14</v>
      </c>
      <c r="D182">
        <v>7000</v>
      </c>
      <c r="E182" s="1">
        <v>0</v>
      </c>
      <c r="F182" s="1">
        <f t="shared" si="19"/>
        <v>7000</v>
      </c>
    </row>
    <row r="183" spans="2:6" x14ac:dyDescent="0.25">
      <c r="B183" s="1">
        <v>8</v>
      </c>
      <c r="C183" s="1" t="s">
        <v>15</v>
      </c>
      <c r="D183" s="1">
        <v>15000</v>
      </c>
      <c r="E183" s="1">
        <v>110</v>
      </c>
      <c r="F183" s="1">
        <f t="shared" si="19"/>
        <v>14890</v>
      </c>
    </row>
    <row r="184" spans="2:6" x14ac:dyDescent="0.25">
      <c r="B184" s="1">
        <v>9</v>
      </c>
      <c r="C184" s="1" t="s">
        <v>91</v>
      </c>
      <c r="D184" s="1">
        <v>3500</v>
      </c>
      <c r="E184" s="1">
        <v>0</v>
      </c>
      <c r="F184" s="1">
        <f t="shared" si="19"/>
        <v>3500</v>
      </c>
    </row>
    <row r="185" spans="2:6" x14ac:dyDescent="0.25">
      <c r="B185" s="1">
        <v>10</v>
      </c>
      <c r="C185" s="1" t="s">
        <v>92</v>
      </c>
      <c r="D185" s="1">
        <v>4000</v>
      </c>
      <c r="E185" s="1">
        <v>0</v>
      </c>
      <c r="F185" s="1">
        <f t="shared" si="19"/>
        <v>4000</v>
      </c>
    </row>
    <row r="186" spans="2:6" x14ac:dyDescent="0.25">
      <c r="B186" s="1">
        <v>11</v>
      </c>
      <c r="C186" s="5" t="s">
        <v>117</v>
      </c>
      <c r="D186" s="5">
        <v>10000</v>
      </c>
      <c r="E186" s="5">
        <v>90</v>
      </c>
      <c r="F186" s="1">
        <f t="shared" si="19"/>
        <v>9910</v>
      </c>
    </row>
    <row r="187" spans="2:6" x14ac:dyDescent="0.25">
      <c r="B187" s="1"/>
      <c r="C187" s="1"/>
      <c r="D187" s="1">
        <f>SUM(D176:D186)</f>
        <v>87500</v>
      </c>
      <c r="E187" s="1">
        <f t="shared" ref="E187:F187" si="20">SUM(E176:E186)</f>
        <v>400</v>
      </c>
      <c r="F187" s="1">
        <f t="shared" si="20"/>
        <v>87100</v>
      </c>
    </row>
    <row r="188" spans="2:6" x14ac:dyDescent="0.25">
      <c r="E188" s="14">
        <v>1</v>
      </c>
    </row>
    <row r="191" spans="2:6" x14ac:dyDescent="0.25">
      <c r="D191" t="s">
        <v>124</v>
      </c>
    </row>
    <row r="192" spans="2:6" x14ac:dyDescent="0.25">
      <c r="B192" s="1" t="s">
        <v>0</v>
      </c>
      <c r="C192" s="1" t="s">
        <v>1</v>
      </c>
      <c r="D192" s="1" t="s">
        <v>2</v>
      </c>
      <c r="E192" s="1" t="s">
        <v>3</v>
      </c>
      <c r="F192" s="1" t="s">
        <v>4</v>
      </c>
    </row>
    <row r="193" spans="2:6" x14ac:dyDescent="0.25">
      <c r="B193" s="1">
        <v>1</v>
      </c>
      <c r="C193" s="1" t="s">
        <v>5</v>
      </c>
      <c r="D193" s="1">
        <v>13000</v>
      </c>
      <c r="E193" s="1">
        <v>110</v>
      </c>
      <c r="F193" s="1">
        <f>D193-E193</f>
        <v>12890</v>
      </c>
    </row>
    <row r="194" spans="2:6" x14ac:dyDescent="0.25">
      <c r="B194" s="1">
        <v>2</v>
      </c>
      <c r="C194" s="1" t="s">
        <v>6</v>
      </c>
      <c r="D194" s="1">
        <v>11000</v>
      </c>
      <c r="E194" s="1">
        <v>90</v>
      </c>
      <c r="F194" s="1">
        <f t="shared" ref="F194:F203" si="21">D194-E194</f>
        <v>10910</v>
      </c>
    </row>
    <row r="195" spans="2:6" x14ac:dyDescent="0.25">
      <c r="B195" s="1">
        <v>3</v>
      </c>
      <c r="C195" s="1" t="s">
        <v>8</v>
      </c>
      <c r="D195" s="1">
        <v>7500</v>
      </c>
      <c r="E195" s="1">
        <v>0</v>
      </c>
      <c r="F195" s="1">
        <f t="shared" si="21"/>
        <v>7500</v>
      </c>
    </row>
    <row r="196" spans="2:6" x14ac:dyDescent="0.25">
      <c r="B196" s="1">
        <v>4</v>
      </c>
      <c r="C196" s="1" t="s">
        <v>9</v>
      </c>
      <c r="D196" s="1">
        <v>5500</v>
      </c>
      <c r="E196" s="1">
        <v>0</v>
      </c>
      <c r="F196" s="1">
        <f t="shared" si="21"/>
        <v>5500</v>
      </c>
    </row>
    <row r="197" spans="2:6" x14ac:dyDescent="0.25">
      <c r="B197" s="1">
        <v>5</v>
      </c>
      <c r="C197" s="1" t="s">
        <v>10</v>
      </c>
      <c r="D197" s="1">
        <v>4500</v>
      </c>
      <c r="E197" s="1">
        <v>0</v>
      </c>
      <c r="F197" s="1">
        <f t="shared" si="21"/>
        <v>4500</v>
      </c>
    </row>
    <row r="198" spans="2:6" x14ac:dyDescent="0.25">
      <c r="B198" s="1">
        <v>6</v>
      </c>
      <c r="C198" s="1" t="s">
        <v>11</v>
      </c>
      <c r="D198">
        <v>6500</v>
      </c>
      <c r="E198" s="1">
        <v>0</v>
      </c>
      <c r="F198" s="1">
        <f t="shared" si="21"/>
        <v>6500</v>
      </c>
    </row>
    <row r="199" spans="2:6" x14ac:dyDescent="0.25">
      <c r="B199" s="1">
        <v>7</v>
      </c>
      <c r="C199" s="1" t="s">
        <v>14</v>
      </c>
      <c r="D199">
        <v>7000</v>
      </c>
      <c r="E199" s="1">
        <v>0</v>
      </c>
      <c r="F199" s="1">
        <f t="shared" si="21"/>
        <v>7000</v>
      </c>
    </row>
    <row r="200" spans="2:6" x14ac:dyDescent="0.25">
      <c r="B200" s="1">
        <v>8</v>
      </c>
      <c r="C200" s="1" t="s">
        <v>15</v>
      </c>
      <c r="D200" s="1">
        <v>15000</v>
      </c>
      <c r="E200" s="1">
        <v>110</v>
      </c>
      <c r="F200" s="1">
        <f t="shared" si="21"/>
        <v>14890</v>
      </c>
    </row>
    <row r="201" spans="2:6" x14ac:dyDescent="0.25">
      <c r="B201" s="1">
        <v>9</v>
      </c>
      <c r="C201" s="1" t="s">
        <v>91</v>
      </c>
      <c r="D201" s="1">
        <v>3500</v>
      </c>
      <c r="E201" s="1">
        <v>0</v>
      </c>
      <c r="F201" s="1">
        <f t="shared" si="21"/>
        <v>3500</v>
      </c>
    </row>
    <row r="202" spans="2:6" x14ac:dyDescent="0.25">
      <c r="B202" s="1">
        <v>10</v>
      </c>
      <c r="C202" s="1" t="s">
        <v>92</v>
      </c>
      <c r="D202" s="1">
        <v>4000</v>
      </c>
      <c r="E202" s="1">
        <v>0</v>
      </c>
      <c r="F202" s="1">
        <f t="shared" si="21"/>
        <v>4000</v>
      </c>
    </row>
    <row r="203" spans="2:6" x14ac:dyDescent="0.25">
      <c r="B203" s="1">
        <v>11</v>
      </c>
      <c r="C203" s="5" t="s">
        <v>117</v>
      </c>
      <c r="D203" s="5">
        <v>10000</v>
      </c>
      <c r="E203" s="5">
        <v>90</v>
      </c>
      <c r="F203" s="1">
        <f t="shared" si="21"/>
        <v>9910</v>
      </c>
    </row>
    <row r="204" spans="2:6" x14ac:dyDescent="0.25">
      <c r="B204" s="1"/>
      <c r="C204" s="1"/>
      <c r="D204" s="1">
        <f>SUM(D193:D203)</f>
        <v>87500</v>
      </c>
      <c r="E204" s="1">
        <f t="shared" ref="E204:F204" si="22">SUM(E193:E203)</f>
        <v>400</v>
      </c>
      <c r="F204" s="1">
        <f t="shared" si="22"/>
        <v>87100</v>
      </c>
    </row>
    <row r="205" spans="2:6" x14ac:dyDescent="0.25">
      <c r="E205" s="14"/>
    </row>
    <row r="209" spans="2:6" x14ac:dyDescent="0.25">
      <c r="D209" t="s">
        <v>126</v>
      </c>
    </row>
    <row r="210" spans="2:6" x14ac:dyDescent="0.25">
      <c r="B210" s="1" t="s">
        <v>0</v>
      </c>
      <c r="C210" s="1" t="s">
        <v>1</v>
      </c>
      <c r="D210" s="1" t="s">
        <v>2</v>
      </c>
      <c r="E210" s="1" t="s">
        <v>3</v>
      </c>
      <c r="F210" s="1" t="s">
        <v>4</v>
      </c>
    </row>
    <row r="211" spans="2:6" x14ac:dyDescent="0.25">
      <c r="B211" s="1">
        <v>1</v>
      </c>
      <c r="C211" s="1" t="s">
        <v>5</v>
      </c>
      <c r="D211" s="1">
        <v>13000</v>
      </c>
      <c r="E211" s="1">
        <v>110</v>
      </c>
      <c r="F211" s="1">
        <f>D211-E211</f>
        <v>12890</v>
      </c>
    </row>
    <row r="212" spans="2:6" x14ac:dyDescent="0.25">
      <c r="B212" s="1">
        <v>2</v>
      </c>
      <c r="C212" s="1" t="s">
        <v>6</v>
      </c>
      <c r="D212" s="1">
        <v>11000</v>
      </c>
      <c r="E212" s="1">
        <v>90</v>
      </c>
      <c r="F212" s="1">
        <f t="shared" ref="F212:F221" si="23">D212-E212</f>
        <v>10910</v>
      </c>
    </row>
    <row r="213" spans="2:6" x14ac:dyDescent="0.25">
      <c r="B213" s="1">
        <v>3</v>
      </c>
      <c r="C213" s="1" t="s">
        <v>8</v>
      </c>
      <c r="D213" s="1">
        <v>7500</v>
      </c>
      <c r="E213" s="1">
        <v>0</v>
      </c>
      <c r="F213" s="1">
        <f t="shared" si="23"/>
        <v>7500</v>
      </c>
    </row>
    <row r="214" spans="2:6" x14ac:dyDescent="0.25">
      <c r="B214" s="1">
        <v>4</v>
      </c>
      <c r="C214" s="1" t="s">
        <v>9</v>
      </c>
      <c r="D214" s="1">
        <v>5500</v>
      </c>
      <c r="E214" s="1">
        <v>0</v>
      </c>
      <c r="F214" s="1">
        <f t="shared" si="23"/>
        <v>5500</v>
      </c>
    </row>
    <row r="215" spans="2:6" x14ac:dyDescent="0.25">
      <c r="B215" s="1">
        <v>5</v>
      </c>
      <c r="C215" s="1" t="s">
        <v>10</v>
      </c>
      <c r="D215" s="1">
        <v>4500</v>
      </c>
      <c r="E215" s="1">
        <v>0</v>
      </c>
      <c r="F215" s="1">
        <f t="shared" si="23"/>
        <v>4500</v>
      </c>
    </row>
    <row r="216" spans="2:6" x14ac:dyDescent="0.25">
      <c r="B216" s="1">
        <v>6</v>
      </c>
      <c r="C216" s="1" t="s">
        <v>11</v>
      </c>
      <c r="D216">
        <v>6500</v>
      </c>
      <c r="E216" s="1">
        <v>0</v>
      </c>
      <c r="F216" s="1">
        <f t="shared" si="23"/>
        <v>6500</v>
      </c>
    </row>
    <row r="217" spans="2:6" x14ac:dyDescent="0.25">
      <c r="B217" s="1">
        <v>7</v>
      </c>
      <c r="C217" s="1" t="s">
        <v>14</v>
      </c>
      <c r="D217">
        <v>7000</v>
      </c>
      <c r="E217" s="1">
        <v>0</v>
      </c>
      <c r="F217" s="1">
        <f t="shared" si="23"/>
        <v>7000</v>
      </c>
    </row>
    <row r="218" spans="2:6" x14ac:dyDescent="0.25">
      <c r="B218" s="1">
        <v>8</v>
      </c>
      <c r="C218" s="1" t="s">
        <v>15</v>
      </c>
      <c r="D218" s="1">
        <v>15000</v>
      </c>
      <c r="E218" s="1">
        <v>110</v>
      </c>
      <c r="F218" s="1">
        <f t="shared" si="23"/>
        <v>14890</v>
      </c>
    </row>
    <row r="219" spans="2:6" x14ac:dyDescent="0.25">
      <c r="B219" s="1">
        <v>9</v>
      </c>
      <c r="C219" s="1" t="s">
        <v>91</v>
      </c>
      <c r="D219" s="1">
        <v>3500</v>
      </c>
      <c r="E219" s="1">
        <v>0</v>
      </c>
      <c r="F219" s="1">
        <f t="shared" si="23"/>
        <v>3500</v>
      </c>
    </row>
    <row r="220" spans="2:6" x14ac:dyDescent="0.25">
      <c r="B220" s="1">
        <v>10</v>
      </c>
      <c r="C220" s="1" t="s">
        <v>92</v>
      </c>
      <c r="D220" s="1">
        <v>4000</v>
      </c>
      <c r="E220" s="1">
        <v>0</v>
      </c>
      <c r="F220" s="1">
        <f t="shared" si="23"/>
        <v>4000</v>
      </c>
    </row>
    <row r="221" spans="2:6" x14ac:dyDescent="0.25">
      <c r="B221" s="1">
        <v>11</v>
      </c>
      <c r="C221" s="5" t="s">
        <v>117</v>
      </c>
      <c r="D221" s="5">
        <v>10000</v>
      </c>
      <c r="E221" s="5">
        <v>90</v>
      </c>
      <c r="F221" s="1">
        <f t="shared" si="23"/>
        <v>9910</v>
      </c>
    </row>
    <row r="222" spans="2:6" x14ac:dyDescent="0.25">
      <c r="B222" s="1"/>
      <c r="C222" s="1"/>
      <c r="D222" s="1">
        <f>SUM(D211:D221)</f>
        <v>87500</v>
      </c>
      <c r="E222" s="1">
        <f t="shared" ref="E222:F222" si="24">SUM(E211:E221)</f>
        <v>400</v>
      </c>
      <c r="F222" s="1">
        <f t="shared" si="24"/>
        <v>87100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workbookViewId="0">
      <selection activeCell="I4" sqref="I4:J10"/>
    </sheetView>
  </sheetViews>
  <sheetFormatPr defaultRowHeight="15" x14ac:dyDescent="0.25"/>
  <cols>
    <col min="2" max="2" width="3" bestFit="1" customWidth="1"/>
    <col min="3" max="3" width="21.140625" bestFit="1" customWidth="1"/>
    <col min="4" max="4" width="14" bestFit="1" customWidth="1"/>
    <col min="5" max="5" width="6.5703125" bestFit="1" customWidth="1"/>
    <col min="6" max="6" width="11.42578125" bestFit="1" customWidth="1"/>
    <col min="9" max="9" width="34.42578125" customWidth="1"/>
    <col min="10" max="10" width="35" customWidth="1"/>
  </cols>
  <sheetData>
    <row r="1" spans="1:10" x14ac:dyDescent="0.25">
      <c r="C1" t="s">
        <v>110</v>
      </c>
    </row>
    <row r="2" spans="1:10" x14ac:dyDescent="0.25">
      <c r="C2" t="s">
        <v>149</v>
      </c>
    </row>
    <row r="3" spans="1:10" x14ac:dyDescent="0.25">
      <c r="D3" t="s">
        <v>128</v>
      </c>
    </row>
    <row r="4" spans="1:10" ht="37.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7" t="s">
        <v>130</v>
      </c>
      <c r="J4" s="17" t="s">
        <v>131</v>
      </c>
    </row>
    <row r="5" spans="1:10" ht="18" customHeight="1" x14ac:dyDescent="0.25">
      <c r="B5" s="1">
        <v>1</v>
      </c>
      <c r="C5" s="1" t="s">
        <v>5</v>
      </c>
      <c r="D5" s="1">
        <v>13000</v>
      </c>
      <c r="E5" s="1">
        <v>110</v>
      </c>
      <c r="F5" s="1">
        <f>D5-E5</f>
        <v>12890</v>
      </c>
      <c r="I5" s="18" t="s">
        <v>132</v>
      </c>
      <c r="J5" s="18" t="s">
        <v>106</v>
      </c>
    </row>
    <row r="6" spans="1:10" ht="18" customHeight="1" x14ac:dyDescent="0.25">
      <c r="B6" s="1">
        <v>2</v>
      </c>
      <c r="C6" s="1" t="s">
        <v>6</v>
      </c>
      <c r="D6" s="1">
        <v>11000</v>
      </c>
      <c r="E6" s="1">
        <v>110</v>
      </c>
      <c r="F6" s="1">
        <f t="shared" ref="F6:F16" si="0">D6-E6</f>
        <v>10890</v>
      </c>
      <c r="I6" s="18" t="s">
        <v>133</v>
      </c>
      <c r="J6" s="18" t="s">
        <v>134</v>
      </c>
    </row>
    <row r="7" spans="1:10" ht="18" customHeight="1" x14ac:dyDescent="0.25">
      <c r="B7" s="1">
        <v>3</v>
      </c>
      <c r="C7" s="1" t="s">
        <v>8</v>
      </c>
      <c r="D7" s="1">
        <v>7500</v>
      </c>
      <c r="E7" s="1">
        <v>0</v>
      </c>
      <c r="F7" s="1">
        <f t="shared" si="0"/>
        <v>7500</v>
      </c>
      <c r="I7" s="18" t="s">
        <v>135</v>
      </c>
      <c r="J7" s="18" t="s">
        <v>136</v>
      </c>
    </row>
    <row r="8" spans="1:10" ht="18" customHeight="1" x14ac:dyDescent="0.25">
      <c r="B8" s="1">
        <v>4</v>
      </c>
      <c r="C8" s="1" t="s">
        <v>9</v>
      </c>
      <c r="D8" s="1">
        <v>5500</v>
      </c>
      <c r="E8" s="1">
        <v>0</v>
      </c>
      <c r="F8" s="1">
        <f t="shared" si="0"/>
        <v>5500</v>
      </c>
      <c r="I8" s="18" t="s">
        <v>137</v>
      </c>
      <c r="J8" s="18" t="s">
        <v>138</v>
      </c>
    </row>
    <row r="9" spans="1:10" ht="18" customHeight="1" x14ac:dyDescent="0.25">
      <c r="B9" s="1">
        <v>5</v>
      </c>
      <c r="C9" s="1" t="s">
        <v>10</v>
      </c>
      <c r="D9" s="1">
        <v>4500</v>
      </c>
      <c r="E9" s="1">
        <v>0</v>
      </c>
      <c r="F9" s="1">
        <f t="shared" si="0"/>
        <v>4500</v>
      </c>
      <c r="I9" s="18" t="s">
        <v>139</v>
      </c>
      <c r="J9" s="18" t="s">
        <v>140</v>
      </c>
    </row>
    <row r="10" spans="1:10" ht="18" customHeight="1" x14ac:dyDescent="0.25">
      <c r="B10" s="1">
        <v>6</v>
      </c>
      <c r="C10" s="1" t="s">
        <v>11</v>
      </c>
      <c r="D10" s="1">
        <v>6500</v>
      </c>
      <c r="E10" s="1">
        <v>0</v>
      </c>
      <c r="F10" s="1">
        <f t="shared" si="0"/>
        <v>6500</v>
      </c>
      <c r="I10" s="18" t="s">
        <v>141</v>
      </c>
      <c r="J10" s="18" t="s">
        <v>142</v>
      </c>
    </row>
    <row r="11" spans="1:10" ht="18" customHeight="1" x14ac:dyDescent="0.25">
      <c r="B11" s="1">
        <v>7</v>
      </c>
      <c r="C11" s="1" t="s">
        <v>14</v>
      </c>
      <c r="D11" s="1">
        <v>7000</v>
      </c>
      <c r="E11" s="1">
        <v>0</v>
      </c>
      <c r="F11" s="1">
        <f t="shared" si="0"/>
        <v>7000</v>
      </c>
    </row>
    <row r="12" spans="1:10" x14ac:dyDescent="0.25">
      <c r="B12" s="1">
        <v>8</v>
      </c>
      <c r="C12" s="1" t="s">
        <v>15</v>
      </c>
      <c r="D12" s="1">
        <v>15000</v>
      </c>
      <c r="E12" s="1">
        <v>110</v>
      </c>
      <c r="F12" s="1">
        <f t="shared" si="0"/>
        <v>14890</v>
      </c>
    </row>
    <row r="13" spans="1:10" x14ac:dyDescent="0.25">
      <c r="B13" s="1">
        <v>9</v>
      </c>
      <c r="C13" s="1" t="s">
        <v>91</v>
      </c>
      <c r="D13" s="1">
        <v>3500</v>
      </c>
      <c r="E13" s="1">
        <v>0</v>
      </c>
      <c r="F13" s="1">
        <f t="shared" si="0"/>
        <v>3500</v>
      </c>
    </row>
    <row r="14" spans="1:10" x14ac:dyDescent="0.25">
      <c r="B14" s="1">
        <v>10</v>
      </c>
      <c r="C14" s="1" t="s">
        <v>92</v>
      </c>
      <c r="D14" s="1">
        <v>4000</v>
      </c>
      <c r="E14" s="1">
        <v>0</v>
      </c>
      <c r="F14" s="1">
        <f t="shared" si="0"/>
        <v>4000</v>
      </c>
    </row>
    <row r="15" spans="1:10" x14ac:dyDescent="0.25">
      <c r="A15" t="s">
        <v>127</v>
      </c>
      <c r="B15" s="1">
        <v>11</v>
      </c>
      <c r="C15" s="5" t="s">
        <v>117</v>
      </c>
      <c r="D15" s="5">
        <v>10000</v>
      </c>
      <c r="E15" s="5">
        <v>90</v>
      </c>
      <c r="F15" s="1">
        <f t="shared" si="0"/>
        <v>9910</v>
      </c>
    </row>
    <row r="16" spans="1:10" x14ac:dyDescent="0.25">
      <c r="B16" s="1"/>
      <c r="C16" s="5" t="s">
        <v>152</v>
      </c>
      <c r="D16" s="5">
        <v>4200</v>
      </c>
      <c r="E16" s="5">
        <v>0</v>
      </c>
      <c r="F16" s="5">
        <f t="shared" si="0"/>
        <v>4200</v>
      </c>
    </row>
    <row r="17" spans="2:6" x14ac:dyDescent="0.25">
      <c r="E17">
        <f>SUM(E5:E16)</f>
        <v>420</v>
      </c>
      <c r="F17">
        <f>SUM(F5:F16)</f>
        <v>91280</v>
      </c>
    </row>
    <row r="18" spans="2:6" x14ac:dyDescent="0.25">
      <c r="E18">
        <f>E17*10/100</f>
        <v>42</v>
      </c>
    </row>
    <row r="20" spans="2:6" x14ac:dyDescent="0.25">
      <c r="D20" s="15">
        <v>42125</v>
      </c>
    </row>
    <row r="21" spans="2:6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</row>
    <row r="22" spans="2:6" x14ac:dyDescent="0.25">
      <c r="B22" s="1">
        <v>1</v>
      </c>
      <c r="C22" s="1" t="s">
        <v>5</v>
      </c>
      <c r="D22" s="1">
        <v>13000</v>
      </c>
      <c r="E22" s="1">
        <v>110</v>
      </c>
      <c r="F22" s="1">
        <f>D22-E22</f>
        <v>12890</v>
      </c>
    </row>
    <row r="23" spans="2:6" x14ac:dyDescent="0.25">
      <c r="B23" s="1">
        <v>2</v>
      </c>
      <c r="C23" s="1" t="s">
        <v>6</v>
      </c>
      <c r="D23" s="1">
        <v>11000</v>
      </c>
      <c r="E23" s="1">
        <v>110</v>
      </c>
      <c r="F23" s="1">
        <f t="shared" ref="F23:F33" si="1">D23-E23</f>
        <v>10890</v>
      </c>
    </row>
    <row r="24" spans="2:6" x14ac:dyDescent="0.25">
      <c r="B24" s="1">
        <v>3</v>
      </c>
      <c r="C24" s="1" t="s">
        <v>8</v>
      </c>
      <c r="D24" s="1">
        <v>7500</v>
      </c>
      <c r="E24" s="1">
        <v>0</v>
      </c>
      <c r="F24" s="1">
        <f t="shared" si="1"/>
        <v>7500</v>
      </c>
    </row>
    <row r="25" spans="2:6" x14ac:dyDescent="0.25">
      <c r="B25" s="1">
        <v>4</v>
      </c>
      <c r="C25" s="1" t="s">
        <v>9</v>
      </c>
      <c r="D25" s="1">
        <v>5500</v>
      </c>
      <c r="E25" s="1">
        <v>0</v>
      </c>
      <c r="F25" s="1">
        <f t="shared" si="1"/>
        <v>5500</v>
      </c>
    </row>
    <row r="26" spans="2:6" x14ac:dyDescent="0.25">
      <c r="B26" s="1">
        <v>5</v>
      </c>
      <c r="C26" s="1" t="s">
        <v>10</v>
      </c>
      <c r="D26" s="1">
        <v>4500</v>
      </c>
      <c r="E26" s="1">
        <v>0</v>
      </c>
      <c r="F26" s="1">
        <f t="shared" si="1"/>
        <v>4500</v>
      </c>
    </row>
    <row r="27" spans="2:6" x14ac:dyDescent="0.25">
      <c r="B27" s="1">
        <v>6</v>
      </c>
      <c r="C27" s="1" t="s">
        <v>11</v>
      </c>
      <c r="D27" s="1">
        <v>6500</v>
      </c>
      <c r="E27" s="1">
        <v>0</v>
      </c>
      <c r="F27" s="1">
        <f t="shared" si="1"/>
        <v>6500</v>
      </c>
    </row>
    <row r="28" spans="2:6" x14ac:dyDescent="0.25">
      <c r="B28" s="1">
        <v>7</v>
      </c>
      <c r="C28" s="1" t="s">
        <v>14</v>
      </c>
      <c r="D28" s="1">
        <v>7000</v>
      </c>
      <c r="E28" s="1">
        <v>0</v>
      </c>
      <c r="F28" s="1">
        <f t="shared" si="1"/>
        <v>7000</v>
      </c>
    </row>
    <row r="29" spans="2:6" x14ac:dyDescent="0.25">
      <c r="B29" s="1">
        <v>8</v>
      </c>
      <c r="C29" s="1" t="s">
        <v>15</v>
      </c>
      <c r="D29" s="1">
        <v>15000</v>
      </c>
      <c r="E29" s="1">
        <v>110</v>
      </c>
      <c r="F29" s="1">
        <f t="shared" si="1"/>
        <v>14890</v>
      </c>
    </row>
    <row r="30" spans="2:6" x14ac:dyDescent="0.25">
      <c r="B30" s="1">
        <v>9</v>
      </c>
      <c r="C30" s="1" t="s">
        <v>91</v>
      </c>
      <c r="D30" s="1">
        <v>3500</v>
      </c>
      <c r="E30" s="1">
        <v>0</v>
      </c>
      <c r="F30" s="1">
        <f t="shared" si="1"/>
        <v>3500</v>
      </c>
    </row>
    <row r="31" spans="2:6" x14ac:dyDescent="0.25">
      <c r="B31" s="1">
        <v>10</v>
      </c>
      <c r="C31" s="1" t="s">
        <v>92</v>
      </c>
      <c r="D31" s="1">
        <v>4000</v>
      </c>
      <c r="E31" s="1">
        <v>0</v>
      </c>
      <c r="F31" s="1">
        <f t="shared" si="1"/>
        <v>4000</v>
      </c>
    </row>
    <row r="32" spans="2:6" x14ac:dyDescent="0.25">
      <c r="B32" s="1">
        <v>11</v>
      </c>
      <c r="C32" s="5" t="s">
        <v>117</v>
      </c>
      <c r="D32" s="5">
        <v>10000</v>
      </c>
      <c r="E32" s="5">
        <v>90</v>
      </c>
      <c r="F32" s="1">
        <f t="shared" si="1"/>
        <v>9910</v>
      </c>
    </row>
    <row r="33" spans="2:6" x14ac:dyDescent="0.25">
      <c r="B33" s="1">
        <v>12</v>
      </c>
      <c r="C33" s="5" t="s">
        <v>152</v>
      </c>
      <c r="D33" s="5">
        <v>4200</v>
      </c>
      <c r="E33" s="5">
        <v>0</v>
      </c>
      <c r="F33" s="5">
        <f t="shared" si="1"/>
        <v>4200</v>
      </c>
    </row>
    <row r="34" spans="2:6" x14ac:dyDescent="0.25">
      <c r="E34">
        <f>SUM(E22:E33)</f>
        <v>420</v>
      </c>
      <c r="F34">
        <f>SUM(F22:F33)</f>
        <v>91280</v>
      </c>
    </row>
    <row r="35" spans="2:6" x14ac:dyDescent="0.25">
      <c r="E35" s="19">
        <f>E34*9/100</f>
        <v>37.799999999999997</v>
      </c>
    </row>
    <row r="36" spans="2:6" x14ac:dyDescent="0.25">
      <c r="D36" s="15">
        <v>42156</v>
      </c>
    </row>
    <row r="37" spans="2:6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2:6" x14ac:dyDescent="0.25">
      <c r="B38" s="1">
        <v>1</v>
      </c>
      <c r="C38" s="1" t="s">
        <v>5</v>
      </c>
      <c r="D38" s="1">
        <v>13000</v>
      </c>
      <c r="E38" s="1">
        <v>110</v>
      </c>
      <c r="F38" s="1">
        <f>D38-E38</f>
        <v>12890</v>
      </c>
    </row>
    <row r="39" spans="2:6" x14ac:dyDescent="0.25">
      <c r="B39" s="1">
        <v>2</v>
      </c>
      <c r="C39" s="1" t="s">
        <v>6</v>
      </c>
      <c r="D39" s="1">
        <v>11000</v>
      </c>
      <c r="E39" s="1">
        <v>110</v>
      </c>
      <c r="F39" s="1">
        <f t="shared" ref="F39:F49" si="2">D39-E39</f>
        <v>10890</v>
      </c>
    </row>
    <row r="40" spans="2:6" x14ac:dyDescent="0.25">
      <c r="B40" s="1">
        <v>3</v>
      </c>
      <c r="C40" s="1" t="s">
        <v>8</v>
      </c>
      <c r="D40" s="1">
        <v>7500</v>
      </c>
      <c r="E40" s="1">
        <v>0</v>
      </c>
      <c r="F40" s="1">
        <f t="shared" si="2"/>
        <v>7500</v>
      </c>
    </row>
    <row r="41" spans="2:6" x14ac:dyDescent="0.25">
      <c r="B41" s="1">
        <v>4</v>
      </c>
      <c r="C41" s="1" t="s">
        <v>9</v>
      </c>
      <c r="D41" s="1">
        <v>5500</v>
      </c>
      <c r="E41" s="1">
        <v>0</v>
      </c>
      <c r="F41" s="1">
        <f t="shared" si="2"/>
        <v>5500</v>
      </c>
    </row>
    <row r="42" spans="2:6" x14ac:dyDescent="0.25">
      <c r="B42" s="1">
        <v>5</v>
      </c>
      <c r="C42" s="1" t="s">
        <v>10</v>
      </c>
      <c r="D42" s="1">
        <v>4500</v>
      </c>
      <c r="E42" s="1">
        <v>0</v>
      </c>
      <c r="F42" s="1">
        <f t="shared" si="2"/>
        <v>4500</v>
      </c>
    </row>
    <row r="43" spans="2:6" x14ac:dyDescent="0.25">
      <c r="B43" s="1">
        <v>6</v>
      </c>
      <c r="C43" s="1" t="s">
        <v>11</v>
      </c>
      <c r="D43" s="1">
        <v>6500</v>
      </c>
      <c r="E43" s="1">
        <v>0</v>
      </c>
      <c r="F43" s="1">
        <f t="shared" si="2"/>
        <v>6500</v>
      </c>
    </row>
    <row r="44" spans="2:6" x14ac:dyDescent="0.25">
      <c r="B44" s="1">
        <v>7</v>
      </c>
      <c r="C44" s="1" t="s">
        <v>14</v>
      </c>
      <c r="D44" s="1">
        <v>7000</v>
      </c>
      <c r="E44" s="1">
        <v>0</v>
      </c>
      <c r="F44" s="1">
        <f t="shared" si="2"/>
        <v>7000</v>
      </c>
    </row>
    <row r="45" spans="2:6" x14ac:dyDescent="0.25">
      <c r="B45" s="1">
        <v>8</v>
      </c>
      <c r="C45" s="1" t="s">
        <v>15</v>
      </c>
      <c r="D45" s="1">
        <v>15000</v>
      </c>
      <c r="E45" s="1">
        <v>110</v>
      </c>
      <c r="F45" s="1">
        <f t="shared" si="2"/>
        <v>14890</v>
      </c>
    </row>
    <row r="46" spans="2:6" x14ac:dyDescent="0.25">
      <c r="B46" s="1">
        <v>9</v>
      </c>
      <c r="C46" s="1" t="s">
        <v>91</v>
      </c>
      <c r="D46" s="1">
        <v>3500</v>
      </c>
      <c r="E46" s="1">
        <v>0</v>
      </c>
      <c r="F46" s="1">
        <f t="shared" si="2"/>
        <v>3500</v>
      </c>
    </row>
    <row r="47" spans="2:6" x14ac:dyDescent="0.25">
      <c r="B47" s="1">
        <v>10</v>
      </c>
      <c r="C47" s="1" t="s">
        <v>92</v>
      </c>
      <c r="D47" s="1">
        <v>4000</v>
      </c>
      <c r="E47" s="1">
        <v>0</v>
      </c>
      <c r="F47" s="1">
        <f t="shared" si="2"/>
        <v>4000</v>
      </c>
    </row>
    <row r="48" spans="2:6" x14ac:dyDescent="0.25">
      <c r="B48" s="1">
        <v>11</v>
      </c>
      <c r="C48" s="5" t="s">
        <v>117</v>
      </c>
      <c r="D48" s="5">
        <v>10000</v>
      </c>
      <c r="E48" s="5">
        <v>90</v>
      </c>
      <c r="F48" s="1">
        <f t="shared" si="2"/>
        <v>9910</v>
      </c>
    </row>
    <row r="49" spans="2:6" x14ac:dyDescent="0.25">
      <c r="B49" s="1">
        <v>11</v>
      </c>
      <c r="C49" s="5" t="s">
        <v>152</v>
      </c>
      <c r="D49" s="5">
        <v>4200</v>
      </c>
      <c r="E49" s="5">
        <v>0</v>
      </c>
      <c r="F49" s="5">
        <f t="shared" si="2"/>
        <v>4200</v>
      </c>
    </row>
    <row r="50" spans="2:6" x14ac:dyDescent="0.25">
      <c r="E50">
        <f>SUM(E38:E49)</f>
        <v>420</v>
      </c>
      <c r="F50">
        <f>SUM(F38:F49)</f>
        <v>91280</v>
      </c>
    </row>
    <row r="51" spans="2:6" x14ac:dyDescent="0.25">
      <c r="E51" s="19">
        <f>E50*8/100</f>
        <v>33.6</v>
      </c>
    </row>
    <row r="52" spans="2:6" x14ac:dyDescent="0.25">
      <c r="D52" s="16" t="s">
        <v>129</v>
      </c>
    </row>
    <row r="53" spans="2:6" x14ac:dyDescent="0.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</row>
    <row r="54" spans="2:6" x14ac:dyDescent="0.25">
      <c r="B54" s="1">
        <v>1</v>
      </c>
      <c r="C54" s="1" t="s">
        <v>5</v>
      </c>
      <c r="D54" s="1">
        <v>13000</v>
      </c>
      <c r="E54" s="1">
        <v>110</v>
      </c>
      <c r="F54" s="1">
        <f>D54-E54</f>
        <v>12890</v>
      </c>
    </row>
    <row r="55" spans="2:6" x14ac:dyDescent="0.25">
      <c r="B55" s="1">
        <v>2</v>
      </c>
      <c r="C55" s="1" t="s">
        <v>6</v>
      </c>
      <c r="D55" s="1">
        <v>11000</v>
      </c>
      <c r="E55" s="1">
        <v>110</v>
      </c>
      <c r="F55" s="1">
        <f t="shared" ref="F55:F65" si="3">D55-E55</f>
        <v>10890</v>
      </c>
    </row>
    <row r="56" spans="2:6" x14ac:dyDescent="0.25">
      <c r="B56" s="1">
        <v>3</v>
      </c>
      <c r="C56" s="1" t="s">
        <v>8</v>
      </c>
      <c r="D56" s="1">
        <v>7500</v>
      </c>
      <c r="E56" s="1">
        <v>0</v>
      </c>
      <c r="F56" s="1">
        <f t="shared" si="3"/>
        <v>7500</v>
      </c>
    </row>
    <row r="57" spans="2:6" x14ac:dyDescent="0.25">
      <c r="B57" s="1">
        <v>4</v>
      </c>
      <c r="C57" s="1" t="s">
        <v>9</v>
      </c>
      <c r="D57" s="1">
        <v>5500</v>
      </c>
      <c r="E57" s="1">
        <v>0</v>
      </c>
      <c r="F57" s="1">
        <f t="shared" si="3"/>
        <v>5500</v>
      </c>
    </row>
    <row r="58" spans="2:6" x14ac:dyDescent="0.25">
      <c r="B58" s="1">
        <v>5</v>
      </c>
      <c r="C58" s="1" t="s">
        <v>10</v>
      </c>
      <c r="D58" s="1">
        <v>4500</v>
      </c>
      <c r="E58" s="1">
        <v>0</v>
      </c>
      <c r="F58" s="1">
        <f t="shared" si="3"/>
        <v>4500</v>
      </c>
    </row>
    <row r="59" spans="2:6" x14ac:dyDescent="0.25">
      <c r="B59" s="1">
        <v>6</v>
      </c>
      <c r="C59" s="1" t="s">
        <v>11</v>
      </c>
      <c r="D59" s="1">
        <v>6500</v>
      </c>
      <c r="E59" s="1">
        <v>0</v>
      </c>
      <c r="F59" s="1">
        <f t="shared" si="3"/>
        <v>6500</v>
      </c>
    </row>
    <row r="60" spans="2:6" x14ac:dyDescent="0.25">
      <c r="B60" s="1">
        <v>7</v>
      </c>
      <c r="C60" s="1" t="s">
        <v>14</v>
      </c>
      <c r="D60" s="1">
        <v>7000</v>
      </c>
      <c r="E60" s="1">
        <v>0</v>
      </c>
      <c r="F60" s="1">
        <f t="shared" si="3"/>
        <v>7000</v>
      </c>
    </row>
    <row r="61" spans="2:6" x14ac:dyDescent="0.25">
      <c r="B61" s="1">
        <v>8</v>
      </c>
      <c r="C61" s="1" t="s">
        <v>15</v>
      </c>
      <c r="D61" s="1">
        <v>15000</v>
      </c>
      <c r="E61" s="1">
        <v>110</v>
      </c>
      <c r="F61" s="1">
        <f t="shared" si="3"/>
        <v>14890</v>
      </c>
    </row>
    <row r="62" spans="2:6" x14ac:dyDescent="0.25">
      <c r="B62" s="1">
        <v>9</v>
      </c>
      <c r="C62" s="1" t="s">
        <v>91</v>
      </c>
      <c r="D62" s="1">
        <v>3500</v>
      </c>
      <c r="E62" s="1">
        <v>0</v>
      </c>
      <c r="F62" s="1">
        <f t="shared" si="3"/>
        <v>3500</v>
      </c>
    </row>
    <row r="63" spans="2:6" x14ac:dyDescent="0.25">
      <c r="B63" s="1">
        <v>10</v>
      </c>
      <c r="C63" s="1" t="s">
        <v>92</v>
      </c>
      <c r="D63" s="1">
        <v>4000</v>
      </c>
      <c r="E63" s="1">
        <v>0</v>
      </c>
      <c r="F63" s="1">
        <f t="shared" si="3"/>
        <v>4000</v>
      </c>
    </row>
    <row r="64" spans="2:6" x14ac:dyDescent="0.25">
      <c r="B64" s="1">
        <v>11</v>
      </c>
      <c r="C64" s="5" t="s">
        <v>117</v>
      </c>
      <c r="D64" s="5">
        <v>10000</v>
      </c>
      <c r="E64" s="5">
        <v>90</v>
      </c>
      <c r="F64" s="1">
        <f t="shared" si="3"/>
        <v>9910</v>
      </c>
    </row>
    <row r="65" spans="2:6" x14ac:dyDescent="0.25">
      <c r="B65" s="1">
        <v>12</v>
      </c>
      <c r="C65" s="5" t="s">
        <v>152</v>
      </c>
      <c r="D65" s="5">
        <v>4200</v>
      </c>
      <c r="E65" s="5">
        <v>0</v>
      </c>
      <c r="F65" s="5">
        <f t="shared" si="3"/>
        <v>4200</v>
      </c>
    </row>
    <row r="66" spans="2:6" x14ac:dyDescent="0.25">
      <c r="E66">
        <f>SUM(E54:E65)</f>
        <v>420</v>
      </c>
      <c r="F66">
        <f>SUM(F54:F65)</f>
        <v>91280</v>
      </c>
    </row>
    <row r="67" spans="2:6" x14ac:dyDescent="0.25">
      <c r="E67" s="19">
        <f>E66*7/100</f>
        <v>29.4</v>
      </c>
    </row>
    <row r="68" spans="2:6" x14ac:dyDescent="0.25">
      <c r="D68" s="15">
        <v>42217</v>
      </c>
    </row>
    <row r="69" spans="2:6" x14ac:dyDescent="0.25"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</row>
    <row r="70" spans="2:6" x14ac:dyDescent="0.25">
      <c r="B70" s="1">
        <v>1</v>
      </c>
      <c r="C70" s="1" t="s">
        <v>5</v>
      </c>
      <c r="D70" s="1">
        <v>13000</v>
      </c>
      <c r="E70" s="1">
        <v>110</v>
      </c>
      <c r="F70" s="1">
        <f>D70-E70</f>
        <v>12890</v>
      </c>
    </row>
    <row r="71" spans="2:6" x14ac:dyDescent="0.25">
      <c r="B71" s="1">
        <v>2</v>
      </c>
      <c r="C71" s="1" t="s">
        <v>6</v>
      </c>
      <c r="D71" s="1">
        <v>11000</v>
      </c>
      <c r="E71" s="1">
        <v>110</v>
      </c>
      <c r="F71" s="1">
        <f t="shared" ref="F71:F81" si="4">D71-E71</f>
        <v>10890</v>
      </c>
    </row>
    <row r="72" spans="2:6" x14ac:dyDescent="0.25">
      <c r="B72" s="1">
        <v>3</v>
      </c>
      <c r="C72" s="1" t="s">
        <v>8</v>
      </c>
      <c r="D72" s="1">
        <v>7500</v>
      </c>
      <c r="E72" s="1">
        <v>0</v>
      </c>
      <c r="F72" s="1">
        <f t="shared" si="4"/>
        <v>7500</v>
      </c>
    </row>
    <row r="73" spans="2:6" x14ac:dyDescent="0.25">
      <c r="B73" s="1">
        <v>4</v>
      </c>
      <c r="C73" s="1" t="s">
        <v>9</v>
      </c>
      <c r="D73" s="1">
        <v>5500</v>
      </c>
      <c r="E73" s="1">
        <v>0</v>
      </c>
      <c r="F73" s="1">
        <f t="shared" si="4"/>
        <v>5500</v>
      </c>
    </row>
    <row r="74" spans="2:6" x14ac:dyDescent="0.25">
      <c r="B74" s="1">
        <v>5</v>
      </c>
      <c r="C74" s="1" t="s">
        <v>10</v>
      </c>
      <c r="D74" s="1">
        <v>4500</v>
      </c>
      <c r="E74" s="1">
        <v>0</v>
      </c>
      <c r="F74" s="1">
        <f t="shared" si="4"/>
        <v>4500</v>
      </c>
    </row>
    <row r="75" spans="2:6" x14ac:dyDescent="0.25">
      <c r="B75" s="1">
        <v>6</v>
      </c>
      <c r="C75" s="1" t="s">
        <v>11</v>
      </c>
      <c r="D75" s="1">
        <v>6500</v>
      </c>
      <c r="E75" s="1">
        <v>0</v>
      </c>
      <c r="F75" s="1">
        <f t="shared" si="4"/>
        <v>6500</v>
      </c>
    </row>
    <row r="76" spans="2:6" x14ac:dyDescent="0.25">
      <c r="B76" s="1">
        <v>7</v>
      </c>
      <c r="C76" s="1" t="s">
        <v>14</v>
      </c>
      <c r="D76" s="1">
        <v>7000</v>
      </c>
      <c r="E76" s="1">
        <v>0</v>
      </c>
      <c r="F76" s="1">
        <f t="shared" si="4"/>
        <v>7000</v>
      </c>
    </row>
    <row r="77" spans="2:6" x14ac:dyDescent="0.25">
      <c r="B77" s="1">
        <v>8</v>
      </c>
      <c r="C77" s="1" t="s">
        <v>15</v>
      </c>
      <c r="D77" s="1">
        <v>15000</v>
      </c>
      <c r="E77" s="1">
        <v>110</v>
      </c>
      <c r="F77" s="1">
        <f t="shared" si="4"/>
        <v>14890</v>
      </c>
    </row>
    <row r="78" spans="2:6" x14ac:dyDescent="0.25">
      <c r="B78" s="1">
        <v>9</v>
      </c>
      <c r="C78" s="1" t="s">
        <v>91</v>
      </c>
      <c r="D78" s="1">
        <v>3500</v>
      </c>
      <c r="E78" s="1">
        <v>0</v>
      </c>
      <c r="F78" s="1">
        <f t="shared" si="4"/>
        <v>3500</v>
      </c>
    </row>
    <row r="79" spans="2:6" x14ac:dyDescent="0.25">
      <c r="B79" s="1">
        <v>10</v>
      </c>
      <c r="C79" s="1" t="s">
        <v>92</v>
      </c>
      <c r="D79" s="1">
        <v>4000</v>
      </c>
      <c r="E79" s="1">
        <v>0</v>
      </c>
      <c r="F79" s="1">
        <f t="shared" si="4"/>
        <v>4000</v>
      </c>
    </row>
    <row r="80" spans="2:6" x14ac:dyDescent="0.25">
      <c r="B80" s="1">
        <v>11</v>
      </c>
      <c r="C80" s="5" t="s">
        <v>117</v>
      </c>
      <c r="D80" s="5">
        <v>10000</v>
      </c>
      <c r="E80" s="5">
        <v>90</v>
      </c>
      <c r="F80" s="1">
        <f t="shared" si="4"/>
        <v>9910</v>
      </c>
    </row>
    <row r="81" spans="2:6" x14ac:dyDescent="0.25">
      <c r="B81" s="1">
        <v>12</v>
      </c>
      <c r="C81" s="5" t="s">
        <v>152</v>
      </c>
      <c r="D81" s="5">
        <v>4200</v>
      </c>
      <c r="E81" s="5">
        <v>0</v>
      </c>
      <c r="F81" s="5">
        <f t="shared" si="4"/>
        <v>4200</v>
      </c>
    </row>
    <row r="82" spans="2:6" x14ac:dyDescent="0.25">
      <c r="E82">
        <f>SUM(E70:E81)</f>
        <v>420</v>
      </c>
      <c r="F82">
        <f>SUM(F70:F81)</f>
        <v>91280</v>
      </c>
    </row>
    <row r="83" spans="2:6" x14ac:dyDescent="0.25">
      <c r="E83" s="19">
        <f>E82*6/100</f>
        <v>25.2</v>
      </c>
    </row>
    <row r="87" spans="2:6" x14ac:dyDescent="0.25">
      <c r="D87" s="15" t="s">
        <v>143</v>
      </c>
    </row>
    <row r="88" spans="2:6" x14ac:dyDescent="0.25"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</row>
    <row r="89" spans="2:6" x14ac:dyDescent="0.25">
      <c r="B89" s="1">
        <v>1</v>
      </c>
      <c r="C89" s="1" t="s">
        <v>5</v>
      </c>
      <c r="D89" s="1">
        <v>13000</v>
      </c>
      <c r="E89" s="1">
        <v>110</v>
      </c>
      <c r="F89" s="1">
        <f>D89-E89</f>
        <v>12890</v>
      </c>
    </row>
    <row r="90" spans="2:6" x14ac:dyDescent="0.25">
      <c r="B90" s="1">
        <v>2</v>
      </c>
      <c r="C90" s="1" t="s">
        <v>6</v>
      </c>
      <c r="D90" s="1">
        <v>11000</v>
      </c>
      <c r="E90" s="1">
        <v>110</v>
      </c>
      <c r="F90" s="1">
        <f t="shared" ref="F90:F102" si="5">D90-E90</f>
        <v>10890</v>
      </c>
    </row>
    <row r="91" spans="2:6" x14ac:dyDescent="0.25">
      <c r="B91" s="1">
        <v>3</v>
      </c>
      <c r="C91" s="1" t="s">
        <v>8</v>
      </c>
      <c r="D91" s="1">
        <v>7500</v>
      </c>
      <c r="E91" s="1">
        <v>0</v>
      </c>
      <c r="F91" s="1">
        <f t="shared" si="5"/>
        <v>7500</v>
      </c>
    </row>
    <row r="92" spans="2:6" x14ac:dyDescent="0.25">
      <c r="B92" s="1">
        <v>4</v>
      </c>
      <c r="C92" s="1" t="s">
        <v>9</v>
      </c>
      <c r="D92" s="1">
        <v>5500</v>
      </c>
      <c r="E92" s="1">
        <v>0</v>
      </c>
      <c r="F92" s="1">
        <f t="shared" si="5"/>
        <v>5500</v>
      </c>
    </row>
    <row r="93" spans="2:6" x14ac:dyDescent="0.25">
      <c r="B93" s="1">
        <v>5</v>
      </c>
      <c r="C93" s="1" t="s">
        <v>10</v>
      </c>
      <c r="D93" s="1">
        <v>4500</v>
      </c>
      <c r="E93" s="1">
        <v>0</v>
      </c>
      <c r="F93" s="1">
        <f t="shared" si="5"/>
        <v>4500</v>
      </c>
    </row>
    <row r="94" spans="2:6" x14ac:dyDescent="0.25">
      <c r="B94" s="1">
        <v>6</v>
      </c>
      <c r="C94" s="1" t="s">
        <v>11</v>
      </c>
      <c r="D94" s="1">
        <v>6500</v>
      </c>
      <c r="E94" s="1">
        <v>0</v>
      </c>
      <c r="F94" s="1">
        <f t="shared" si="5"/>
        <v>6500</v>
      </c>
    </row>
    <row r="95" spans="2:6" x14ac:dyDescent="0.25">
      <c r="B95" s="1">
        <v>7</v>
      </c>
      <c r="C95" s="1" t="s">
        <v>14</v>
      </c>
      <c r="D95" s="1">
        <v>7000</v>
      </c>
      <c r="E95" s="1">
        <v>0</v>
      </c>
      <c r="F95" s="1">
        <f t="shared" si="5"/>
        <v>7000</v>
      </c>
    </row>
    <row r="96" spans="2:6" x14ac:dyDescent="0.25">
      <c r="B96" s="1">
        <v>8</v>
      </c>
      <c r="C96" s="1" t="s">
        <v>15</v>
      </c>
      <c r="D96" s="1">
        <v>15000</v>
      </c>
      <c r="E96" s="1">
        <v>110</v>
      </c>
      <c r="F96" s="1">
        <f t="shared" si="5"/>
        <v>14890</v>
      </c>
    </row>
    <row r="97" spans="2:6" x14ac:dyDescent="0.25">
      <c r="B97" s="1">
        <v>9</v>
      </c>
      <c r="C97" s="1" t="s">
        <v>91</v>
      </c>
      <c r="D97" s="1">
        <v>3500</v>
      </c>
      <c r="E97" s="1">
        <v>0</v>
      </c>
      <c r="F97" s="1">
        <f t="shared" si="5"/>
        <v>3500</v>
      </c>
    </row>
    <row r="98" spans="2:6" x14ac:dyDescent="0.25">
      <c r="B98" s="1">
        <v>10</v>
      </c>
      <c r="C98" s="1" t="s">
        <v>92</v>
      </c>
      <c r="D98" s="1">
        <v>4000</v>
      </c>
      <c r="E98" s="1">
        <v>0</v>
      </c>
      <c r="F98" s="1">
        <f t="shared" si="5"/>
        <v>4000</v>
      </c>
    </row>
    <row r="99" spans="2:6" x14ac:dyDescent="0.25">
      <c r="B99" s="1">
        <v>11</v>
      </c>
      <c r="C99" s="5" t="s">
        <v>117</v>
      </c>
      <c r="D99" s="5">
        <v>10000</v>
      </c>
      <c r="E99" s="5">
        <v>90</v>
      </c>
      <c r="F99" s="1">
        <f t="shared" si="5"/>
        <v>9910</v>
      </c>
    </row>
    <row r="100" spans="2:6" x14ac:dyDescent="0.25">
      <c r="B100" s="1"/>
      <c r="C100" s="5" t="s">
        <v>152</v>
      </c>
      <c r="D100" s="5">
        <v>4200</v>
      </c>
      <c r="E100" s="5">
        <v>0</v>
      </c>
      <c r="F100" s="5">
        <f t="shared" si="5"/>
        <v>4200</v>
      </c>
    </row>
    <row r="101" spans="2:6" x14ac:dyDescent="0.25">
      <c r="B101" s="1"/>
      <c r="C101" s="5" t="s">
        <v>153</v>
      </c>
      <c r="D101" s="1">
        <v>4000</v>
      </c>
      <c r="E101" s="1">
        <v>0</v>
      </c>
      <c r="F101" s="1">
        <f t="shared" si="5"/>
        <v>4000</v>
      </c>
    </row>
    <row r="102" spans="2:6" x14ac:dyDescent="0.25">
      <c r="B102" s="1"/>
      <c r="C102" s="5" t="s">
        <v>154</v>
      </c>
      <c r="D102" s="1">
        <v>4000</v>
      </c>
      <c r="E102" s="1">
        <v>0</v>
      </c>
      <c r="F102" s="1">
        <f t="shared" si="5"/>
        <v>4000</v>
      </c>
    </row>
    <row r="103" spans="2:6" x14ac:dyDescent="0.25">
      <c r="C103" s="8"/>
    </row>
    <row r="104" spans="2:6" x14ac:dyDescent="0.25">
      <c r="E104">
        <f>SUM(E89:E102)</f>
        <v>420</v>
      </c>
      <c r="F104">
        <f>SUM(F89:F102)</f>
        <v>99280</v>
      </c>
    </row>
    <row r="105" spans="2:6" x14ac:dyDescent="0.25">
      <c r="E105">
        <f>E104*5/100</f>
        <v>21</v>
      </c>
    </row>
    <row r="109" spans="2:6" x14ac:dyDescent="0.25">
      <c r="D109" s="15" t="s">
        <v>144</v>
      </c>
    </row>
    <row r="110" spans="2:6" x14ac:dyDescent="0.25"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</row>
    <row r="111" spans="2:6" x14ac:dyDescent="0.25">
      <c r="B111" s="1">
        <v>1</v>
      </c>
      <c r="C111" s="1" t="s">
        <v>5</v>
      </c>
      <c r="D111" s="1">
        <v>13000</v>
      </c>
      <c r="E111" s="1">
        <v>110</v>
      </c>
      <c r="F111" s="1">
        <f>D111-E111</f>
        <v>12890</v>
      </c>
    </row>
    <row r="112" spans="2:6" x14ac:dyDescent="0.25">
      <c r="B112" s="1">
        <v>2</v>
      </c>
      <c r="C112" s="1" t="s">
        <v>6</v>
      </c>
      <c r="D112" s="1">
        <v>11000</v>
      </c>
      <c r="E112" s="1">
        <v>110</v>
      </c>
      <c r="F112" s="1">
        <f t="shared" ref="F112:F124" si="6">D112-E112</f>
        <v>10890</v>
      </c>
    </row>
    <row r="113" spans="2:6" x14ac:dyDescent="0.25">
      <c r="B113" s="1">
        <v>3</v>
      </c>
      <c r="C113" s="1" t="s">
        <v>8</v>
      </c>
      <c r="D113" s="1">
        <v>7500</v>
      </c>
      <c r="E113" s="1">
        <v>0</v>
      </c>
      <c r="F113" s="1">
        <f t="shared" si="6"/>
        <v>7500</v>
      </c>
    </row>
    <row r="114" spans="2:6" x14ac:dyDescent="0.25">
      <c r="B114" s="1">
        <v>4</v>
      </c>
      <c r="C114" s="1" t="s">
        <v>9</v>
      </c>
      <c r="D114" s="1">
        <v>5500</v>
      </c>
      <c r="E114" s="1">
        <v>0</v>
      </c>
      <c r="F114" s="1">
        <f t="shared" si="6"/>
        <v>5500</v>
      </c>
    </row>
    <row r="115" spans="2:6" x14ac:dyDescent="0.25">
      <c r="B115" s="1">
        <v>5</v>
      </c>
      <c r="C115" s="1" t="s">
        <v>10</v>
      </c>
      <c r="D115" s="1">
        <v>4500</v>
      </c>
      <c r="E115" s="1">
        <v>0</v>
      </c>
      <c r="F115" s="1">
        <f t="shared" si="6"/>
        <v>4500</v>
      </c>
    </row>
    <row r="116" spans="2:6" x14ac:dyDescent="0.25">
      <c r="B116" s="1">
        <v>6</v>
      </c>
      <c r="C116" s="1" t="s">
        <v>11</v>
      </c>
      <c r="D116" s="1">
        <v>6500</v>
      </c>
      <c r="E116" s="1">
        <v>0</v>
      </c>
      <c r="F116" s="1">
        <f t="shared" si="6"/>
        <v>6500</v>
      </c>
    </row>
    <row r="117" spans="2:6" x14ac:dyDescent="0.25">
      <c r="B117" s="1">
        <v>7</v>
      </c>
      <c r="C117" s="1" t="s">
        <v>14</v>
      </c>
      <c r="D117" s="1">
        <v>7000</v>
      </c>
      <c r="E117" s="1">
        <v>0</v>
      </c>
      <c r="F117" s="1">
        <f t="shared" si="6"/>
        <v>7000</v>
      </c>
    </row>
    <row r="118" spans="2:6" x14ac:dyDescent="0.25">
      <c r="B118" s="1">
        <v>8</v>
      </c>
      <c r="C118" s="1" t="s">
        <v>15</v>
      </c>
      <c r="D118" s="1">
        <v>15000</v>
      </c>
      <c r="E118" s="1">
        <v>110</v>
      </c>
      <c r="F118" s="1">
        <f t="shared" si="6"/>
        <v>14890</v>
      </c>
    </row>
    <row r="119" spans="2:6" x14ac:dyDescent="0.25">
      <c r="B119" s="1">
        <v>9</v>
      </c>
      <c r="C119" s="1" t="s">
        <v>91</v>
      </c>
      <c r="D119" s="1">
        <v>3500</v>
      </c>
      <c r="E119" s="1">
        <v>0</v>
      </c>
      <c r="F119" s="1">
        <f t="shared" si="6"/>
        <v>3500</v>
      </c>
    </row>
    <row r="120" spans="2:6" x14ac:dyDescent="0.25">
      <c r="B120" s="1">
        <v>10</v>
      </c>
      <c r="C120" s="1" t="s">
        <v>92</v>
      </c>
      <c r="D120" s="1">
        <v>4000</v>
      </c>
      <c r="E120" s="1">
        <v>0</v>
      </c>
      <c r="F120" s="1">
        <f t="shared" si="6"/>
        <v>4000</v>
      </c>
    </row>
    <row r="121" spans="2:6" x14ac:dyDescent="0.25">
      <c r="B121" s="1">
        <v>11</v>
      </c>
      <c r="C121" s="5" t="s">
        <v>117</v>
      </c>
      <c r="D121" s="5">
        <v>10000</v>
      </c>
      <c r="E121" s="5">
        <v>90</v>
      </c>
      <c r="F121" s="1">
        <f t="shared" si="6"/>
        <v>9910</v>
      </c>
    </row>
    <row r="122" spans="2:6" x14ac:dyDescent="0.25">
      <c r="B122" s="1">
        <v>12</v>
      </c>
      <c r="C122" s="5" t="s">
        <v>152</v>
      </c>
      <c r="D122" s="5">
        <v>4200</v>
      </c>
      <c r="E122" s="5">
        <v>0</v>
      </c>
      <c r="F122" s="5">
        <f t="shared" si="6"/>
        <v>4200</v>
      </c>
    </row>
    <row r="123" spans="2:6" x14ac:dyDescent="0.25">
      <c r="B123" s="1">
        <v>13</v>
      </c>
      <c r="C123" s="5" t="s">
        <v>153</v>
      </c>
      <c r="D123" s="5">
        <v>4000</v>
      </c>
      <c r="E123" s="5">
        <v>0</v>
      </c>
      <c r="F123" s="1">
        <f t="shared" si="6"/>
        <v>4000</v>
      </c>
    </row>
    <row r="124" spans="2:6" x14ac:dyDescent="0.25">
      <c r="B124" s="1">
        <v>14</v>
      </c>
      <c r="C124" s="5" t="s">
        <v>154</v>
      </c>
      <c r="D124" s="5">
        <v>4000</v>
      </c>
      <c r="E124" s="5">
        <v>0</v>
      </c>
      <c r="F124" s="1">
        <f t="shared" si="6"/>
        <v>4000</v>
      </c>
    </row>
    <row r="125" spans="2:6" x14ac:dyDescent="0.25">
      <c r="B125" s="6"/>
      <c r="C125" s="8"/>
      <c r="D125" s="8"/>
      <c r="E125" s="8"/>
      <c r="F125" s="6"/>
    </row>
    <row r="127" spans="2:6" x14ac:dyDescent="0.25">
      <c r="E127">
        <f>SUM(E111:E126)</f>
        <v>420</v>
      </c>
      <c r="F127">
        <f>SUM(F111:F126)</f>
        <v>99280</v>
      </c>
    </row>
    <row r="128" spans="2:6" x14ac:dyDescent="0.25">
      <c r="E128">
        <v>17</v>
      </c>
    </row>
    <row r="131" spans="2:6" x14ac:dyDescent="0.25">
      <c r="D131" s="15" t="s">
        <v>145</v>
      </c>
    </row>
    <row r="132" spans="2:6" x14ac:dyDescent="0.25"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</row>
    <row r="133" spans="2:6" x14ac:dyDescent="0.25">
      <c r="B133" s="1">
        <v>1</v>
      </c>
      <c r="C133" s="1" t="s">
        <v>5</v>
      </c>
      <c r="D133" s="1">
        <v>13000</v>
      </c>
      <c r="E133" s="1">
        <v>110</v>
      </c>
      <c r="F133" s="1">
        <f>D133-E133</f>
        <v>12890</v>
      </c>
    </row>
    <row r="134" spans="2:6" x14ac:dyDescent="0.25">
      <c r="B134" s="1">
        <v>2</v>
      </c>
      <c r="C134" s="1" t="s">
        <v>6</v>
      </c>
      <c r="D134" s="1">
        <v>11000</v>
      </c>
      <c r="E134" s="1">
        <v>110</v>
      </c>
      <c r="F134" s="1">
        <f t="shared" ref="F134:F146" si="7">D134-E134</f>
        <v>10890</v>
      </c>
    </row>
    <row r="135" spans="2:6" x14ac:dyDescent="0.25">
      <c r="B135" s="1">
        <v>3</v>
      </c>
      <c r="C135" s="1" t="s">
        <v>8</v>
      </c>
      <c r="D135" s="1">
        <v>7500</v>
      </c>
      <c r="E135" s="1">
        <v>0</v>
      </c>
      <c r="F135" s="1">
        <f t="shared" si="7"/>
        <v>7500</v>
      </c>
    </row>
    <row r="136" spans="2:6" x14ac:dyDescent="0.25">
      <c r="B136" s="1">
        <v>4</v>
      </c>
      <c r="C136" s="1" t="s">
        <v>9</v>
      </c>
      <c r="D136" s="1">
        <v>5500</v>
      </c>
      <c r="E136" s="1">
        <v>0</v>
      </c>
      <c r="F136" s="1">
        <f t="shared" si="7"/>
        <v>5500</v>
      </c>
    </row>
    <row r="137" spans="2:6" x14ac:dyDescent="0.25">
      <c r="B137" s="1">
        <v>5</v>
      </c>
      <c r="C137" s="1" t="s">
        <v>10</v>
      </c>
      <c r="D137" s="1">
        <v>4500</v>
      </c>
      <c r="E137" s="1">
        <v>0</v>
      </c>
      <c r="F137" s="1">
        <f t="shared" si="7"/>
        <v>4500</v>
      </c>
    </row>
    <row r="138" spans="2:6" x14ac:dyDescent="0.25">
      <c r="B138" s="1">
        <v>6</v>
      </c>
      <c r="C138" s="1" t="s">
        <v>11</v>
      </c>
      <c r="D138" s="1">
        <v>6500</v>
      </c>
      <c r="E138" s="1">
        <v>0</v>
      </c>
      <c r="F138" s="1">
        <f t="shared" si="7"/>
        <v>6500</v>
      </c>
    </row>
    <row r="139" spans="2:6" x14ac:dyDescent="0.25">
      <c r="B139" s="1">
        <v>7</v>
      </c>
      <c r="C139" s="1" t="s">
        <v>14</v>
      </c>
      <c r="D139" s="1">
        <v>7000</v>
      </c>
      <c r="E139" s="1">
        <v>0</v>
      </c>
      <c r="F139" s="1">
        <f t="shared" si="7"/>
        <v>7000</v>
      </c>
    </row>
    <row r="140" spans="2:6" x14ac:dyDescent="0.25">
      <c r="B140" s="1">
        <v>8</v>
      </c>
      <c r="C140" s="1" t="s">
        <v>15</v>
      </c>
      <c r="D140" s="1">
        <v>15000</v>
      </c>
      <c r="E140" s="1">
        <v>110</v>
      </c>
      <c r="F140" s="1">
        <f t="shared" si="7"/>
        <v>14890</v>
      </c>
    </row>
    <row r="141" spans="2:6" x14ac:dyDescent="0.25">
      <c r="B141" s="1">
        <v>9</v>
      </c>
      <c r="C141" s="1" t="s">
        <v>91</v>
      </c>
      <c r="D141" s="1">
        <v>3500</v>
      </c>
      <c r="E141" s="1">
        <v>0</v>
      </c>
      <c r="F141" s="1">
        <f t="shared" si="7"/>
        <v>3500</v>
      </c>
    </row>
    <row r="142" spans="2:6" x14ac:dyDescent="0.25">
      <c r="B142" s="1">
        <v>10</v>
      </c>
      <c r="C142" s="1" t="s">
        <v>92</v>
      </c>
      <c r="D142" s="1">
        <v>4000</v>
      </c>
      <c r="E142" s="1">
        <v>0</v>
      </c>
      <c r="F142" s="1">
        <f t="shared" si="7"/>
        <v>4000</v>
      </c>
    </row>
    <row r="143" spans="2:6" x14ac:dyDescent="0.25">
      <c r="B143" s="1">
        <v>11</v>
      </c>
      <c r="C143" s="5" t="s">
        <v>117</v>
      </c>
      <c r="D143" s="5">
        <v>10000</v>
      </c>
      <c r="E143" s="5">
        <v>90</v>
      </c>
      <c r="F143" s="1">
        <f t="shared" si="7"/>
        <v>9910</v>
      </c>
    </row>
    <row r="144" spans="2:6" x14ac:dyDescent="0.25">
      <c r="B144" s="1">
        <v>12</v>
      </c>
      <c r="C144" s="5" t="s">
        <v>152</v>
      </c>
      <c r="D144" s="5">
        <v>4200</v>
      </c>
      <c r="E144" s="5">
        <v>0</v>
      </c>
      <c r="F144" s="5">
        <f t="shared" si="7"/>
        <v>4200</v>
      </c>
    </row>
    <row r="145" spans="2:6" x14ac:dyDescent="0.25">
      <c r="B145" s="1">
        <v>13</v>
      </c>
      <c r="C145" s="5" t="s">
        <v>153</v>
      </c>
      <c r="D145" s="5">
        <v>4000</v>
      </c>
      <c r="E145" s="5">
        <v>0</v>
      </c>
      <c r="F145" s="1">
        <f t="shared" si="7"/>
        <v>4000</v>
      </c>
    </row>
    <row r="146" spans="2:6" x14ac:dyDescent="0.25">
      <c r="B146" s="1">
        <v>14</v>
      </c>
      <c r="C146" s="5" t="s">
        <v>154</v>
      </c>
      <c r="D146" s="5">
        <v>4000</v>
      </c>
      <c r="E146" s="5">
        <v>0</v>
      </c>
      <c r="F146" s="1">
        <f t="shared" si="7"/>
        <v>4000</v>
      </c>
    </row>
    <row r="147" spans="2:6" x14ac:dyDescent="0.25">
      <c r="B147" s="6"/>
      <c r="C147" s="8"/>
      <c r="D147" s="8"/>
      <c r="E147" s="8"/>
      <c r="F147" s="6"/>
    </row>
    <row r="149" spans="2:6" x14ac:dyDescent="0.25">
      <c r="E149">
        <f>SUM(E133:E148)</f>
        <v>420</v>
      </c>
      <c r="F149">
        <f>SUM(F133:F148)</f>
        <v>99280</v>
      </c>
    </row>
    <row r="150" spans="2:6" x14ac:dyDescent="0.25">
      <c r="E150">
        <v>13</v>
      </c>
    </row>
    <row r="161" spans="2:6" x14ac:dyDescent="0.25">
      <c r="D161" s="15" t="s">
        <v>146</v>
      </c>
    </row>
    <row r="162" spans="2:6" x14ac:dyDescent="0.25"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</row>
    <row r="163" spans="2:6" x14ac:dyDescent="0.25">
      <c r="B163" s="1">
        <v>1</v>
      </c>
      <c r="C163" s="1" t="s">
        <v>5</v>
      </c>
      <c r="D163" s="1">
        <v>13000</v>
      </c>
      <c r="E163" s="1">
        <v>110</v>
      </c>
      <c r="F163" s="1">
        <f>D163-E163</f>
        <v>12890</v>
      </c>
    </row>
    <row r="164" spans="2:6" x14ac:dyDescent="0.25">
      <c r="B164" s="1">
        <v>2</v>
      </c>
      <c r="C164" s="1" t="s">
        <v>6</v>
      </c>
      <c r="D164" s="1">
        <v>11000</v>
      </c>
      <c r="E164" s="1">
        <v>110</v>
      </c>
      <c r="F164" s="1">
        <f t="shared" ref="F164:F176" si="8">D164-E164</f>
        <v>10890</v>
      </c>
    </row>
    <row r="165" spans="2:6" x14ac:dyDescent="0.25">
      <c r="B165" s="1">
        <v>3</v>
      </c>
      <c r="C165" s="1" t="s">
        <v>8</v>
      </c>
      <c r="D165" s="1">
        <v>7500</v>
      </c>
      <c r="E165" s="1">
        <v>0</v>
      </c>
      <c r="F165" s="1">
        <f t="shared" si="8"/>
        <v>7500</v>
      </c>
    </row>
    <row r="166" spans="2:6" x14ac:dyDescent="0.25">
      <c r="B166" s="1">
        <v>4</v>
      </c>
      <c r="C166" s="1" t="s">
        <v>9</v>
      </c>
      <c r="D166" s="1">
        <v>5500</v>
      </c>
      <c r="E166" s="1">
        <v>0</v>
      </c>
      <c r="F166" s="1">
        <f t="shared" si="8"/>
        <v>5500</v>
      </c>
    </row>
    <row r="167" spans="2:6" x14ac:dyDescent="0.25">
      <c r="B167" s="1">
        <v>5</v>
      </c>
      <c r="C167" s="1" t="s">
        <v>10</v>
      </c>
      <c r="D167" s="1">
        <v>4500</v>
      </c>
      <c r="E167" s="1">
        <v>0</v>
      </c>
      <c r="F167" s="1">
        <f t="shared" si="8"/>
        <v>4500</v>
      </c>
    </row>
    <row r="168" spans="2:6" x14ac:dyDescent="0.25">
      <c r="B168" s="1">
        <v>6</v>
      </c>
      <c r="C168" s="1" t="s">
        <v>11</v>
      </c>
      <c r="D168" s="1">
        <v>6500</v>
      </c>
      <c r="E168" s="1">
        <v>0</v>
      </c>
      <c r="F168" s="1">
        <f t="shared" si="8"/>
        <v>6500</v>
      </c>
    </row>
    <row r="169" spans="2:6" x14ac:dyDescent="0.25">
      <c r="B169" s="1">
        <v>7</v>
      </c>
      <c r="C169" s="1" t="s">
        <v>14</v>
      </c>
      <c r="D169" s="1">
        <v>7000</v>
      </c>
      <c r="E169" s="1">
        <v>0</v>
      </c>
      <c r="F169" s="1">
        <f t="shared" si="8"/>
        <v>7000</v>
      </c>
    </row>
    <row r="170" spans="2:6" x14ac:dyDescent="0.25">
      <c r="B170" s="1">
        <v>8</v>
      </c>
      <c r="C170" s="1" t="s">
        <v>15</v>
      </c>
      <c r="D170" s="1">
        <v>15000</v>
      </c>
      <c r="E170" s="1">
        <v>110</v>
      </c>
      <c r="F170" s="1">
        <f t="shared" si="8"/>
        <v>14890</v>
      </c>
    </row>
    <row r="171" spans="2:6" x14ac:dyDescent="0.25">
      <c r="B171" s="1">
        <v>9</v>
      </c>
      <c r="C171" s="1" t="s">
        <v>91</v>
      </c>
      <c r="D171" s="1">
        <v>3500</v>
      </c>
      <c r="E171" s="1">
        <v>0</v>
      </c>
      <c r="F171" s="1">
        <f t="shared" si="8"/>
        <v>3500</v>
      </c>
    </row>
    <row r="172" spans="2:6" x14ac:dyDescent="0.25">
      <c r="B172" s="1">
        <v>10</v>
      </c>
      <c r="C172" s="1" t="s">
        <v>92</v>
      </c>
      <c r="D172" s="1">
        <v>4000</v>
      </c>
      <c r="E172" s="1">
        <v>0</v>
      </c>
      <c r="F172" s="1">
        <f t="shared" si="8"/>
        <v>4000</v>
      </c>
    </row>
    <row r="173" spans="2:6" x14ac:dyDescent="0.25">
      <c r="B173" s="1">
        <v>11</v>
      </c>
      <c r="C173" s="5" t="s">
        <v>117</v>
      </c>
      <c r="D173" s="5">
        <v>10000</v>
      </c>
      <c r="E173" s="5">
        <v>90</v>
      </c>
      <c r="F173" s="1">
        <f t="shared" si="8"/>
        <v>9910</v>
      </c>
    </row>
    <row r="174" spans="2:6" x14ac:dyDescent="0.25">
      <c r="B174" s="1">
        <v>12</v>
      </c>
      <c r="C174" s="5" t="s">
        <v>152</v>
      </c>
      <c r="D174" s="5">
        <v>4200</v>
      </c>
      <c r="E174" s="5">
        <v>0</v>
      </c>
      <c r="F174" s="5">
        <f t="shared" si="8"/>
        <v>4200</v>
      </c>
    </row>
    <row r="175" spans="2:6" x14ac:dyDescent="0.25">
      <c r="B175" s="1">
        <v>13</v>
      </c>
      <c r="C175" s="5" t="s">
        <v>153</v>
      </c>
      <c r="D175" s="5">
        <v>4000</v>
      </c>
      <c r="E175" s="5">
        <v>0</v>
      </c>
      <c r="F175" s="1">
        <f t="shared" si="8"/>
        <v>4000</v>
      </c>
    </row>
    <row r="176" spans="2:6" x14ac:dyDescent="0.25">
      <c r="B176" s="1">
        <v>14</v>
      </c>
      <c r="C176" s="5" t="s">
        <v>154</v>
      </c>
      <c r="D176" s="5">
        <v>4000</v>
      </c>
      <c r="E176" s="5">
        <v>0</v>
      </c>
      <c r="F176" s="1">
        <f t="shared" si="8"/>
        <v>4000</v>
      </c>
    </row>
    <row r="177" spans="2:6" x14ac:dyDescent="0.25">
      <c r="B177" s="6"/>
      <c r="C177" s="8"/>
      <c r="D177" s="8"/>
      <c r="E177" s="8"/>
      <c r="F177" s="6"/>
    </row>
    <row r="178" spans="2:6" x14ac:dyDescent="0.25">
      <c r="B178" s="6"/>
      <c r="C178" s="8"/>
      <c r="D178" s="8"/>
      <c r="E178" s="8"/>
      <c r="F178" s="6"/>
    </row>
    <row r="180" spans="2:6" x14ac:dyDescent="0.25">
      <c r="E180">
        <f>SUM(E163:E179)</f>
        <v>420</v>
      </c>
      <c r="F180">
        <f>SUM(F163:F179)</f>
        <v>99280</v>
      </c>
    </row>
    <row r="181" spans="2:6" x14ac:dyDescent="0.25">
      <c r="E181" s="19">
        <f>E180*2/100</f>
        <v>8.4</v>
      </c>
    </row>
    <row r="182" spans="2:6" x14ac:dyDescent="0.25">
      <c r="E182" s="19"/>
    </row>
    <row r="185" spans="2:6" x14ac:dyDescent="0.25">
      <c r="D185" s="15" t="s">
        <v>147</v>
      </c>
    </row>
    <row r="186" spans="2:6" x14ac:dyDescent="0.25"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</row>
    <row r="187" spans="2:6" x14ac:dyDescent="0.25">
      <c r="B187" s="1">
        <v>1</v>
      </c>
      <c r="C187" s="1" t="s">
        <v>5</v>
      </c>
      <c r="D187" s="1">
        <v>13000</v>
      </c>
      <c r="E187" s="1">
        <v>110</v>
      </c>
      <c r="F187" s="1">
        <f>D187-E187</f>
        <v>12890</v>
      </c>
    </row>
    <row r="188" spans="2:6" x14ac:dyDescent="0.25">
      <c r="B188" s="1">
        <v>2</v>
      </c>
      <c r="C188" s="1" t="s">
        <v>6</v>
      </c>
      <c r="D188" s="1">
        <v>11000</v>
      </c>
      <c r="E188" s="1">
        <v>110</v>
      </c>
      <c r="F188" s="1">
        <f t="shared" ref="F188:F200" si="9">D188-E188</f>
        <v>10890</v>
      </c>
    </row>
    <row r="189" spans="2:6" x14ac:dyDescent="0.25">
      <c r="B189" s="1">
        <v>3</v>
      </c>
      <c r="C189" s="1" t="s">
        <v>8</v>
      </c>
      <c r="D189" s="1">
        <v>7500</v>
      </c>
      <c r="E189" s="1">
        <v>0</v>
      </c>
      <c r="F189" s="1">
        <f t="shared" si="9"/>
        <v>7500</v>
      </c>
    </row>
    <row r="190" spans="2:6" x14ac:dyDescent="0.25">
      <c r="B190" s="1">
        <v>4</v>
      </c>
      <c r="C190" s="1" t="s">
        <v>9</v>
      </c>
      <c r="D190" s="1">
        <v>5500</v>
      </c>
      <c r="E190" s="1">
        <v>0</v>
      </c>
      <c r="F190" s="1">
        <f t="shared" si="9"/>
        <v>5500</v>
      </c>
    </row>
    <row r="191" spans="2:6" x14ac:dyDescent="0.25">
      <c r="B191" s="1">
        <v>5</v>
      </c>
      <c r="C191" s="1" t="s">
        <v>10</v>
      </c>
      <c r="D191" s="1">
        <v>4500</v>
      </c>
      <c r="E191" s="1">
        <v>0</v>
      </c>
      <c r="F191" s="1">
        <f t="shared" si="9"/>
        <v>4500</v>
      </c>
    </row>
    <row r="192" spans="2:6" x14ac:dyDescent="0.25">
      <c r="B192" s="1">
        <v>6</v>
      </c>
      <c r="C192" s="1" t="s">
        <v>11</v>
      </c>
      <c r="D192" s="1">
        <v>6500</v>
      </c>
      <c r="E192" s="1">
        <v>0</v>
      </c>
      <c r="F192" s="1">
        <f t="shared" si="9"/>
        <v>6500</v>
      </c>
    </row>
    <row r="193" spans="2:6" x14ac:dyDescent="0.25">
      <c r="B193" s="1">
        <v>7</v>
      </c>
      <c r="C193" s="1" t="s">
        <v>14</v>
      </c>
      <c r="D193" s="1">
        <v>7000</v>
      </c>
      <c r="E193" s="1">
        <v>0</v>
      </c>
      <c r="F193" s="1">
        <f t="shared" si="9"/>
        <v>7000</v>
      </c>
    </row>
    <row r="194" spans="2:6" x14ac:dyDescent="0.25">
      <c r="B194" s="1">
        <v>8</v>
      </c>
      <c r="C194" s="1" t="s">
        <v>15</v>
      </c>
      <c r="D194" s="1">
        <v>15000</v>
      </c>
      <c r="E194" s="1">
        <v>110</v>
      </c>
      <c r="F194" s="1">
        <f t="shared" si="9"/>
        <v>14890</v>
      </c>
    </row>
    <row r="195" spans="2:6" x14ac:dyDescent="0.25">
      <c r="B195" s="1">
        <v>9</v>
      </c>
      <c r="C195" s="1" t="s">
        <v>91</v>
      </c>
      <c r="D195" s="1">
        <v>3500</v>
      </c>
      <c r="E195" s="1">
        <v>0</v>
      </c>
      <c r="F195" s="1">
        <f t="shared" si="9"/>
        <v>3500</v>
      </c>
    </row>
    <row r="196" spans="2:6" x14ac:dyDescent="0.25">
      <c r="B196" s="1">
        <v>10</v>
      </c>
      <c r="C196" s="1" t="s">
        <v>92</v>
      </c>
      <c r="D196" s="1">
        <v>4000</v>
      </c>
      <c r="E196" s="1">
        <v>0</v>
      </c>
      <c r="F196" s="1">
        <f t="shared" si="9"/>
        <v>4000</v>
      </c>
    </row>
    <row r="197" spans="2:6" x14ac:dyDescent="0.25">
      <c r="B197" s="1">
        <v>11</v>
      </c>
      <c r="C197" s="5" t="s">
        <v>117</v>
      </c>
      <c r="D197" s="5">
        <v>10000</v>
      </c>
      <c r="E197" s="5">
        <v>90</v>
      </c>
      <c r="F197" s="1">
        <f t="shared" si="9"/>
        <v>9910</v>
      </c>
    </row>
    <row r="198" spans="2:6" x14ac:dyDescent="0.25">
      <c r="B198" s="1">
        <v>12</v>
      </c>
      <c r="C198" s="5" t="s">
        <v>152</v>
      </c>
      <c r="D198" s="5">
        <v>4200</v>
      </c>
      <c r="E198" s="5">
        <v>0</v>
      </c>
      <c r="F198" s="5">
        <f t="shared" si="9"/>
        <v>4200</v>
      </c>
    </row>
    <row r="199" spans="2:6" x14ac:dyDescent="0.25">
      <c r="B199" s="1">
        <v>13</v>
      </c>
      <c r="C199" s="5" t="s">
        <v>153</v>
      </c>
      <c r="D199" s="5">
        <v>4000</v>
      </c>
      <c r="E199" s="5">
        <v>0</v>
      </c>
      <c r="F199" s="1">
        <f t="shared" si="9"/>
        <v>4000</v>
      </c>
    </row>
    <row r="200" spans="2:6" x14ac:dyDescent="0.25">
      <c r="B200" s="1">
        <v>14</v>
      </c>
      <c r="C200" s="5" t="s">
        <v>154</v>
      </c>
      <c r="D200" s="5">
        <v>4000</v>
      </c>
      <c r="E200" s="5">
        <v>0</v>
      </c>
      <c r="F200" s="1">
        <f t="shared" si="9"/>
        <v>4000</v>
      </c>
    </row>
    <row r="201" spans="2:6" x14ac:dyDescent="0.25">
      <c r="B201" s="6"/>
      <c r="C201" s="8"/>
      <c r="D201" s="8"/>
      <c r="E201" s="8"/>
      <c r="F201" s="6"/>
    </row>
    <row r="202" spans="2:6" x14ac:dyDescent="0.25">
      <c r="B202" s="6"/>
      <c r="C202" s="8"/>
      <c r="D202" s="8"/>
      <c r="E202" s="8"/>
      <c r="F202" s="6"/>
    </row>
    <row r="204" spans="2:6" x14ac:dyDescent="0.25">
      <c r="E204">
        <f>SUM(E187:E203)</f>
        <v>420</v>
      </c>
      <c r="F204">
        <f>SUM(F187:F203)</f>
        <v>99280</v>
      </c>
    </row>
    <row r="205" spans="2:6" x14ac:dyDescent="0.25">
      <c r="E205">
        <v>5</v>
      </c>
    </row>
    <row r="214" spans="2:6" x14ac:dyDescent="0.25">
      <c r="D214" s="15" t="s">
        <v>148</v>
      </c>
    </row>
    <row r="215" spans="2:6" x14ac:dyDescent="0.25"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</row>
    <row r="216" spans="2:6" x14ac:dyDescent="0.25">
      <c r="B216" s="1">
        <v>1</v>
      </c>
      <c r="C216" s="1" t="s">
        <v>5</v>
      </c>
      <c r="D216" s="1">
        <v>13000</v>
      </c>
      <c r="E216" s="1">
        <v>110</v>
      </c>
      <c r="F216" s="1">
        <f>D216-E216</f>
        <v>12890</v>
      </c>
    </row>
    <row r="217" spans="2:6" x14ac:dyDescent="0.25">
      <c r="B217" s="1">
        <v>2</v>
      </c>
      <c r="C217" s="1" t="s">
        <v>6</v>
      </c>
      <c r="D217" s="1">
        <v>11000</v>
      </c>
      <c r="E217" s="1">
        <v>110</v>
      </c>
      <c r="F217" s="1">
        <f t="shared" ref="F217:F229" si="10">D217-E217</f>
        <v>10890</v>
      </c>
    </row>
    <row r="218" spans="2:6" x14ac:dyDescent="0.25">
      <c r="B218" s="1">
        <v>3</v>
      </c>
      <c r="C218" s="1" t="s">
        <v>8</v>
      </c>
      <c r="D218" s="1">
        <v>7500</v>
      </c>
      <c r="E218" s="1">
        <v>0</v>
      </c>
      <c r="F218" s="1">
        <f t="shared" si="10"/>
        <v>7500</v>
      </c>
    </row>
    <row r="219" spans="2:6" x14ac:dyDescent="0.25">
      <c r="B219" s="1">
        <v>4</v>
      </c>
      <c r="C219" s="1" t="s">
        <v>9</v>
      </c>
      <c r="D219" s="1">
        <v>5500</v>
      </c>
      <c r="E219" s="1">
        <v>0</v>
      </c>
      <c r="F219" s="1">
        <f t="shared" si="10"/>
        <v>5500</v>
      </c>
    </row>
    <row r="220" spans="2:6" x14ac:dyDescent="0.25">
      <c r="B220" s="1">
        <v>5</v>
      </c>
      <c r="C220" s="1" t="s">
        <v>10</v>
      </c>
      <c r="D220" s="1">
        <v>4500</v>
      </c>
      <c r="E220" s="1">
        <v>0</v>
      </c>
      <c r="F220" s="1">
        <f t="shared" si="10"/>
        <v>4500</v>
      </c>
    </row>
    <row r="221" spans="2:6" x14ac:dyDescent="0.25">
      <c r="B221" s="1">
        <v>6</v>
      </c>
      <c r="C221" s="1" t="s">
        <v>11</v>
      </c>
      <c r="D221" s="1">
        <v>6500</v>
      </c>
      <c r="E221" s="1">
        <v>0</v>
      </c>
      <c r="F221" s="1">
        <f t="shared" si="10"/>
        <v>6500</v>
      </c>
    </row>
    <row r="222" spans="2:6" x14ac:dyDescent="0.25">
      <c r="B222" s="1">
        <v>7</v>
      </c>
      <c r="C222" s="1" t="s">
        <v>14</v>
      </c>
      <c r="D222" s="1">
        <v>7000</v>
      </c>
      <c r="E222" s="1">
        <v>0</v>
      </c>
      <c r="F222" s="1">
        <f t="shared" si="10"/>
        <v>7000</v>
      </c>
    </row>
    <row r="223" spans="2:6" x14ac:dyDescent="0.25">
      <c r="B223" s="1">
        <v>8</v>
      </c>
      <c r="C223" s="1" t="s">
        <v>15</v>
      </c>
      <c r="D223" s="1">
        <v>15000</v>
      </c>
      <c r="E223" s="1">
        <v>110</v>
      </c>
      <c r="F223" s="1">
        <f t="shared" si="10"/>
        <v>14890</v>
      </c>
    </row>
    <row r="224" spans="2:6" x14ac:dyDescent="0.25">
      <c r="B224" s="1">
        <v>9</v>
      </c>
      <c r="C224" s="1" t="s">
        <v>91</v>
      </c>
      <c r="D224" s="1">
        <v>3500</v>
      </c>
      <c r="E224" s="1">
        <v>0</v>
      </c>
      <c r="F224" s="1">
        <f t="shared" si="10"/>
        <v>3500</v>
      </c>
    </row>
    <row r="225" spans="2:6" x14ac:dyDescent="0.25">
      <c r="B225" s="1">
        <v>10</v>
      </c>
      <c r="C225" s="1" t="s">
        <v>92</v>
      </c>
      <c r="D225" s="1">
        <v>4000</v>
      </c>
      <c r="E225" s="1">
        <v>0</v>
      </c>
      <c r="F225" s="1">
        <f t="shared" si="10"/>
        <v>4000</v>
      </c>
    </row>
    <row r="226" spans="2:6" x14ac:dyDescent="0.25">
      <c r="B226" s="1">
        <v>11</v>
      </c>
      <c r="C226" s="5" t="s">
        <v>117</v>
      </c>
      <c r="D226" s="5">
        <v>10000</v>
      </c>
      <c r="E226" s="5">
        <v>90</v>
      </c>
      <c r="F226" s="1">
        <f t="shared" si="10"/>
        <v>9910</v>
      </c>
    </row>
    <row r="227" spans="2:6" x14ac:dyDescent="0.25">
      <c r="B227" s="1">
        <v>12</v>
      </c>
      <c r="C227" s="5" t="s">
        <v>152</v>
      </c>
      <c r="D227" s="5">
        <v>4200</v>
      </c>
      <c r="E227" s="5">
        <v>0</v>
      </c>
      <c r="F227" s="5">
        <f t="shared" si="10"/>
        <v>4200</v>
      </c>
    </row>
    <row r="228" spans="2:6" x14ac:dyDescent="0.25">
      <c r="B228" s="1">
        <v>13</v>
      </c>
      <c r="C228" s="5" t="s">
        <v>153</v>
      </c>
      <c r="D228" s="5">
        <v>4000</v>
      </c>
      <c r="E228" s="5">
        <v>0</v>
      </c>
      <c r="F228" s="1">
        <f t="shared" si="10"/>
        <v>4000</v>
      </c>
    </row>
    <row r="229" spans="2:6" x14ac:dyDescent="0.25">
      <c r="B229" s="1">
        <v>14</v>
      </c>
      <c r="C229" s="5" t="s">
        <v>154</v>
      </c>
      <c r="D229" s="5">
        <v>4000</v>
      </c>
      <c r="E229" s="5">
        <v>0</v>
      </c>
      <c r="F229" s="1">
        <f t="shared" si="10"/>
        <v>4000</v>
      </c>
    </row>
    <row r="230" spans="2:6" x14ac:dyDescent="0.25">
      <c r="B230" s="6"/>
      <c r="C230" s="8"/>
      <c r="D230" s="8"/>
      <c r="E230" s="8"/>
      <c r="F230" s="6"/>
    </row>
    <row r="231" spans="2:6" x14ac:dyDescent="0.25">
      <c r="B231" s="6"/>
      <c r="C231" s="8"/>
      <c r="D231" s="8"/>
      <c r="E231" s="8"/>
      <c r="F231" s="6"/>
    </row>
    <row r="233" spans="2:6" x14ac:dyDescent="0.25">
      <c r="E233">
        <f>SUM(E216:E232)</f>
        <v>420</v>
      </c>
      <c r="F233">
        <f>SUM(F216:F232)</f>
        <v>99280</v>
      </c>
    </row>
    <row r="235" spans="2:6" x14ac:dyDescent="0.25">
      <c r="D235" s="15" t="s">
        <v>150</v>
      </c>
    </row>
    <row r="236" spans="2:6" x14ac:dyDescent="0.25">
      <c r="B236" s="1" t="s">
        <v>0</v>
      </c>
      <c r="C236" s="1" t="s">
        <v>1</v>
      </c>
      <c r="D236" s="1" t="s">
        <v>2</v>
      </c>
      <c r="E236" s="1" t="s">
        <v>3</v>
      </c>
      <c r="F236" s="1" t="s">
        <v>4</v>
      </c>
    </row>
    <row r="237" spans="2:6" x14ac:dyDescent="0.25">
      <c r="B237" s="1">
        <v>1</v>
      </c>
      <c r="C237" s="1" t="s">
        <v>5</v>
      </c>
      <c r="D237" s="1">
        <v>13000</v>
      </c>
      <c r="E237" s="1">
        <v>110</v>
      </c>
      <c r="F237" s="1">
        <f>D237-E237</f>
        <v>12890</v>
      </c>
    </row>
    <row r="238" spans="2:6" x14ac:dyDescent="0.25">
      <c r="B238" s="1">
        <v>2</v>
      </c>
      <c r="C238" s="1" t="s">
        <v>6</v>
      </c>
      <c r="D238" s="1">
        <v>11000</v>
      </c>
      <c r="E238" s="1">
        <v>110</v>
      </c>
      <c r="F238" s="1">
        <f t="shared" ref="F238:F250" si="11">D238-E238</f>
        <v>10890</v>
      </c>
    </row>
    <row r="239" spans="2:6" x14ac:dyDescent="0.25">
      <c r="B239" s="1">
        <v>3</v>
      </c>
      <c r="C239" s="1" t="s">
        <v>8</v>
      </c>
      <c r="D239" s="1">
        <v>7500</v>
      </c>
      <c r="E239" s="1">
        <v>0</v>
      </c>
      <c r="F239" s="1">
        <f t="shared" si="11"/>
        <v>7500</v>
      </c>
    </row>
    <row r="240" spans="2:6" x14ac:dyDescent="0.25">
      <c r="B240" s="1">
        <v>4</v>
      </c>
      <c r="C240" s="1" t="s">
        <v>9</v>
      </c>
      <c r="D240" s="1">
        <v>5500</v>
      </c>
      <c r="E240" s="1">
        <v>0</v>
      </c>
      <c r="F240" s="1">
        <f t="shared" si="11"/>
        <v>5500</v>
      </c>
    </row>
    <row r="241" spans="2:6" x14ac:dyDescent="0.25">
      <c r="B241" s="1">
        <v>5</v>
      </c>
      <c r="C241" s="1" t="s">
        <v>10</v>
      </c>
      <c r="D241" s="1">
        <v>4500</v>
      </c>
      <c r="E241" s="1">
        <v>0</v>
      </c>
      <c r="F241" s="1">
        <f t="shared" si="11"/>
        <v>4500</v>
      </c>
    </row>
    <row r="242" spans="2:6" x14ac:dyDescent="0.25">
      <c r="B242" s="1">
        <v>6</v>
      </c>
      <c r="C242" s="1" t="s">
        <v>11</v>
      </c>
      <c r="D242" s="1">
        <v>6500</v>
      </c>
      <c r="E242" s="1">
        <v>0</v>
      </c>
      <c r="F242" s="1">
        <f t="shared" si="11"/>
        <v>6500</v>
      </c>
    </row>
    <row r="243" spans="2:6" x14ac:dyDescent="0.25">
      <c r="B243" s="1">
        <v>7</v>
      </c>
      <c r="C243" s="1" t="s">
        <v>14</v>
      </c>
      <c r="D243" s="1">
        <v>7000</v>
      </c>
      <c r="E243" s="1">
        <v>0</v>
      </c>
      <c r="F243" s="1">
        <f t="shared" si="11"/>
        <v>7000</v>
      </c>
    </row>
    <row r="244" spans="2:6" x14ac:dyDescent="0.25">
      <c r="B244" s="1">
        <v>8</v>
      </c>
      <c r="C244" s="1" t="s">
        <v>15</v>
      </c>
      <c r="D244" s="1">
        <v>15000</v>
      </c>
      <c r="E244" s="1">
        <v>110</v>
      </c>
      <c r="F244" s="1">
        <f t="shared" si="11"/>
        <v>14890</v>
      </c>
    </row>
    <row r="245" spans="2:6" x14ac:dyDescent="0.25">
      <c r="B245" s="1">
        <v>9</v>
      </c>
      <c r="C245" s="1" t="s">
        <v>91</v>
      </c>
      <c r="D245" s="1">
        <v>3500</v>
      </c>
      <c r="E245" s="1">
        <v>0</v>
      </c>
      <c r="F245" s="1">
        <f t="shared" si="11"/>
        <v>3500</v>
      </c>
    </row>
    <row r="246" spans="2:6" x14ac:dyDescent="0.25">
      <c r="B246" s="1">
        <v>10</v>
      </c>
      <c r="C246" s="1" t="s">
        <v>92</v>
      </c>
      <c r="D246" s="1">
        <v>4000</v>
      </c>
      <c r="E246" s="1">
        <v>0</v>
      </c>
      <c r="F246" s="1">
        <f t="shared" si="11"/>
        <v>4000</v>
      </c>
    </row>
    <row r="247" spans="2:6" x14ac:dyDescent="0.25">
      <c r="B247" s="1">
        <v>11</v>
      </c>
      <c r="C247" s="5" t="s">
        <v>117</v>
      </c>
      <c r="D247" s="5">
        <v>10000</v>
      </c>
      <c r="E247" s="5">
        <v>90</v>
      </c>
      <c r="F247" s="1">
        <f t="shared" si="11"/>
        <v>9910</v>
      </c>
    </row>
    <row r="248" spans="2:6" x14ac:dyDescent="0.25">
      <c r="B248" s="1">
        <v>12</v>
      </c>
      <c r="C248" s="5" t="s">
        <v>152</v>
      </c>
      <c r="D248" s="5">
        <v>4200</v>
      </c>
      <c r="E248" s="5">
        <v>0</v>
      </c>
      <c r="F248" s="5">
        <f t="shared" si="11"/>
        <v>4200</v>
      </c>
    </row>
    <row r="249" spans="2:6" x14ac:dyDescent="0.25">
      <c r="B249" s="1">
        <v>13</v>
      </c>
      <c r="C249" s="5" t="s">
        <v>153</v>
      </c>
      <c r="D249" s="5">
        <v>4000</v>
      </c>
      <c r="E249" s="5">
        <v>0</v>
      </c>
      <c r="F249" s="1">
        <f t="shared" si="11"/>
        <v>4000</v>
      </c>
    </row>
    <row r="250" spans="2:6" x14ac:dyDescent="0.25">
      <c r="B250" s="1">
        <v>14</v>
      </c>
      <c r="C250" s="5" t="s">
        <v>154</v>
      </c>
      <c r="D250" s="5">
        <v>4000</v>
      </c>
      <c r="E250" s="5">
        <v>0</v>
      </c>
      <c r="F250" s="1">
        <f t="shared" si="11"/>
        <v>4000</v>
      </c>
    </row>
    <row r="251" spans="2:6" x14ac:dyDescent="0.25">
      <c r="B251" s="6"/>
      <c r="C251" s="8"/>
      <c r="D251" s="8"/>
      <c r="E251" s="8"/>
      <c r="F251" s="6"/>
    </row>
    <row r="253" spans="2:6" x14ac:dyDescent="0.25">
      <c r="E253">
        <f>SUM(E237:E252)</f>
        <v>420</v>
      </c>
      <c r="F253">
        <f>SUM(F237:F252)</f>
        <v>99280</v>
      </c>
    </row>
    <row r="255" spans="2:6" x14ac:dyDescent="0.25">
      <c r="C255" t="s">
        <v>89</v>
      </c>
      <c r="E255">
        <f>E253+E233+E204+E180+E149+E127+E104+E82+E66+E50+E34+E17</f>
        <v>5040</v>
      </c>
    </row>
    <row r="256" spans="2:6" x14ac:dyDescent="0.25">
      <c r="C256" t="s">
        <v>151</v>
      </c>
      <c r="E256" s="19">
        <f>E254+E234+E205+E181+E150+E128+E105+E83+E67+E51+E35+E18</f>
        <v>232.39999999999998</v>
      </c>
    </row>
  </sheetData>
  <pageMargins left="0.70866141732283472" right="0.70866141732283472" top="0.55118110236220474" bottom="0.15748031496062992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4"/>
  <sheetViews>
    <sheetView workbookViewId="0">
      <selection activeCell="J30" sqref="J30"/>
    </sheetView>
  </sheetViews>
  <sheetFormatPr defaultRowHeight="15" x14ac:dyDescent="0.25"/>
  <cols>
    <col min="3" max="3" width="21.140625" bestFit="1" customWidth="1"/>
    <col min="6" max="6" width="11.42578125" bestFit="1" customWidth="1"/>
    <col min="7" max="9" width="9.140625" customWidth="1"/>
    <col min="10" max="10" width="28.28515625" customWidth="1"/>
    <col min="11" max="11" width="25.42578125" customWidth="1"/>
  </cols>
  <sheetData>
    <row r="3" spans="2:6" x14ac:dyDescent="0.25">
      <c r="B3" t="s">
        <v>110</v>
      </c>
    </row>
    <row r="4" spans="2:6" x14ac:dyDescent="0.25">
      <c r="B4" t="s">
        <v>199</v>
      </c>
    </row>
    <row r="5" spans="2:6" x14ac:dyDescent="0.25">
      <c r="B5" t="s">
        <v>149</v>
      </c>
    </row>
    <row r="7" spans="2:6" x14ac:dyDescent="0.25">
      <c r="D7" s="15" t="s">
        <v>155</v>
      </c>
    </row>
    <row r="8" spans="2:6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2:6" x14ac:dyDescent="0.25">
      <c r="B9" s="1">
        <v>1</v>
      </c>
      <c r="C9" s="1" t="s">
        <v>5</v>
      </c>
      <c r="D9" s="1">
        <v>13000</v>
      </c>
      <c r="E9" s="1">
        <v>110</v>
      </c>
      <c r="F9" s="1">
        <f>D9-E9</f>
        <v>12890</v>
      </c>
    </row>
    <row r="10" spans="2:6" x14ac:dyDescent="0.25">
      <c r="B10" s="1">
        <v>2</v>
      </c>
      <c r="C10" s="1" t="s">
        <v>6</v>
      </c>
      <c r="D10" s="1">
        <v>11000</v>
      </c>
      <c r="E10" s="1">
        <v>110</v>
      </c>
      <c r="F10" s="1">
        <f t="shared" ref="F10:F22" si="0">D10-E10</f>
        <v>10890</v>
      </c>
    </row>
    <row r="11" spans="2:6" x14ac:dyDescent="0.25">
      <c r="B11" s="1">
        <v>3</v>
      </c>
      <c r="C11" s="1" t="s">
        <v>8</v>
      </c>
      <c r="D11" s="1">
        <v>7500</v>
      </c>
      <c r="E11" s="1">
        <v>0</v>
      </c>
      <c r="F11" s="1">
        <f t="shared" si="0"/>
        <v>7500</v>
      </c>
    </row>
    <row r="12" spans="2:6" x14ac:dyDescent="0.25">
      <c r="B12" s="1">
        <v>4</v>
      </c>
      <c r="C12" s="1" t="s">
        <v>9</v>
      </c>
      <c r="D12" s="1">
        <v>5500</v>
      </c>
      <c r="E12" s="1">
        <v>0</v>
      </c>
      <c r="F12" s="1">
        <f t="shared" si="0"/>
        <v>5500</v>
      </c>
    </row>
    <row r="13" spans="2:6" x14ac:dyDescent="0.25">
      <c r="B13" s="1">
        <v>5</v>
      </c>
      <c r="C13" s="1" t="s">
        <v>10</v>
      </c>
      <c r="D13" s="1">
        <v>4500</v>
      </c>
      <c r="E13" s="1">
        <v>0</v>
      </c>
      <c r="F13" s="1">
        <f t="shared" si="0"/>
        <v>4500</v>
      </c>
    </row>
    <row r="14" spans="2:6" x14ac:dyDescent="0.25">
      <c r="B14" s="1">
        <v>6</v>
      </c>
      <c r="C14" s="1" t="s">
        <v>11</v>
      </c>
      <c r="D14" s="1">
        <v>6500</v>
      </c>
      <c r="E14" s="1">
        <v>0</v>
      </c>
      <c r="F14" s="1">
        <f t="shared" si="0"/>
        <v>6500</v>
      </c>
    </row>
    <row r="15" spans="2:6" x14ac:dyDescent="0.25">
      <c r="B15" s="1">
        <v>7</v>
      </c>
      <c r="C15" s="1" t="s">
        <v>14</v>
      </c>
      <c r="D15" s="1">
        <v>7000</v>
      </c>
      <c r="E15" s="1">
        <v>0</v>
      </c>
      <c r="F15" s="1">
        <f t="shared" si="0"/>
        <v>7000</v>
      </c>
    </row>
    <row r="16" spans="2:6" x14ac:dyDescent="0.25">
      <c r="B16" s="1">
        <v>8</v>
      </c>
      <c r="C16" s="1" t="s">
        <v>15</v>
      </c>
      <c r="D16" s="1">
        <v>15000</v>
      </c>
      <c r="E16" s="1">
        <v>110</v>
      </c>
      <c r="F16" s="1">
        <f t="shared" si="0"/>
        <v>14890</v>
      </c>
    </row>
    <row r="17" spans="2:6" x14ac:dyDescent="0.25">
      <c r="B17" s="1">
        <v>9</v>
      </c>
      <c r="C17" s="1" t="s">
        <v>91</v>
      </c>
      <c r="D17" s="1">
        <v>3500</v>
      </c>
      <c r="E17" s="1">
        <v>0</v>
      </c>
      <c r="F17" s="1">
        <f t="shared" si="0"/>
        <v>3500</v>
      </c>
    </row>
    <row r="18" spans="2:6" x14ac:dyDescent="0.25">
      <c r="B18" s="1">
        <v>10</v>
      </c>
      <c r="C18" s="1" t="s">
        <v>92</v>
      </c>
      <c r="D18" s="1">
        <v>4000</v>
      </c>
      <c r="E18" s="1">
        <v>0</v>
      </c>
      <c r="F18" s="1">
        <f t="shared" si="0"/>
        <v>4000</v>
      </c>
    </row>
    <row r="19" spans="2:6" x14ac:dyDescent="0.25">
      <c r="B19" s="1">
        <v>11</v>
      </c>
      <c r="C19" s="5" t="s">
        <v>117</v>
      </c>
      <c r="D19" s="5">
        <v>10000</v>
      </c>
      <c r="E19" s="5">
        <v>90</v>
      </c>
      <c r="F19" s="1">
        <f t="shared" si="0"/>
        <v>9910</v>
      </c>
    </row>
    <row r="20" spans="2:6" x14ac:dyDescent="0.25">
      <c r="B20" s="1">
        <v>12</v>
      </c>
      <c r="C20" s="5" t="s">
        <v>152</v>
      </c>
      <c r="D20" s="5">
        <v>4200</v>
      </c>
      <c r="E20" s="5">
        <v>0</v>
      </c>
      <c r="F20" s="5">
        <f t="shared" si="0"/>
        <v>4200</v>
      </c>
    </row>
    <row r="21" spans="2:6" x14ac:dyDescent="0.25">
      <c r="B21" s="1">
        <v>13</v>
      </c>
      <c r="C21" s="5" t="s">
        <v>153</v>
      </c>
      <c r="D21" s="5">
        <v>4000</v>
      </c>
      <c r="E21" s="5">
        <v>0</v>
      </c>
      <c r="F21" s="1">
        <f t="shared" si="0"/>
        <v>4000</v>
      </c>
    </row>
    <row r="22" spans="2:6" x14ac:dyDescent="0.25">
      <c r="B22" s="1">
        <v>14</v>
      </c>
      <c r="C22" s="5" t="s">
        <v>154</v>
      </c>
      <c r="D22" s="5">
        <v>4000</v>
      </c>
      <c r="E22" s="5">
        <v>0</v>
      </c>
      <c r="F22" s="1">
        <f t="shared" si="0"/>
        <v>4000</v>
      </c>
    </row>
    <row r="23" spans="2:6" x14ac:dyDescent="0.25">
      <c r="B23" s="1">
        <v>15</v>
      </c>
      <c r="C23" s="5" t="s">
        <v>162</v>
      </c>
      <c r="D23" s="5">
        <v>6000</v>
      </c>
      <c r="E23" s="5">
        <v>0</v>
      </c>
      <c r="F23" s="5">
        <v>4700</v>
      </c>
    </row>
    <row r="24" spans="2:6" x14ac:dyDescent="0.25">
      <c r="B24" s="1">
        <v>16</v>
      </c>
      <c r="C24" s="5" t="s">
        <v>163</v>
      </c>
      <c r="D24" s="5">
        <v>7500</v>
      </c>
      <c r="E24" s="5">
        <v>0</v>
      </c>
      <c r="F24" s="5">
        <v>4700</v>
      </c>
    </row>
    <row r="25" spans="2:6" x14ac:dyDescent="0.25">
      <c r="B25" s="6"/>
      <c r="C25" s="8"/>
      <c r="D25" s="8"/>
      <c r="E25" s="8"/>
      <c r="F25" s="6"/>
    </row>
    <row r="27" spans="2:6" x14ac:dyDescent="0.25">
      <c r="E27">
        <f>SUM(E9:E26)</f>
        <v>420</v>
      </c>
      <c r="F27">
        <f>SUM(F9:F26)</f>
        <v>108680</v>
      </c>
    </row>
    <row r="28" spans="2:6" x14ac:dyDescent="0.25">
      <c r="E28" s="19">
        <f>E27*8/100</f>
        <v>33.6</v>
      </c>
    </row>
    <row r="30" spans="2:6" x14ac:dyDescent="0.25">
      <c r="D30" s="15" t="s">
        <v>156</v>
      </c>
    </row>
    <row r="31" spans="2:6" x14ac:dyDescent="0.25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</row>
    <row r="32" spans="2:6" x14ac:dyDescent="0.25">
      <c r="B32" s="1">
        <v>1</v>
      </c>
      <c r="C32" s="1" t="s">
        <v>5</v>
      </c>
      <c r="D32" s="1">
        <v>13000</v>
      </c>
      <c r="E32" s="1">
        <v>110</v>
      </c>
      <c r="F32" s="1">
        <f>D32-E32</f>
        <v>12890</v>
      </c>
    </row>
    <row r="33" spans="2:6" x14ac:dyDescent="0.25">
      <c r="B33" s="1">
        <v>2</v>
      </c>
      <c r="C33" s="1" t="s">
        <v>6</v>
      </c>
      <c r="D33" s="1">
        <v>11000</v>
      </c>
      <c r="E33" s="1">
        <v>110</v>
      </c>
      <c r="F33" s="1">
        <f t="shared" ref="F33:F45" si="1">D33-E33</f>
        <v>10890</v>
      </c>
    </row>
    <row r="34" spans="2:6" x14ac:dyDescent="0.25">
      <c r="B34" s="1">
        <v>3</v>
      </c>
      <c r="C34" s="1" t="s">
        <v>8</v>
      </c>
      <c r="D34" s="1">
        <v>7500</v>
      </c>
      <c r="E34" s="1">
        <v>0</v>
      </c>
      <c r="F34" s="1">
        <f t="shared" si="1"/>
        <v>7500</v>
      </c>
    </row>
    <row r="35" spans="2:6" x14ac:dyDescent="0.25">
      <c r="B35" s="1">
        <v>4</v>
      </c>
      <c r="C35" s="1" t="s">
        <v>9</v>
      </c>
      <c r="D35" s="1">
        <v>5500</v>
      </c>
      <c r="E35" s="1">
        <v>0</v>
      </c>
      <c r="F35" s="1">
        <f t="shared" si="1"/>
        <v>5500</v>
      </c>
    </row>
    <row r="36" spans="2:6" x14ac:dyDescent="0.25">
      <c r="B36" s="1">
        <v>5</v>
      </c>
      <c r="C36" s="1" t="s">
        <v>10</v>
      </c>
      <c r="D36" s="1">
        <v>4500</v>
      </c>
      <c r="E36" s="1">
        <v>0</v>
      </c>
      <c r="F36" s="1">
        <f t="shared" si="1"/>
        <v>4500</v>
      </c>
    </row>
    <row r="37" spans="2:6" x14ac:dyDescent="0.25">
      <c r="B37" s="1">
        <v>6</v>
      </c>
      <c r="C37" s="1" t="s">
        <v>11</v>
      </c>
      <c r="D37" s="1">
        <v>6500</v>
      </c>
      <c r="E37" s="1">
        <v>0</v>
      </c>
      <c r="F37" s="1">
        <f t="shared" si="1"/>
        <v>6500</v>
      </c>
    </row>
    <row r="38" spans="2:6" x14ac:dyDescent="0.25">
      <c r="B38" s="1">
        <v>7</v>
      </c>
      <c r="C38" s="1" t="s">
        <v>14</v>
      </c>
      <c r="D38" s="1">
        <v>7000</v>
      </c>
      <c r="E38" s="1">
        <v>0</v>
      </c>
      <c r="F38" s="1">
        <f t="shared" si="1"/>
        <v>7000</v>
      </c>
    </row>
    <row r="39" spans="2:6" x14ac:dyDescent="0.25">
      <c r="B39" s="1">
        <v>8</v>
      </c>
      <c r="C39" s="1" t="s">
        <v>15</v>
      </c>
      <c r="D39" s="1">
        <v>15000</v>
      </c>
      <c r="E39" s="1">
        <v>110</v>
      </c>
      <c r="F39" s="1">
        <f t="shared" si="1"/>
        <v>14890</v>
      </c>
    </row>
    <row r="40" spans="2:6" x14ac:dyDescent="0.25">
      <c r="B40" s="1">
        <v>9</v>
      </c>
      <c r="C40" s="1" t="s">
        <v>91</v>
      </c>
      <c r="D40" s="1">
        <v>3500</v>
      </c>
      <c r="E40" s="1">
        <v>0</v>
      </c>
      <c r="F40" s="1">
        <f t="shared" si="1"/>
        <v>3500</v>
      </c>
    </row>
    <row r="41" spans="2:6" x14ac:dyDescent="0.25">
      <c r="B41" s="1">
        <v>10</v>
      </c>
      <c r="C41" s="1" t="s">
        <v>92</v>
      </c>
      <c r="D41" s="1">
        <v>4000</v>
      </c>
      <c r="E41" s="1">
        <v>0</v>
      </c>
      <c r="F41" s="1">
        <f t="shared" si="1"/>
        <v>4000</v>
      </c>
    </row>
    <row r="42" spans="2:6" x14ac:dyDescent="0.25">
      <c r="B42" s="1">
        <v>11</v>
      </c>
      <c r="C42" s="5" t="s">
        <v>117</v>
      </c>
      <c r="D42" s="5">
        <v>10000</v>
      </c>
      <c r="E42" s="5">
        <v>90</v>
      </c>
      <c r="F42" s="1">
        <f t="shared" si="1"/>
        <v>9910</v>
      </c>
    </row>
    <row r="43" spans="2:6" x14ac:dyDescent="0.25">
      <c r="B43" s="1">
        <v>12</v>
      </c>
      <c r="C43" s="5" t="s">
        <v>152</v>
      </c>
      <c r="D43" s="5">
        <v>4200</v>
      </c>
      <c r="E43" s="5">
        <v>0</v>
      </c>
      <c r="F43" s="5">
        <f t="shared" si="1"/>
        <v>4200</v>
      </c>
    </row>
    <row r="44" spans="2:6" x14ac:dyDescent="0.25">
      <c r="B44" s="1">
        <v>13</v>
      </c>
      <c r="C44" s="5" t="s">
        <v>153</v>
      </c>
      <c r="D44" s="5">
        <v>4000</v>
      </c>
      <c r="E44" s="5">
        <v>0</v>
      </c>
      <c r="F44" s="1">
        <f t="shared" si="1"/>
        <v>4000</v>
      </c>
    </row>
    <row r="45" spans="2:6" x14ac:dyDescent="0.25">
      <c r="B45" s="1">
        <v>14</v>
      </c>
      <c r="C45" s="5" t="s">
        <v>154</v>
      </c>
      <c r="D45" s="5">
        <v>4000</v>
      </c>
      <c r="E45" s="5">
        <v>0</v>
      </c>
      <c r="F45" s="1">
        <f t="shared" si="1"/>
        <v>4000</v>
      </c>
    </row>
    <row r="46" spans="2:6" x14ac:dyDescent="0.25">
      <c r="B46" s="1">
        <v>15</v>
      </c>
      <c r="C46" s="5" t="s">
        <v>162</v>
      </c>
      <c r="D46" s="5">
        <v>6000</v>
      </c>
      <c r="E46" s="5">
        <v>0</v>
      </c>
      <c r="F46" s="5">
        <v>4700</v>
      </c>
    </row>
    <row r="47" spans="2:6" x14ac:dyDescent="0.25">
      <c r="B47" s="1">
        <v>16</v>
      </c>
      <c r="C47" s="5" t="s">
        <v>163</v>
      </c>
      <c r="D47" s="5">
        <v>7500</v>
      </c>
      <c r="E47" s="5">
        <v>0</v>
      </c>
      <c r="F47" s="5">
        <v>4700</v>
      </c>
    </row>
    <row r="49" spans="2:6" x14ac:dyDescent="0.25">
      <c r="E49">
        <f>SUM(E32:E48)</f>
        <v>420</v>
      </c>
      <c r="F49">
        <f>SUM(F32:F48)</f>
        <v>108680</v>
      </c>
    </row>
    <row r="50" spans="2:6" x14ac:dyDescent="0.25">
      <c r="E50" s="19">
        <f>E49*7/100</f>
        <v>29.4</v>
      </c>
    </row>
    <row r="53" spans="2:6" x14ac:dyDescent="0.25">
      <c r="D53" s="15" t="s">
        <v>157</v>
      </c>
    </row>
    <row r="54" spans="2:6" x14ac:dyDescent="0.25"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</row>
    <row r="55" spans="2:6" x14ac:dyDescent="0.25">
      <c r="B55" s="1">
        <v>1</v>
      </c>
      <c r="C55" s="1" t="s">
        <v>5</v>
      </c>
      <c r="D55" s="1">
        <v>13000</v>
      </c>
      <c r="E55" s="1">
        <v>110</v>
      </c>
      <c r="F55" s="1">
        <f>D55-E55</f>
        <v>12890</v>
      </c>
    </row>
    <row r="56" spans="2:6" x14ac:dyDescent="0.25">
      <c r="B56" s="1">
        <v>2</v>
      </c>
      <c r="C56" s="1" t="s">
        <v>6</v>
      </c>
      <c r="D56" s="1">
        <v>11000</v>
      </c>
      <c r="E56" s="1">
        <v>110</v>
      </c>
      <c r="F56" s="1">
        <f t="shared" ref="F56:F68" si="2">D56-E56</f>
        <v>10890</v>
      </c>
    </row>
    <row r="57" spans="2:6" x14ac:dyDescent="0.25">
      <c r="B57" s="1">
        <v>3</v>
      </c>
      <c r="C57" s="1" t="s">
        <v>8</v>
      </c>
      <c r="D57" s="1">
        <v>7500</v>
      </c>
      <c r="E57" s="1">
        <v>0</v>
      </c>
      <c r="F57" s="1">
        <f t="shared" si="2"/>
        <v>7500</v>
      </c>
    </row>
    <row r="58" spans="2:6" x14ac:dyDescent="0.25">
      <c r="B58" s="1">
        <v>4</v>
      </c>
      <c r="C58" s="1" t="s">
        <v>9</v>
      </c>
      <c r="D58" s="1">
        <v>5500</v>
      </c>
      <c r="E58" s="1">
        <v>0</v>
      </c>
      <c r="F58" s="1">
        <f t="shared" si="2"/>
        <v>5500</v>
      </c>
    </row>
    <row r="59" spans="2:6" x14ac:dyDescent="0.25">
      <c r="B59" s="1">
        <v>5</v>
      </c>
      <c r="C59" s="1" t="s">
        <v>10</v>
      </c>
      <c r="D59" s="1">
        <v>4500</v>
      </c>
      <c r="E59" s="1">
        <v>0</v>
      </c>
      <c r="F59" s="1">
        <f t="shared" si="2"/>
        <v>4500</v>
      </c>
    </row>
    <row r="60" spans="2:6" x14ac:dyDescent="0.25">
      <c r="B60" s="1">
        <v>6</v>
      </c>
      <c r="C60" s="1" t="s">
        <v>11</v>
      </c>
      <c r="D60" s="1">
        <v>6500</v>
      </c>
      <c r="E60" s="1">
        <v>0</v>
      </c>
      <c r="F60" s="1">
        <f t="shared" si="2"/>
        <v>6500</v>
      </c>
    </row>
    <row r="61" spans="2:6" x14ac:dyDescent="0.25">
      <c r="B61" s="1">
        <v>7</v>
      </c>
      <c r="C61" s="1" t="s">
        <v>14</v>
      </c>
      <c r="D61" s="1">
        <v>7000</v>
      </c>
      <c r="E61" s="1">
        <v>0</v>
      </c>
      <c r="F61" s="1">
        <f t="shared" si="2"/>
        <v>7000</v>
      </c>
    </row>
    <row r="62" spans="2:6" x14ac:dyDescent="0.25">
      <c r="B62" s="1">
        <v>8</v>
      </c>
      <c r="C62" s="1" t="s">
        <v>15</v>
      </c>
      <c r="D62" s="1">
        <v>15000</v>
      </c>
      <c r="E62" s="1">
        <v>110</v>
      </c>
      <c r="F62" s="1">
        <f t="shared" si="2"/>
        <v>14890</v>
      </c>
    </row>
    <row r="63" spans="2:6" x14ac:dyDescent="0.25">
      <c r="B63" s="1">
        <v>9</v>
      </c>
      <c r="C63" s="1" t="s">
        <v>91</v>
      </c>
      <c r="D63" s="1">
        <v>3500</v>
      </c>
      <c r="E63" s="1">
        <v>0</v>
      </c>
      <c r="F63" s="1">
        <f t="shared" si="2"/>
        <v>3500</v>
      </c>
    </row>
    <row r="64" spans="2:6" x14ac:dyDescent="0.25">
      <c r="B64" s="1">
        <v>10</v>
      </c>
      <c r="C64" s="1" t="s">
        <v>92</v>
      </c>
      <c r="D64" s="1">
        <v>4000</v>
      </c>
      <c r="E64" s="1">
        <v>0</v>
      </c>
      <c r="F64" s="1">
        <f t="shared" si="2"/>
        <v>4000</v>
      </c>
    </row>
    <row r="65" spans="2:6" x14ac:dyDescent="0.25">
      <c r="B65" s="1">
        <v>11</v>
      </c>
      <c r="C65" s="5" t="s">
        <v>117</v>
      </c>
      <c r="D65" s="5">
        <v>10000</v>
      </c>
      <c r="E65" s="5">
        <v>90</v>
      </c>
      <c r="F65" s="1">
        <f t="shared" si="2"/>
        <v>9910</v>
      </c>
    </row>
    <row r="66" spans="2:6" x14ac:dyDescent="0.25">
      <c r="B66" s="1">
        <v>12</v>
      </c>
      <c r="C66" s="5" t="s">
        <v>152</v>
      </c>
      <c r="D66" s="5">
        <v>4200</v>
      </c>
      <c r="E66" s="5">
        <v>0</v>
      </c>
      <c r="F66" s="5">
        <f t="shared" si="2"/>
        <v>4200</v>
      </c>
    </row>
    <row r="67" spans="2:6" x14ac:dyDescent="0.25">
      <c r="B67" s="1">
        <v>13</v>
      </c>
      <c r="C67" s="5" t="s">
        <v>153</v>
      </c>
      <c r="D67" s="5">
        <v>4000</v>
      </c>
      <c r="E67" s="5">
        <v>0</v>
      </c>
      <c r="F67" s="1">
        <f t="shared" si="2"/>
        <v>4000</v>
      </c>
    </row>
    <row r="68" spans="2:6" x14ac:dyDescent="0.25">
      <c r="B68" s="1">
        <v>14</v>
      </c>
      <c r="C68" s="5" t="s">
        <v>154</v>
      </c>
      <c r="D68" s="5">
        <v>4000</v>
      </c>
      <c r="E68" s="5">
        <v>0</v>
      </c>
      <c r="F68" s="1">
        <f t="shared" si="2"/>
        <v>4000</v>
      </c>
    </row>
    <row r="69" spans="2:6" x14ac:dyDescent="0.25">
      <c r="B69" s="1">
        <v>15</v>
      </c>
      <c r="C69" s="5" t="s">
        <v>162</v>
      </c>
      <c r="D69" s="5">
        <v>6000</v>
      </c>
      <c r="E69" s="5">
        <v>0</v>
      </c>
      <c r="F69" s="5">
        <v>4700</v>
      </c>
    </row>
    <row r="70" spans="2:6" x14ac:dyDescent="0.25">
      <c r="B70" s="1">
        <v>16</v>
      </c>
      <c r="C70" s="5" t="s">
        <v>163</v>
      </c>
      <c r="D70" s="5">
        <v>7500</v>
      </c>
      <c r="E70" s="5">
        <v>0</v>
      </c>
      <c r="F70" s="5">
        <v>4700</v>
      </c>
    </row>
    <row r="71" spans="2:6" x14ac:dyDescent="0.25">
      <c r="B71" s="6"/>
      <c r="C71" s="8"/>
      <c r="D71" s="8"/>
      <c r="E71" s="8"/>
      <c r="F71" s="6"/>
    </row>
    <row r="73" spans="2:6" x14ac:dyDescent="0.25">
      <c r="E73">
        <f>SUM(E55:E72)</f>
        <v>420</v>
      </c>
      <c r="F73">
        <f>SUM(F55:F72)</f>
        <v>108680</v>
      </c>
    </row>
    <row r="74" spans="2:6" x14ac:dyDescent="0.25">
      <c r="E74" s="19">
        <f>E73*6/100</f>
        <v>25.2</v>
      </c>
    </row>
    <row r="76" spans="2:6" x14ac:dyDescent="0.25">
      <c r="D76" s="15" t="s">
        <v>158</v>
      </c>
    </row>
    <row r="77" spans="2:6" x14ac:dyDescent="0.25"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</row>
    <row r="78" spans="2:6" x14ac:dyDescent="0.25">
      <c r="B78" s="1">
        <v>1</v>
      </c>
      <c r="C78" s="1" t="s">
        <v>5</v>
      </c>
      <c r="D78" s="1">
        <v>13000</v>
      </c>
      <c r="E78" s="1">
        <v>110</v>
      </c>
      <c r="F78" s="1">
        <f>D78-E78</f>
        <v>12890</v>
      </c>
    </row>
    <row r="79" spans="2:6" x14ac:dyDescent="0.25">
      <c r="B79" s="1">
        <v>2</v>
      </c>
      <c r="C79" s="1" t="s">
        <v>6</v>
      </c>
      <c r="D79" s="1">
        <v>11000</v>
      </c>
      <c r="E79" s="1">
        <v>110</v>
      </c>
      <c r="F79" s="1">
        <f t="shared" ref="F79:F91" si="3">D79-E79</f>
        <v>10890</v>
      </c>
    </row>
    <row r="80" spans="2:6" x14ac:dyDescent="0.25">
      <c r="B80" s="1">
        <v>3</v>
      </c>
      <c r="C80" s="1" t="s">
        <v>8</v>
      </c>
      <c r="D80" s="1">
        <v>7500</v>
      </c>
      <c r="E80" s="1">
        <v>0</v>
      </c>
      <c r="F80" s="1">
        <f t="shared" si="3"/>
        <v>7500</v>
      </c>
    </row>
    <row r="81" spans="2:6" x14ac:dyDescent="0.25">
      <c r="B81" s="1">
        <v>4</v>
      </c>
      <c r="C81" s="1" t="s">
        <v>9</v>
      </c>
      <c r="D81" s="1">
        <v>5500</v>
      </c>
      <c r="E81" s="1">
        <v>0</v>
      </c>
      <c r="F81" s="1">
        <f t="shared" si="3"/>
        <v>5500</v>
      </c>
    </row>
    <row r="82" spans="2:6" x14ac:dyDescent="0.25">
      <c r="B82" s="1">
        <v>5</v>
      </c>
      <c r="C82" s="1" t="s">
        <v>10</v>
      </c>
      <c r="D82" s="1">
        <v>4500</v>
      </c>
      <c r="E82" s="1">
        <v>0</v>
      </c>
      <c r="F82" s="1">
        <f t="shared" si="3"/>
        <v>4500</v>
      </c>
    </row>
    <row r="83" spans="2:6" x14ac:dyDescent="0.25">
      <c r="B83" s="1">
        <v>6</v>
      </c>
      <c r="C83" s="1" t="s">
        <v>11</v>
      </c>
      <c r="D83" s="1">
        <v>6500</v>
      </c>
      <c r="E83" s="1">
        <v>0</v>
      </c>
      <c r="F83" s="1">
        <f t="shared" si="3"/>
        <v>6500</v>
      </c>
    </row>
    <row r="84" spans="2:6" x14ac:dyDescent="0.25">
      <c r="B84" s="1">
        <v>7</v>
      </c>
      <c r="C84" s="1" t="s">
        <v>14</v>
      </c>
      <c r="D84" s="1">
        <v>7000</v>
      </c>
      <c r="E84" s="1">
        <v>0</v>
      </c>
      <c r="F84" s="1">
        <f t="shared" si="3"/>
        <v>7000</v>
      </c>
    </row>
    <row r="85" spans="2:6" x14ac:dyDescent="0.25">
      <c r="B85" s="1">
        <v>8</v>
      </c>
      <c r="C85" s="1" t="s">
        <v>15</v>
      </c>
      <c r="D85" s="1">
        <v>15000</v>
      </c>
      <c r="E85" s="1">
        <v>110</v>
      </c>
      <c r="F85" s="1">
        <f t="shared" si="3"/>
        <v>14890</v>
      </c>
    </row>
    <row r="86" spans="2:6" x14ac:dyDescent="0.25">
      <c r="B86" s="1">
        <v>9</v>
      </c>
      <c r="C86" s="1" t="s">
        <v>91</v>
      </c>
      <c r="D86" s="1">
        <v>3500</v>
      </c>
      <c r="E86" s="1">
        <v>0</v>
      </c>
      <c r="F86" s="1">
        <f t="shared" si="3"/>
        <v>3500</v>
      </c>
    </row>
    <row r="87" spans="2:6" x14ac:dyDescent="0.25">
      <c r="B87" s="1">
        <v>10</v>
      </c>
      <c r="C87" s="1" t="s">
        <v>92</v>
      </c>
      <c r="D87" s="1">
        <v>4000</v>
      </c>
      <c r="E87" s="1">
        <v>0</v>
      </c>
      <c r="F87" s="1">
        <f t="shared" si="3"/>
        <v>4000</v>
      </c>
    </row>
    <row r="88" spans="2:6" x14ac:dyDescent="0.25">
      <c r="B88" s="1">
        <v>11</v>
      </c>
      <c r="C88" s="5" t="s">
        <v>117</v>
      </c>
      <c r="D88" s="5">
        <v>10000</v>
      </c>
      <c r="E88" s="5">
        <v>90</v>
      </c>
      <c r="F88" s="1">
        <f t="shared" si="3"/>
        <v>9910</v>
      </c>
    </row>
    <row r="89" spans="2:6" x14ac:dyDescent="0.25">
      <c r="B89" s="1">
        <v>12</v>
      </c>
      <c r="C89" s="5" t="s">
        <v>152</v>
      </c>
      <c r="D89" s="5">
        <v>4200</v>
      </c>
      <c r="E89" s="5">
        <v>0</v>
      </c>
      <c r="F89" s="5">
        <f t="shared" si="3"/>
        <v>4200</v>
      </c>
    </row>
    <row r="90" spans="2:6" x14ac:dyDescent="0.25">
      <c r="B90" s="1">
        <v>13</v>
      </c>
      <c r="C90" s="5" t="s">
        <v>153</v>
      </c>
      <c r="D90" s="5">
        <v>4000</v>
      </c>
      <c r="E90" s="5">
        <v>0</v>
      </c>
      <c r="F90" s="1">
        <f t="shared" si="3"/>
        <v>4000</v>
      </c>
    </row>
    <row r="91" spans="2:6" x14ac:dyDescent="0.25">
      <c r="B91" s="1">
        <v>14</v>
      </c>
      <c r="C91" s="5" t="s">
        <v>154</v>
      </c>
      <c r="D91" s="5">
        <v>4000</v>
      </c>
      <c r="E91" s="5">
        <v>0</v>
      </c>
      <c r="F91" s="1">
        <f t="shared" si="3"/>
        <v>4000</v>
      </c>
    </row>
    <row r="92" spans="2:6" x14ac:dyDescent="0.25">
      <c r="B92" s="1">
        <v>15</v>
      </c>
      <c r="C92" s="5" t="s">
        <v>162</v>
      </c>
      <c r="D92" s="5">
        <v>6000</v>
      </c>
      <c r="E92" s="5">
        <v>0</v>
      </c>
      <c r="F92" s="5">
        <v>4700</v>
      </c>
    </row>
    <row r="93" spans="2:6" x14ac:dyDescent="0.25">
      <c r="B93" s="1">
        <v>16</v>
      </c>
      <c r="C93" s="5" t="s">
        <v>163</v>
      </c>
      <c r="D93" s="5">
        <v>7500</v>
      </c>
      <c r="E93" s="5">
        <v>0</v>
      </c>
      <c r="F93" s="5">
        <v>4700</v>
      </c>
    </row>
    <row r="94" spans="2:6" x14ac:dyDescent="0.25">
      <c r="B94" s="6"/>
      <c r="C94" s="8"/>
      <c r="D94" s="8"/>
      <c r="E94" s="8"/>
      <c r="F94" s="6"/>
    </row>
    <row r="96" spans="2:6" x14ac:dyDescent="0.25">
      <c r="E96">
        <f>SUM(E78:E95)</f>
        <v>420</v>
      </c>
      <c r="F96">
        <f>SUM(F78:F95)</f>
        <v>108680</v>
      </c>
    </row>
    <row r="97" spans="2:6" x14ac:dyDescent="0.25">
      <c r="E97">
        <f>E96*5/100</f>
        <v>21</v>
      </c>
    </row>
    <row r="101" spans="2:6" x14ac:dyDescent="0.25">
      <c r="D101" s="15" t="s">
        <v>159</v>
      </c>
    </row>
    <row r="102" spans="2:6" x14ac:dyDescent="0.25"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</row>
    <row r="103" spans="2:6" x14ac:dyDescent="0.25">
      <c r="B103" s="1">
        <v>1</v>
      </c>
      <c r="C103" s="1" t="s">
        <v>5</v>
      </c>
      <c r="D103" s="1">
        <v>13000</v>
      </c>
      <c r="E103" s="1">
        <v>110</v>
      </c>
      <c r="F103" s="1">
        <f>D103-E103</f>
        <v>12890</v>
      </c>
    </row>
    <row r="104" spans="2:6" x14ac:dyDescent="0.25">
      <c r="B104" s="1">
        <v>2</v>
      </c>
      <c r="C104" s="1" t="s">
        <v>6</v>
      </c>
      <c r="D104" s="1">
        <v>11000</v>
      </c>
      <c r="E104" s="1">
        <v>110</v>
      </c>
      <c r="F104" s="1">
        <f t="shared" ref="F104:F116" si="4">D104-E104</f>
        <v>10890</v>
      </c>
    </row>
    <row r="105" spans="2:6" x14ac:dyDescent="0.25">
      <c r="B105" s="1">
        <v>3</v>
      </c>
      <c r="C105" s="1" t="s">
        <v>8</v>
      </c>
      <c r="D105" s="1">
        <v>7500</v>
      </c>
      <c r="E105" s="1">
        <v>0</v>
      </c>
      <c r="F105" s="1">
        <f t="shared" si="4"/>
        <v>7500</v>
      </c>
    </row>
    <row r="106" spans="2:6" x14ac:dyDescent="0.25">
      <c r="B106" s="1">
        <v>4</v>
      </c>
      <c r="C106" s="1" t="s">
        <v>9</v>
      </c>
      <c r="D106" s="1">
        <v>5500</v>
      </c>
      <c r="E106" s="1">
        <v>0</v>
      </c>
      <c r="F106" s="1">
        <f t="shared" si="4"/>
        <v>5500</v>
      </c>
    </row>
    <row r="107" spans="2:6" x14ac:dyDescent="0.25">
      <c r="B107" s="1">
        <v>5</v>
      </c>
      <c r="C107" s="1" t="s">
        <v>10</v>
      </c>
      <c r="D107" s="1">
        <v>4500</v>
      </c>
      <c r="E107" s="1">
        <v>0</v>
      </c>
      <c r="F107" s="1">
        <f t="shared" si="4"/>
        <v>4500</v>
      </c>
    </row>
    <row r="108" spans="2:6" x14ac:dyDescent="0.25">
      <c r="B108" s="1">
        <v>6</v>
      </c>
      <c r="C108" s="1" t="s">
        <v>11</v>
      </c>
      <c r="D108" s="1">
        <v>6500</v>
      </c>
      <c r="E108" s="1">
        <v>0</v>
      </c>
      <c r="F108" s="1">
        <f t="shared" si="4"/>
        <v>6500</v>
      </c>
    </row>
    <row r="109" spans="2:6" x14ac:dyDescent="0.25">
      <c r="B109" s="1">
        <v>7</v>
      </c>
      <c r="C109" s="1" t="s">
        <v>14</v>
      </c>
      <c r="D109" s="1">
        <v>7000</v>
      </c>
      <c r="E109" s="1">
        <v>0</v>
      </c>
      <c r="F109" s="1">
        <f t="shared" si="4"/>
        <v>7000</v>
      </c>
    </row>
    <row r="110" spans="2:6" x14ac:dyDescent="0.25">
      <c r="B110" s="1">
        <v>8</v>
      </c>
      <c r="C110" s="1" t="s">
        <v>15</v>
      </c>
      <c r="D110" s="1">
        <v>15000</v>
      </c>
      <c r="E110" s="1">
        <v>110</v>
      </c>
      <c r="F110" s="1">
        <f t="shared" si="4"/>
        <v>14890</v>
      </c>
    </row>
    <row r="111" spans="2:6" x14ac:dyDescent="0.25">
      <c r="B111" s="1">
        <v>9</v>
      </c>
      <c r="C111" s="1" t="s">
        <v>91</v>
      </c>
      <c r="D111" s="1">
        <v>3500</v>
      </c>
      <c r="E111" s="1">
        <v>0</v>
      </c>
      <c r="F111" s="1">
        <f t="shared" si="4"/>
        <v>3500</v>
      </c>
    </row>
    <row r="112" spans="2:6" x14ac:dyDescent="0.25">
      <c r="B112" s="1">
        <v>10</v>
      </c>
      <c r="C112" s="1" t="s">
        <v>92</v>
      </c>
      <c r="D112" s="1">
        <v>4000</v>
      </c>
      <c r="E112" s="1">
        <v>0</v>
      </c>
      <c r="F112" s="1">
        <f t="shared" si="4"/>
        <v>4000</v>
      </c>
    </row>
    <row r="113" spans="2:6" x14ac:dyDescent="0.25">
      <c r="B113" s="1">
        <v>11</v>
      </c>
      <c r="C113" s="5" t="s">
        <v>117</v>
      </c>
      <c r="D113" s="5">
        <v>10000</v>
      </c>
      <c r="E113" s="5">
        <v>90</v>
      </c>
      <c r="F113" s="1">
        <f t="shared" si="4"/>
        <v>9910</v>
      </c>
    </row>
    <row r="114" spans="2:6" x14ac:dyDescent="0.25">
      <c r="B114" s="1">
        <v>12</v>
      </c>
      <c r="C114" s="5" t="s">
        <v>152</v>
      </c>
      <c r="D114" s="5">
        <v>4200</v>
      </c>
      <c r="E114" s="5">
        <v>0</v>
      </c>
      <c r="F114" s="5">
        <f t="shared" si="4"/>
        <v>4200</v>
      </c>
    </row>
    <row r="115" spans="2:6" x14ac:dyDescent="0.25">
      <c r="B115" s="1">
        <v>13</v>
      </c>
      <c r="C115" s="5" t="s">
        <v>153</v>
      </c>
      <c r="D115" s="5">
        <v>4000</v>
      </c>
      <c r="E115" s="5">
        <v>0</v>
      </c>
      <c r="F115" s="1">
        <f t="shared" si="4"/>
        <v>4000</v>
      </c>
    </row>
    <row r="116" spans="2:6" x14ac:dyDescent="0.25">
      <c r="B116" s="1">
        <v>14</v>
      </c>
      <c r="C116" s="5" t="s">
        <v>154</v>
      </c>
      <c r="D116" s="5">
        <v>4000</v>
      </c>
      <c r="E116" s="5">
        <v>0</v>
      </c>
      <c r="F116" s="1">
        <f t="shared" si="4"/>
        <v>4000</v>
      </c>
    </row>
    <row r="117" spans="2:6" x14ac:dyDescent="0.25">
      <c r="B117" s="1">
        <v>15</v>
      </c>
      <c r="C117" s="5" t="s">
        <v>162</v>
      </c>
      <c r="D117" s="5">
        <v>6000</v>
      </c>
      <c r="E117" s="5">
        <v>0</v>
      </c>
      <c r="F117" s="5">
        <v>4700</v>
      </c>
    </row>
    <row r="118" spans="2:6" x14ac:dyDescent="0.25">
      <c r="B118" s="1">
        <v>16</v>
      </c>
      <c r="C118" s="5" t="s">
        <v>163</v>
      </c>
      <c r="D118" s="5">
        <v>7500</v>
      </c>
      <c r="E118" s="5">
        <v>0</v>
      </c>
      <c r="F118" s="5">
        <v>4700</v>
      </c>
    </row>
    <row r="119" spans="2:6" x14ac:dyDescent="0.25">
      <c r="B119" s="6"/>
      <c r="C119" s="8"/>
      <c r="D119" s="8"/>
      <c r="E119" s="8"/>
      <c r="F119" s="6"/>
    </row>
    <row r="121" spans="2:6" x14ac:dyDescent="0.25">
      <c r="E121">
        <f>SUM(E103:E120)</f>
        <v>420</v>
      </c>
      <c r="F121">
        <f>SUM(F103:F120)</f>
        <v>108680</v>
      </c>
    </row>
    <row r="122" spans="2:6" x14ac:dyDescent="0.25">
      <c r="E122" s="19">
        <f>E121*4/100</f>
        <v>16.8</v>
      </c>
    </row>
    <row r="125" spans="2:6" x14ac:dyDescent="0.25">
      <c r="D125" s="15" t="s">
        <v>160</v>
      </c>
    </row>
    <row r="126" spans="2:6" x14ac:dyDescent="0.25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</row>
    <row r="127" spans="2:6" x14ac:dyDescent="0.25">
      <c r="B127" s="1">
        <v>1</v>
      </c>
      <c r="C127" s="1" t="s">
        <v>5</v>
      </c>
      <c r="D127" s="1">
        <v>13000</v>
      </c>
      <c r="E127" s="1">
        <v>110</v>
      </c>
      <c r="F127" s="1">
        <f>D127-E127</f>
        <v>12890</v>
      </c>
    </row>
    <row r="128" spans="2:6" x14ac:dyDescent="0.25">
      <c r="B128" s="1">
        <v>2</v>
      </c>
      <c r="C128" s="1" t="s">
        <v>6</v>
      </c>
      <c r="D128" s="1">
        <v>11000</v>
      </c>
      <c r="E128" s="1">
        <v>110</v>
      </c>
      <c r="F128" s="1">
        <f t="shared" ref="F128:F140" si="5">D128-E128</f>
        <v>10890</v>
      </c>
    </row>
    <row r="129" spans="2:6" x14ac:dyDescent="0.25">
      <c r="B129" s="1">
        <v>3</v>
      </c>
      <c r="C129" s="1" t="s">
        <v>8</v>
      </c>
      <c r="D129" s="1">
        <v>7500</v>
      </c>
      <c r="E129" s="1">
        <v>0</v>
      </c>
      <c r="F129" s="1">
        <f t="shared" si="5"/>
        <v>7500</v>
      </c>
    </row>
    <row r="130" spans="2:6" x14ac:dyDescent="0.25">
      <c r="B130" s="1">
        <v>4</v>
      </c>
      <c r="C130" s="1" t="s">
        <v>9</v>
      </c>
      <c r="D130" s="1">
        <v>5500</v>
      </c>
      <c r="E130" s="1">
        <v>0</v>
      </c>
      <c r="F130" s="1">
        <f t="shared" si="5"/>
        <v>5500</v>
      </c>
    </row>
    <row r="131" spans="2:6" x14ac:dyDescent="0.25">
      <c r="B131" s="1">
        <v>5</v>
      </c>
      <c r="C131" s="1" t="s">
        <v>10</v>
      </c>
      <c r="D131" s="1">
        <v>4500</v>
      </c>
      <c r="E131" s="1">
        <v>0</v>
      </c>
      <c r="F131" s="1">
        <f t="shared" si="5"/>
        <v>4500</v>
      </c>
    </row>
    <row r="132" spans="2:6" x14ac:dyDescent="0.25">
      <c r="B132" s="1">
        <v>6</v>
      </c>
      <c r="C132" s="1" t="s">
        <v>11</v>
      </c>
      <c r="D132" s="1">
        <v>6500</v>
      </c>
      <c r="E132" s="1">
        <v>0</v>
      </c>
      <c r="F132" s="1">
        <f t="shared" si="5"/>
        <v>6500</v>
      </c>
    </row>
    <row r="133" spans="2:6" x14ac:dyDescent="0.25">
      <c r="B133" s="1">
        <v>7</v>
      </c>
      <c r="C133" s="1" t="s">
        <v>14</v>
      </c>
      <c r="D133" s="1">
        <v>7000</v>
      </c>
      <c r="E133" s="1">
        <v>0</v>
      </c>
      <c r="F133" s="1">
        <f t="shared" si="5"/>
        <v>7000</v>
      </c>
    </row>
    <row r="134" spans="2:6" x14ac:dyDescent="0.25">
      <c r="B134" s="1">
        <v>8</v>
      </c>
      <c r="C134" s="1" t="s">
        <v>15</v>
      </c>
      <c r="D134" s="1">
        <v>15000</v>
      </c>
      <c r="E134" s="1">
        <v>110</v>
      </c>
      <c r="F134" s="1">
        <f t="shared" si="5"/>
        <v>14890</v>
      </c>
    </row>
    <row r="135" spans="2:6" x14ac:dyDescent="0.25">
      <c r="B135" s="1">
        <v>9</v>
      </c>
      <c r="C135" s="1" t="s">
        <v>91</v>
      </c>
      <c r="D135" s="1">
        <v>3500</v>
      </c>
      <c r="E135" s="1">
        <v>0</v>
      </c>
      <c r="F135" s="1">
        <f t="shared" si="5"/>
        <v>3500</v>
      </c>
    </row>
    <row r="136" spans="2:6" x14ac:dyDescent="0.25">
      <c r="B136" s="1">
        <v>10</v>
      </c>
      <c r="C136" s="1" t="s">
        <v>92</v>
      </c>
      <c r="D136" s="1">
        <v>4000</v>
      </c>
      <c r="E136" s="1">
        <v>0</v>
      </c>
      <c r="F136" s="1">
        <f t="shared" si="5"/>
        <v>4000</v>
      </c>
    </row>
    <row r="137" spans="2:6" x14ac:dyDescent="0.25">
      <c r="B137" s="1">
        <v>11</v>
      </c>
      <c r="C137" s="5" t="s">
        <v>117</v>
      </c>
      <c r="D137" s="5">
        <v>10000</v>
      </c>
      <c r="E137" s="5">
        <v>90</v>
      </c>
      <c r="F137" s="1">
        <f t="shared" si="5"/>
        <v>9910</v>
      </c>
    </row>
    <row r="138" spans="2:6" x14ac:dyDescent="0.25">
      <c r="B138" s="1">
        <v>12</v>
      </c>
      <c r="C138" s="5" t="s">
        <v>152</v>
      </c>
      <c r="D138" s="5">
        <v>4200</v>
      </c>
      <c r="E138" s="5">
        <v>0</v>
      </c>
      <c r="F138" s="5">
        <f t="shared" si="5"/>
        <v>4200</v>
      </c>
    </row>
    <row r="139" spans="2:6" x14ac:dyDescent="0.25">
      <c r="B139" s="1">
        <v>13</v>
      </c>
      <c r="C139" s="5" t="s">
        <v>153</v>
      </c>
      <c r="D139" s="5">
        <v>4000</v>
      </c>
      <c r="E139" s="5">
        <v>0</v>
      </c>
      <c r="F139" s="1">
        <f t="shared" si="5"/>
        <v>4000</v>
      </c>
    </row>
    <row r="140" spans="2:6" x14ac:dyDescent="0.25">
      <c r="B140" s="1">
        <v>14</v>
      </c>
      <c r="C140" s="5" t="s">
        <v>154</v>
      </c>
      <c r="D140" s="5">
        <v>4000</v>
      </c>
      <c r="E140" s="5">
        <v>0</v>
      </c>
      <c r="F140" s="1">
        <f t="shared" si="5"/>
        <v>4000</v>
      </c>
    </row>
    <row r="141" spans="2:6" x14ac:dyDescent="0.25">
      <c r="B141" s="1">
        <v>15</v>
      </c>
      <c r="C141" s="5" t="s">
        <v>162</v>
      </c>
      <c r="D141" s="5">
        <v>6000</v>
      </c>
      <c r="E141" s="5">
        <v>0</v>
      </c>
      <c r="F141" s="5">
        <v>4700</v>
      </c>
    </row>
    <row r="142" spans="2:6" x14ac:dyDescent="0.25">
      <c r="B142" s="1">
        <v>16</v>
      </c>
      <c r="C142" s="5" t="s">
        <v>163</v>
      </c>
      <c r="D142" s="5">
        <v>7500</v>
      </c>
      <c r="E142" s="5">
        <v>0</v>
      </c>
      <c r="F142" s="5">
        <v>4700</v>
      </c>
    </row>
    <row r="143" spans="2:6" x14ac:dyDescent="0.25">
      <c r="B143" s="6"/>
      <c r="C143" s="8"/>
      <c r="D143" s="8"/>
      <c r="E143" s="8"/>
      <c r="F143" s="6"/>
    </row>
    <row r="145" spans="2:7" x14ac:dyDescent="0.25">
      <c r="E145">
        <f>SUM(E127:E144)</f>
        <v>420</v>
      </c>
      <c r="F145">
        <f>SUM(F127:F144)</f>
        <v>108680</v>
      </c>
    </row>
    <row r="146" spans="2:7" x14ac:dyDescent="0.25">
      <c r="E146" s="19">
        <f>E145*3/100</f>
        <v>12.6</v>
      </c>
    </row>
    <row r="147" spans="2:7" x14ac:dyDescent="0.25">
      <c r="E147" s="19"/>
    </row>
    <row r="148" spans="2:7" x14ac:dyDescent="0.25">
      <c r="E148" s="19"/>
    </row>
    <row r="149" spans="2:7" x14ac:dyDescent="0.25">
      <c r="E149" s="19"/>
    </row>
    <row r="151" spans="2:7" x14ac:dyDescent="0.25">
      <c r="D151" s="15" t="s">
        <v>161</v>
      </c>
    </row>
    <row r="152" spans="2:7" x14ac:dyDescent="0.25"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  <c r="G152" s="1"/>
    </row>
    <row r="153" spans="2:7" x14ac:dyDescent="0.25">
      <c r="B153" s="1">
        <v>1</v>
      </c>
      <c r="C153" s="1" t="s">
        <v>5</v>
      </c>
      <c r="D153" s="1">
        <v>13000</v>
      </c>
      <c r="E153" s="1">
        <v>110</v>
      </c>
      <c r="F153" s="1">
        <f>D153-E153</f>
        <v>12890</v>
      </c>
      <c r="G153" s="1"/>
    </row>
    <row r="154" spans="2:7" x14ac:dyDescent="0.25">
      <c r="B154" s="1">
        <v>2</v>
      </c>
      <c r="C154" s="1" t="s">
        <v>6</v>
      </c>
      <c r="D154" s="1">
        <v>11000</v>
      </c>
      <c r="E154" s="1">
        <v>110</v>
      </c>
      <c r="F154" s="1">
        <f t="shared" ref="F154:F166" si="6">D154-E154</f>
        <v>10890</v>
      </c>
      <c r="G154" s="1"/>
    </row>
    <row r="155" spans="2:7" x14ac:dyDescent="0.25">
      <c r="B155" s="1">
        <v>3</v>
      </c>
      <c r="C155" s="1" t="s">
        <v>8</v>
      </c>
      <c r="D155" s="1">
        <v>7500</v>
      </c>
      <c r="E155" s="1">
        <v>0</v>
      </c>
      <c r="F155" s="1">
        <f t="shared" si="6"/>
        <v>7500</v>
      </c>
      <c r="G155" s="1"/>
    </row>
    <row r="156" spans="2:7" x14ac:dyDescent="0.25">
      <c r="B156" s="1">
        <v>4</v>
      </c>
      <c r="C156" s="1" t="s">
        <v>9</v>
      </c>
      <c r="D156" s="1">
        <v>5500</v>
      </c>
      <c r="E156" s="1">
        <v>0</v>
      </c>
      <c r="F156" s="1">
        <f t="shared" si="6"/>
        <v>5500</v>
      </c>
      <c r="G156" s="1"/>
    </row>
    <row r="157" spans="2:7" x14ac:dyDescent="0.25">
      <c r="B157" s="1">
        <v>5</v>
      </c>
      <c r="C157" s="1" t="s">
        <v>10</v>
      </c>
      <c r="D157" s="1">
        <v>4500</v>
      </c>
      <c r="E157" s="1">
        <v>0</v>
      </c>
      <c r="F157" s="1">
        <f t="shared" si="6"/>
        <v>4500</v>
      </c>
      <c r="G157" s="1"/>
    </row>
    <row r="158" spans="2:7" x14ac:dyDescent="0.25">
      <c r="B158" s="1">
        <v>6</v>
      </c>
      <c r="C158" s="1" t="s">
        <v>11</v>
      </c>
      <c r="D158" s="1">
        <v>6500</v>
      </c>
      <c r="E158" s="1">
        <v>0</v>
      </c>
      <c r="F158" s="1">
        <f t="shared" si="6"/>
        <v>6500</v>
      </c>
      <c r="G158" s="1"/>
    </row>
    <row r="159" spans="2:7" x14ac:dyDescent="0.25">
      <c r="B159" s="1">
        <v>7</v>
      </c>
      <c r="C159" s="1" t="s">
        <v>14</v>
      </c>
      <c r="D159" s="1">
        <v>7000</v>
      </c>
      <c r="E159" s="1">
        <v>0</v>
      </c>
      <c r="F159" s="1">
        <f t="shared" si="6"/>
        <v>7000</v>
      </c>
      <c r="G159" s="1"/>
    </row>
    <row r="160" spans="2:7" x14ac:dyDescent="0.25">
      <c r="B160" s="1">
        <v>8</v>
      </c>
      <c r="C160" s="1" t="s">
        <v>15</v>
      </c>
      <c r="D160" s="1">
        <v>15000</v>
      </c>
      <c r="E160" s="1">
        <v>110</v>
      </c>
      <c r="F160" s="1">
        <f t="shared" si="6"/>
        <v>14890</v>
      </c>
      <c r="G160" s="1"/>
    </row>
    <row r="161" spans="2:7" x14ac:dyDescent="0.25">
      <c r="B161" s="1">
        <v>9</v>
      </c>
      <c r="C161" s="1" t="s">
        <v>91</v>
      </c>
      <c r="D161" s="1">
        <v>3500</v>
      </c>
      <c r="E161" s="1">
        <v>0</v>
      </c>
      <c r="F161" s="1">
        <f t="shared" si="6"/>
        <v>3500</v>
      </c>
      <c r="G161" s="1"/>
    </row>
    <row r="162" spans="2:7" x14ac:dyDescent="0.25">
      <c r="B162" s="1">
        <v>10</v>
      </c>
      <c r="C162" s="1" t="s">
        <v>92</v>
      </c>
      <c r="D162" s="1">
        <v>4000</v>
      </c>
      <c r="E162" s="1">
        <v>0</v>
      </c>
      <c r="F162" s="1">
        <f t="shared" si="6"/>
        <v>4000</v>
      </c>
      <c r="G162" s="1"/>
    </row>
    <row r="163" spans="2:7" x14ac:dyDescent="0.25">
      <c r="B163" s="1">
        <v>11</v>
      </c>
      <c r="C163" s="5" t="s">
        <v>117</v>
      </c>
      <c r="D163" s="5">
        <v>10000</v>
      </c>
      <c r="E163" s="5">
        <v>90</v>
      </c>
      <c r="F163" s="1">
        <f t="shared" si="6"/>
        <v>9910</v>
      </c>
      <c r="G163" s="1"/>
    </row>
    <row r="164" spans="2:7" x14ac:dyDescent="0.25">
      <c r="B164" s="1">
        <v>12</v>
      </c>
      <c r="C164" s="5" t="s">
        <v>152</v>
      </c>
      <c r="D164" s="5">
        <v>4200</v>
      </c>
      <c r="E164" s="5">
        <v>0</v>
      </c>
      <c r="F164" s="5">
        <f t="shared" si="6"/>
        <v>4200</v>
      </c>
      <c r="G164" s="1"/>
    </row>
    <row r="165" spans="2:7" x14ac:dyDescent="0.25">
      <c r="B165" s="1">
        <v>13</v>
      </c>
      <c r="C165" s="5" t="s">
        <v>153</v>
      </c>
      <c r="D165" s="5">
        <v>4000</v>
      </c>
      <c r="E165" s="5">
        <v>0</v>
      </c>
      <c r="F165" s="1">
        <f t="shared" si="6"/>
        <v>4000</v>
      </c>
      <c r="G165" s="1"/>
    </row>
    <row r="166" spans="2:7" x14ac:dyDescent="0.25">
      <c r="B166" s="1">
        <v>14</v>
      </c>
      <c r="C166" s="5" t="s">
        <v>154</v>
      </c>
      <c r="D166" s="5">
        <v>4000</v>
      </c>
      <c r="E166" s="5">
        <v>0</v>
      </c>
      <c r="F166" s="1">
        <f t="shared" si="6"/>
        <v>4000</v>
      </c>
      <c r="G166" s="1"/>
    </row>
    <row r="167" spans="2:7" x14ac:dyDescent="0.25">
      <c r="B167" s="1">
        <v>15</v>
      </c>
      <c r="C167" s="5" t="s">
        <v>162</v>
      </c>
      <c r="D167" s="5">
        <v>6000</v>
      </c>
      <c r="E167" s="5">
        <v>0</v>
      </c>
      <c r="F167" s="5">
        <v>4700</v>
      </c>
      <c r="G167" s="1"/>
    </row>
    <row r="168" spans="2:7" x14ac:dyDescent="0.25">
      <c r="B168" s="1">
        <v>16</v>
      </c>
      <c r="C168" s="5" t="s">
        <v>163</v>
      </c>
      <c r="D168" s="5">
        <v>7500</v>
      </c>
      <c r="E168" s="5">
        <v>0</v>
      </c>
      <c r="F168" s="5">
        <v>4700</v>
      </c>
      <c r="G168" s="1"/>
    </row>
    <row r="169" spans="2:7" x14ac:dyDescent="0.25">
      <c r="B169" s="6"/>
      <c r="C169" s="8"/>
      <c r="D169" s="8"/>
      <c r="E169" s="8"/>
      <c r="F169" s="6"/>
    </row>
    <row r="171" spans="2:7" x14ac:dyDescent="0.25">
      <c r="E171">
        <f>SUM(E153:E170)</f>
        <v>420</v>
      </c>
      <c r="F171">
        <f>SUM(F153:F170)</f>
        <v>108680</v>
      </c>
    </row>
    <row r="172" spans="2:7" x14ac:dyDescent="0.25">
      <c r="E172" s="19">
        <f>E171*2/100</f>
        <v>8.4</v>
      </c>
    </row>
    <row r="174" spans="2:7" x14ac:dyDescent="0.25">
      <c r="D174" s="15" t="s">
        <v>164</v>
      </c>
    </row>
    <row r="175" spans="2:7" x14ac:dyDescent="0.25">
      <c r="B175" s="1" t="s">
        <v>0</v>
      </c>
      <c r="C175" s="1" t="s">
        <v>1</v>
      </c>
      <c r="D175" s="1" t="s">
        <v>2</v>
      </c>
      <c r="E175" s="1" t="s">
        <v>3</v>
      </c>
      <c r="F175" s="1" t="s">
        <v>4</v>
      </c>
      <c r="G175" s="1"/>
    </row>
    <row r="176" spans="2:7" x14ac:dyDescent="0.25">
      <c r="B176" s="1">
        <v>1</v>
      </c>
      <c r="C176" s="1" t="s">
        <v>5</v>
      </c>
      <c r="D176" s="1">
        <v>13000</v>
      </c>
      <c r="E176" s="1">
        <v>110</v>
      </c>
      <c r="F176" s="1">
        <f>D176-E176</f>
        <v>12890</v>
      </c>
      <c r="G176" s="1"/>
    </row>
    <row r="177" spans="2:11" x14ac:dyDescent="0.25">
      <c r="B177" s="1">
        <v>2</v>
      </c>
      <c r="C177" s="1" t="s">
        <v>6</v>
      </c>
      <c r="D177" s="1">
        <v>11000</v>
      </c>
      <c r="E177" s="1">
        <v>110</v>
      </c>
      <c r="F177" s="1">
        <f t="shared" ref="F177:F189" si="7">D177-E177</f>
        <v>10890</v>
      </c>
      <c r="G177" s="1"/>
    </row>
    <row r="178" spans="2:11" x14ac:dyDescent="0.25">
      <c r="B178" s="1">
        <v>3</v>
      </c>
      <c r="C178" s="1" t="s">
        <v>8</v>
      </c>
      <c r="D178" s="1">
        <v>7500</v>
      </c>
      <c r="E178" s="1">
        <v>0</v>
      </c>
      <c r="F178" s="1">
        <f t="shared" si="7"/>
        <v>7500</v>
      </c>
      <c r="G178" s="1"/>
    </row>
    <row r="179" spans="2:11" x14ac:dyDescent="0.25">
      <c r="B179" s="1">
        <v>4</v>
      </c>
      <c r="C179" s="1" t="s">
        <v>9</v>
      </c>
      <c r="D179" s="1">
        <v>5500</v>
      </c>
      <c r="E179" s="1">
        <v>0</v>
      </c>
      <c r="F179" s="1">
        <f t="shared" si="7"/>
        <v>5500</v>
      </c>
      <c r="G179" s="1"/>
    </row>
    <row r="180" spans="2:11" x14ac:dyDescent="0.25">
      <c r="B180" s="1">
        <v>5</v>
      </c>
      <c r="C180" s="1" t="s">
        <v>10</v>
      </c>
      <c r="D180" s="1">
        <v>4500</v>
      </c>
      <c r="E180" s="1">
        <v>0</v>
      </c>
      <c r="F180" s="1">
        <f t="shared" si="7"/>
        <v>4500</v>
      </c>
      <c r="G180" s="1"/>
    </row>
    <row r="181" spans="2:11" x14ac:dyDescent="0.25">
      <c r="B181" s="1">
        <v>6</v>
      </c>
      <c r="C181" s="1" t="s">
        <v>11</v>
      </c>
      <c r="D181" s="1">
        <v>6500</v>
      </c>
      <c r="E181" s="1">
        <v>0</v>
      </c>
      <c r="F181" s="1">
        <f t="shared" si="7"/>
        <v>6500</v>
      </c>
      <c r="G181" s="1"/>
    </row>
    <row r="182" spans="2:11" x14ac:dyDescent="0.25">
      <c r="B182" s="1">
        <v>7</v>
      </c>
      <c r="C182" s="1" t="s">
        <v>14</v>
      </c>
      <c r="D182" s="1">
        <v>7000</v>
      </c>
      <c r="E182" s="1">
        <v>0</v>
      </c>
      <c r="F182" s="1">
        <f t="shared" si="7"/>
        <v>7000</v>
      </c>
      <c r="G182" s="1"/>
    </row>
    <row r="183" spans="2:11" x14ac:dyDescent="0.25">
      <c r="B183" s="1">
        <v>8</v>
      </c>
      <c r="C183" s="1" t="s">
        <v>15</v>
      </c>
      <c r="D183" s="1">
        <v>15000</v>
      </c>
      <c r="E183" s="1">
        <v>110</v>
      </c>
      <c r="F183" s="1">
        <f t="shared" si="7"/>
        <v>14890</v>
      </c>
      <c r="G183" s="1"/>
    </row>
    <row r="184" spans="2:11" x14ac:dyDescent="0.25">
      <c r="B184" s="1">
        <v>9</v>
      </c>
      <c r="C184" s="1" t="s">
        <v>91</v>
      </c>
      <c r="D184" s="1">
        <v>3500</v>
      </c>
      <c r="E184" s="1">
        <v>0</v>
      </c>
      <c r="F184" s="1">
        <f t="shared" si="7"/>
        <v>3500</v>
      </c>
      <c r="G184" s="1"/>
    </row>
    <row r="185" spans="2:11" x14ac:dyDescent="0.25">
      <c r="B185" s="1">
        <v>10</v>
      </c>
      <c r="C185" s="1" t="s">
        <v>92</v>
      </c>
      <c r="D185" s="1">
        <v>4000</v>
      </c>
      <c r="E185" s="1">
        <v>0</v>
      </c>
      <c r="F185" s="1">
        <f t="shared" si="7"/>
        <v>4000</v>
      </c>
      <c r="G185" s="1"/>
    </row>
    <row r="186" spans="2:11" x14ac:dyDescent="0.25">
      <c r="B186" s="1">
        <v>11</v>
      </c>
      <c r="C186" s="5" t="s">
        <v>117</v>
      </c>
      <c r="D186" s="5">
        <v>10000</v>
      </c>
      <c r="E186" s="5">
        <v>90</v>
      </c>
      <c r="F186" s="1">
        <f t="shared" si="7"/>
        <v>9910</v>
      </c>
      <c r="G186" s="1"/>
    </row>
    <row r="187" spans="2:11" x14ac:dyDescent="0.25">
      <c r="B187" s="1">
        <v>12</v>
      </c>
      <c r="C187" s="5" t="s">
        <v>152</v>
      </c>
      <c r="D187" s="5">
        <v>4200</v>
      </c>
      <c r="E187" s="5">
        <v>0</v>
      </c>
      <c r="F187" s="5">
        <f t="shared" si="7"/>
        <v>4200</v>
      </c>
      <c r="G187" s="1"/>
    </row>
    <row r="188" spans="2:11" x14ac:dyDescent="0.25">
      <c r="B188" s="1">
        <v>13</v>
      </c>
      <c r="C188" s="5" t="s">
        <v>153</v>
      </c>
      <c r="D188" s="5">
        <v>4000</v>
      </c>
      <c r="E188" s="5">
        <v>0</v>
      </c>
      <c r="F188" s="1">
        <f t="shared" si="7"/>
        <v>4000</v>
      </c>
      <c r="G188" s="1"/>
    </row>
    <row r="189" spans="2:11" x14ac:dyDescent="0.25">
      <c r="B189" s="1">
        <v>14</v>
      </c>
      <c r="C189" s="5" t="s">
        <v>154</v>
      </c>
      <c r="D189" s="5">
        <v>4000</v>
      </c>
      <c r="E189" s="5">
        <v>0</v>
      </c>
      <c r="F189" s="1">
        <f t="shared" si="7"/>
        <v>4000</v>
      </c>
      <c r="G189" s="1"/>
    </row>
    <row r="190" spans="2:11" x14ac:dyDescent="0.25">
      <c r="B190" s="1">
        <v>15</v>
      </c>
      <c r="C190" s="5" t="s">
        <v>162</v>
      </c>
      <c r="D190" s="5">
        <v>6000</v>
      </c>
      <c r="E190" s="5">
        <v>0</v>
      </c>
      <c r="F190" s="5">
        <v>4700</v>
      </c>
      <c r="G190" s="1"/>
    </row>
    <row r="191" spans="2:11" x14ac:dyDescent="0.25">
      <c r="B191" s="1">
        <v>16</v>
      </c>
      <c r="C191" s="5" t="s">
        <v>163</v>
      </c>
      <c r="D191" s="5">
        <v>7500</v>
      </c>
      <c r="E191" s="5">
        <v>0</v>
      </c>
      <c r="F191" s="5">
        <v>4700</v>
      </c>
      <c r="G191" s="1"/>
    </row>
    <row r="192" spans="2:11" ht="37.5" x14ac:dyDescent="0.25">
      <c r="B192" s="6"/>
      <c r="C192" s="8"/>
      <c r="D192" s="8"/>
      <c r="E192" s="8"/>
      <c r="F192" s="6"/>
      <c r="J192" s="17" t="s">
        <v>130</v>
      </c>
      <c r="K192" s="17" t="s">
        <v>131</v>
      </c>
    </row>
    <row r="193" spans="1:11" ht="18.75" x14ac:dyDescent="0.25">
      <c r="J193" s="18" t="s">
        <v>132</v>
      </c>
      <c r="K193" s="18" t="s">
        <v>106</v>
      </c>
    </row>
    <row r="194" spans="1:11" ht="18.75" x14ac:dyDescent="0.25">
      <c r="E194">
        <f>SUM(E176:E193)</f>
        <v>420</v>
      </c>
      <c r="F194">
        <f>SUM(F176:F193)</f>
        <v>108680</v>
      </c>
      <c r="J194" s="18" t="s">
        <v>133</v>
      </c>
      <c r="K194" s="18" t="s">
        <v>134</v>
      </c>
    </row>
    <row r="195" spans="1:11" ht="18.75" x14ac:dyDescent="0.25">
      <c r="E195" s="19">
        <f>E194*1/100</f>
        <v>4.2</v>
      </c>
      <c r="J195" s="18" t="s">
        <v>135</v>
      </c>
      <c r="K195" s="18" t="s">
        <v>136</v>
      </c>
    </row>
    <row r="196" spans="1:11" ht="18.75" x14ac:dyDescent="0.25">
      <c r="J196" s="18" t="s">
        <v>137</v>
      </c>
      <c r="K196" s="18" t="s">
        <v>138</v>
      </c>
    </row>
    <row r="197" spans="1:11" ht="18.75" x14ac:dyDescent="0.25">
      <c r="G197" t="s">
        <v>166</v>
      </c>
      <c r="J197" s="18" t="s">
        <v>139</v>
      </c>
      <c r="K197" s="18" t="s">
        <v>140</v>
      </c>
    </row>
    <row r="198" spans="1:11" ht="18.75" x14ac:dyDescent="0.25">
      <c r="J198" s="18" t="s">
        <v>141</v>
      </c>
      <c r="K198" s="18" t="s">
        <v>142</v>
      </c>
    </row>
    <row r="199" spans="1:11" x14ac:dyDescent="0.25">
      <c r="C199" s="16" t="s">
        <v>192</v>
      </c>
    </row>
    <row r="200" spans="1:11" x14ac:dyDescent="0.25">
      <c r="A200" s="1" t="s">
        <v>0</v>
      </c>
      <c r="B200" s="1" t="s">
        <v>187</v>
      </c>
      <c r="C200" s="1" t="s">
        <v>188</v>
      </c>
      <c r="D200" s="1" t="s">
        <v>189</v>
      </c>
      <c r="E200" s="1" t="s">
        <v>190</v>
      </c>
      <c r="F200" s="1" t="s">
        <v>191</v>
      </c>
    </row>
    <row r="201" spans="1:11" x14ac:dyDescent="0.25">
      <c r="A201" s="1">
        <v>1</v>
      </c>
      <c r="B201" s="1" t="s">
        <v>167</v>
      </c>
      <c r="C201" s="1" t="s">
        <v>168</v>
      </c>
      <c r="D201" s="1">
        <v>5000</v>
      </c>
      <c r="E201" s="1">
        <v>0</v>
      </c>
      <c r="F201" s="1">
        <f t="shared" ref="F201:F216" si="8">D201-E201</f>
        <v>5000</v>
      </c>
    </row>
    <row r="202" spans="1:11" x14ac:dyDescent="0.25">
      <c r="A202" s="1">
        <v>2</v>
      </c>
      <c r="B202" s="1" t="s">
        <v>167</v>
      </c>
      <c r="C202" s="1" t="s">
        <v>169</v>
      </c>
      <c r="D202" s="1">
        <v>5000</v>
      </c>
      <c r="E202" s="1">
        <v>0</v>
      </c>
      <c r="F202" s="1">
        <f t="shared" si="8"/>
        <v>5000</v>
      </c>
    </row>
    <row r="203" spans="1:11" x14ac:dyDescent="0.25">
      <c r="A203" s="1">
        <v>3</v>
      </c>
      <c r="B203" s="1" t="s">
        <v>167</v>
      </c>
      <c r="C203" s="1" t="s">
        <v>170</v>
      </c>
      <c r="D203" s="1">
        <v>5000</v>
      </c>
      <c r="E203" s="1">
        <v>0</v>
      </c>
      <c r="F203" s="1">
        <f t="shared" si="8"/>
        <v>5000</v>
      </c>
    </row>
    <row r="204" spans="1:11" x14ac:dyDescent="0.25">
      <c r="A204" s="1">
        <v>4</v>
      </c>
      <c r="B204" s="1" t="s">
        <v>184</v>
      </c>
      <c r="C204" s="1" t="s">
        <v>171</v>
      </c>
      <c r="D204" s="1">
        <v>12000</v>
      </c>
      <c r="E204" s="1">
        <v>110</v>
      </c>
      <c r="F204" s="1">
        <f t="shared" si="8"/>
        <v>11890</v>
      </c>
    </row>
    <row r="205" spans="1:11" x14ac:dyDescent="0.25">
      <c r="A205" s="1">
        <v>5</v>
      </c>
      <c r="B205" s="1" t="s">
        <v>184</v>
      </c>
      <c r="C205" s="1" t="s">
        <v>172</v>
      </c>
      <c r="D205" s="1">
        <v>15000</v>
      </c>
      <c r="E205" s="1">
        <v>110</v>
      </c>
      <c r="F205" s="1">
        <f t="shared" si="8"/>
        <v>14890</v>
      </c>
    </row>
    <row r="206" spans="1:11" x14ac:dyDescent="0.25">
      <c r="A206" s="1">
        <v>6</v>
      </c>
      <c r="B206" s="1" t="s">
        <v>184</v>
      </c>
      <c r="C206" s="1" t="s">
        <v>173</v>
      </c>
      <c r="D206" s="1">
        <v>7500</v>
      </c>
      <c r="E206" s="1">
        <v>0</v>
      </c>
      <c r="F206" s="1">
        <f t="shared" si="8"/>
        <v>7500</v>
      </c>
    </row>
    <row r="207" spans="1:11" x14ac:dyDescent="0.25">
      <c r="A207" s="1">
        <v>7</v>
      </c>
      <c r="B207" s="1" t="s">
        <v>184</v>
      </c>
      <c r="C207" s="1" t="s">
        <v>174</v>
      </c>
      <c r="D207" s="1">
        <v>15000</v>
      </c>
      <c r="E207" s="1">
        <v>110</v>
      </c>
      <c r="F207" s="1">
        <f t="shared" si="8"/>
        <v>14890</v>
      </c>
    </row>
    <row r="208" spans="1:11" x14ac:dyDescent="0.25">
      <c r="A208" s="1">
        <v>8</v>
      </c>
      <c r="B208" s="1" t="s">
        <v>184</v>
      </c>
      <c r="C208" s="1" t="s">
        <v>175</v>
      </c>
      <c r="D208" s="1">
        <v>6000</v>
      </c>
      <c r="E208" s="1">
        <v>0</v>
      </c>
      <c r="F208" s="1">
        <f t="shared" si="8"/>
        <v>6000</v>
      </c>
    </row>
    <row r="209" spans="1:6" x14ac:dyDescent="0.25">
      <c r="A209" s="1">
        <v>9</v>
      </c>
      <c r="B209" s="1" t="s">
        <v>184</v>
      </c>
      <c r="C209" s="1" t="s">
        <v>176</v>
      </c>
      <c r="D209" s="1">
        <v>15000</v>
      </c>
      <c r="E209" s="1">
        <v>110</v>
      </c>
      <c r="F209" s="1">
        <f t="shared" si="8"/>
        <v>14890</v>
      </c>
    </row>
    <row r="210" spans="1:6" x14ac:dyDescent="0.25">
      <c r="A210" s="1">
        <v>10</v>
      </c>
      <c r="B210" s="1" t="s">
        <v>184</v>
      </c>
      <c r="C210" s="1" t="s">
        <v>177</v>
      </c>
      <c r="D210" s="1">
        <v>15000</v>
      </c>
      <c r="E210" s="1">
        <v>110</v>
      </c>
      <c r="F210" s="1">
        <f t="shared" si="8"/>
        <v>14890</v>
      </c>
    </row>
    <row r="211" spans="1:6" x14ac:dyDescent="0.25">
      <c r="A211" s="1">
        <v>11</v>
      </c>
      <c r="B211" s="1" t="s">
        <v>184</v>
      </c>
      <c r="C211" s="1" t="s">
        <v>178</v>
      </c>
      <c r="D211" s="1">
        <v>4500</v>
      </c>
      <c r="E211" s="1">
        <v>0</v>
      </c>
      <c r="F211" s="1">
        <f t="shared" si="8"/>
        <v>4500</v>
      </c>
    </row>
    <row r="212" spans="1:6" x14ac:dyDescent="0.25">
      <c r="A212" s="1">
        <v>12</v>
      </c>
      <c r="B212" s="1" t="s">
        <v>184</v>
      </c>
      <c r="C212" s="1" t="s">
        <v>179</v>
      </c>
      <c r="D212" s="1">
        <v>4500</v>
      </c>
      <c r="E212" s="1">
        <v>0</v>
      </c>
      <c r="F212" s="1">
        <f t="shared" si="8"/>
        <v>4500</v>
      </c>
    </row>
    <row r="213" spans="1:6" x14ac:dyDescent="0.25">
      <c r="A213" s="1">
        <v>13</v>
      </c>
      <c r="B213" s="1" t="s">
        <v>184</v>
      </c>
      <c r="C213" s="1" t="s">
        <v>180</v>
      </c>
      <c r="D213" s="1">
        <v>7000</v>
      </c>
      <c r="E213" s="1">
        <v>0</v>
      </c>
      <c r="F213" s="1">
        <f t="shared" si="8"/>
        <v>7000</v>
      </c>
    </row>
    <row r="214" spans="1:6" x14ac:dyDescent="0.25">
      <c r="A214" s="1">
        <v>14</v>
      </c>
      <c r="B214" s="1" t="s">
        <v>185</v>
      </c>
      <c r="C214" s="1" t="s">
        <v>181</v>
      </c>
      <c r="D214" s="1">
        <v>4700</v>
      </c>
      <c r="E214" s="1">
        <v>0</v>
      </c>
      <c r="F214" s="1">
        <f t="shared" si="8"/>
        <v>4700</v>
      </c>
    </row>
    <row r="215" spans="1:6" x14ac:dyDescent="0.25">
      <c r="A215" s="1">
        <v>15</v>
      </c>
      <c r="B215" s="1" t="s">
        <v>185</v>
      </c>
      <c r="C215" s="1" t="s">
        <v>183</v>
      </c>
      <c r="D215" s="1">
        <v>4700</v>
      </c>
      <c r="E215" s="1">
        <v>0</v>
      </c>
      <c r="F215" s="1">
        <f t="shared" si="8"/>
        <v>4700</v>
      </c>
    </row>
    <row r="216" spans="1:6" x14ac:dyDescent="0.25">
      <c r="A216" s="1">
        <v>16</v>
      </c>
      <c r="B216" s="1" t="s">
        <v>186</v>
      </c>
      <c r="C216" s="1" t="s">
        <v>182</v>
      </c>
      <c r="D216" s="1">
        <v>5500</v>
      </c>
      <c r="E216" s="1">
        <v>0</v>
      </c>
      <c r="F216" s="1">
        <f t="shared" si="8"/>
        <v>5500</v>
      </c>
    </row>
    <row r="218" spans="1:6" x14ac:dyDescent="0.25">
      <c r="C218" t="s">
        <v>116</v>
      </c>
      <c r="D218" s="1">
        <f>SUM(D201:D217)</f>
        <v>131400</v>
      </c>
      <c r="E218" s="1">
        <f t="shared" ref="E218:F218" si="9">SUM(E201:E217)</f>
        <v>550</v>
      </c>
      <c r="F218" s="1">
        <f t="shared" si="9"/>
        <v>130850</v>
      </c>
    </row>
    <row r="224" spans="1:6" x14ac:dyDescent="0.25">
      <c r="C224" s="16" t="s">
        <v>193</v>
      </c>
    </row>
    <row r="225" spans="1:7" x14ac:dyDescent="0.25">
      <c r="A225" s="1" t="s">
        <v>0</v>
      </c>
      <c r="B225" s="1" t="s">
        <v>187</v>
      </c>
      <c r="C225" s="1" t="s">
        <v>188</v>
      </c>
      <c r="D225" s="1" t="s">
        <v>189</v>
      </c>
      <c r="E225" s="1" t="s">
        <v>190</v>
      </c>
      <c r="F225" s="1" t="s">
        <v>191</v>
      </c>
    </row>
    <row r="226" spans="1:7" x14ac:dyDescent="0.25">
      <c r="A226" s="1">
        <v>1</v>
      </c>
      <c r="B226" s="1" t="s">
        <v>167</v>
      </c>
      <c r="C226" s="1" t="s">
        <v>168</v>
      </c>
      <c r="D226" s="1">
        <v>5000</v>
      </c>
      <c r="E226" s="1">
        <v>0</v>
      </c>
      <c r="F226" s="1">
        <f t="shared" ref="F226:F241" si="10">D226-E226</f>
        <v>5000</v>
      </c>
      <c r="G226" s="1">
        <v>9800</v>
      </c>
    </row>
    <row r="227" spans="1:7" x14ac:dyDescent="0.25">
      <c r="A227" s="1">
        <v>2</v>
      </c>
      <c r="B227" s="1" t="s">
        <v>167</v>
      </c>
      <c r="C227" s="1" t="s">
        <v>169</v>
      </c>
      <c r="D227" s="1">
        <v>5000</v>
      </c>
      <c r="E227" s="1">
        <v>0</v>
      </c>
      <c r="F227" s="1">
        <f t="shared" si="10"/>
        <v>5000</v>
      </c>
      <c r="G227" s="1">
        <v>9798</v>
      </c>
    </row>
    <row r="228" spans="1:7" x14ac:dyDescent="0.25">
      <c r="A228" s="1">
        <v>3</v>
      </c>
      <c r="B228" s="1" t="s">
        <v>167</v>
      </c>
      <c r="C228" s="1" t="s">
        <v>170</v>
      </c>
      <c r="D228" s="1">
        <v>5000</v>
      </c>
      <c r="E228" s="1">
        <v>0</v>
      </c>
      <c r="F228" s="1">
        <f t="shared" si="10"/>
        <v>5000</v>
      </c>
      <c r="G228" s="1">
        <v>9801</v>
      </c>
    </row>
    <row r="229" spans="1:7" x14ac:dyDescent="0.25">
      <c r="A229" s="1">
        <v>4</v>
      </c>
      <c r="B229" s="1" t="s">
        <v>184</v>
      </c>
      <c r="C229" s="1" t="s">
        <v>171</v>
      </c>
      <c r="D229" s="1">
        <v>12000</v>
      </c>
      <c r="E229" s="1">
        <v>110</v>
      </c>
      <c r="F229" s="1">
        <f t="shared" si="10"/>
        <v>11890</v>
      </c>
      <c r="G229" s="1">
        <v>9803</v>
      </c>
    </row>
    <row r="230" spans="1:7" x14ac:dyDescent="0.25">
      <c r="A230" s="1">
        <v>5</v>
      </c>
      <c r="B230" s="1" t="s">
        <v>184</v>
      </c>
      <c r="C230" s="1" t="s">
        <v>172</v>
      </c>
      <c r="D230" s="1">
        <v>15000</v>
      </c>
      <c r="E230" s="1">
        <v>110</v>
      </c>
      <c r="F230" s="1">
        <f t="shared" si="10"/>
        <v>14890</v>
      </c>
      <c r="G230" s="1">
        <v>9806</v>
      </c>
    </row>
    <row r="231" spans="1:7" x14ac:dyDescent="0.25">
      <c r="A231" s="1">
        <v>6</v>
      </c>
      <c r="B231" s="1" t="s">
        <v>184</v>
      </c>
      <c r="C231" s="1" t="s">
        <v>173</v>
      </c>
      <c r="D231" s="1">
        <v>7500</v>
      </c>
      <c r="E231" s="1">
        <v>0</v>
      </c>
      <c r="F231" s="1">
        <f t="shared" si="10"/>
        <v>7500</v>
      </c>
      <c r="G231" s="1">
        <v>9797</v>
      </c>
    </row>
    <row r="232" spans="1:7" x14ac:dyDescent="0.25">
      <c r="A232" s="1">
        <v>7</v>
      </c>
      <c r="B232" s="1" t="s">
        <v>184</v>
      </c>
      <c r="C232" s="1" t="s">
        <v>174</v>
      </c>
      <c r="D232" s="1">
        <v>15000</v>
      </c>
      <c r="E232" s="1">
        <v>110</v>
      </c>
      <c r="F232" s="1">
        <f t="shared" si="10"/>
        <v>14890</v>
      </c>
      <c r="G232" s="1">
        <v>9802</v>
      </c>
    </row>
    <row r="233" spans="1:7" x14ac:dyDescent="0.25">
      <c r="A233" s="1">
        <v>8</v>
      </c>
      <c r="B233" s="1" t="s">
        <v>184</v>
      </c>
      <c r="C233" s="1" t="s">
        <v>175</v>
      </c>
      <c r="D233" s="1">
        <v>6000</v>
      </c>
      <c r="E233" s="1">
        <v>0</v>
      </c>
      <c r="F233" s="13">
        <f t="shared" si="10"/>
        <v>6000</v>
      </c>
      <c r="G233" s="1">
        <v>9796</v>
      </c>
    </row>
    <row r="234" spans="1:7" x14ac:dyDescent="0.25">
      <c r="A234" s="1">
        <v>9</v>
      </c>
      <c r="B234" s="1" t="s">
        <v>184</v>
      </c>
      <c r="C234" s="1" t="s">
        <v>176</v>
      </c>
      <c r="D234" s="1">
        <v>15000</v>
      </c>
      <c r="E234" s="1">
        <v>110</v>
      </c>
      <c r="F234" s="1">
        <f t="shared" si="10"/>
        <v>14890</v>
      </c>
      <c r="G234" s="1">
        <v>9808</v>
      </c>
    </row>
    <row r="235" spans="1:7" x14ac:dyDescent="0.25">
      <c r="A235" s="1">
        <v>10</v>
      </c>
      <c r="B235" s="1" t="s">
        <v>184</v>
      </c>
      <c r="C235" s="1" t="s">
        <v>177</v>
      </c>
      <c r="D235" s="1">
        <v>15000</v>
      </c>
      <c r="E235" s="1">
        <v>110</v>
      </c>
      <c r="F235" s="1">
        <f t="shared" si="10"/>
        <v>14890</v>
      </c>
      <c r="G235" s="1">
        <v>9807</v>
      </c>
    </row>
    <row r="236" spans="1:7" x14ac:dyDescent="0.25">
      <c r="A236" s="1">
        <v>11</v>
      </c>
      <c r="B236" s="1" t="s">
        <v>184</v>
      </c>
      <c r="C236" s="1" t="s">
        <v>178</v>
      </c>
      <c r="D236" s="1">
        <v>4500</v>
      </c>
      <c r="E236" s="1">
        <v>0</v>
      </c>
      <c r="F236" s="1">
        <f t="shared" si="10"/>
        <v>4500</v>
      </c>
      <c r="G236" s="1">
        <v>9799</v>
      </c>
    </row>
    <row r="237" spans="1:7" x14ac:dyDescent="0.25">
      <c r="A237" s="1">
        <v>12</v>
      </c>
      <c r="B237" s="1" t="s">
        <v>184</v>
      </c>
      <c r="C237" s="1" t="s">
        <v>179</v>
      </c>
      <c r="D237" s="1">
        <v>4500</v>
      </c>
      <c r="E237" s="1">
        <v>0</v>
      </c>
      <c r="F237" s="1">
        <f t="shared" si="10"/>
        <v>4500</v>
      </c>
      <c r="G237" s="1" t="s">
        <v>197</v>
      </c>
    </row>
    <row r="238" spans="1:7" x14ac:dyDescent="0.25">
      <c r="A238" s="1">
        <v>13</v>
      </c>
      <c r="B238" s="1" t="s">
        <v>184</v>
      </c>
      <c r="C238" s="1" t="s">
        <v>180</v>
      </c>
      <c r="D238" s="1">
        <v>7000</v>
      </c>
      <c r="E238" s="1">
        <v>0</v>
      </c>
      <c r="F238" s="1">
        <f t="shared" si="10"/>
        <v>7000</v>
      </c>
      <c r="G238" s="1" t="s">
        <v>197</v>
      </c>
    </row>
    <row r="239" spans="1:7" x14ac:dyDescent="0.25">
      <c r="A239" s="1">
        <v>14</v>
      </c>
      <c r="B239" s="1" t="s">
        <v>185</v>
      </c>
      <c r="C239" s="1" t="s">
        <v>181</v>
      </c>
      <c r="D239" s="1">
        <v>4700</v>
      </c>
      <c r="E239" s="1">
        <v>0</v>
      </c>
      <c r="F239" s="1">
        <f t="shared" si="10"/>
        <v>4700</v>
      </c>
      <c r="G239" s="1">
        <v>9809</v>
      </c>
    </row>
    <row r="240" spans="1:7" x14ac:dyDescent="0.25">
      <c r="A240" s="1">
        <v>15</v>
      </c>
      <c r="B240" s="1" t="s">
        <v>185</v>
      </c>
      <c r="C240" s="1" t="s">
        <v>183</v>
      </c>
      <c r="D240" s="1">
        <v>4700</v>
      </c>
      <c r="E240" s="1">
        <v>0</v>
      </c>
      <c r="F240" s="1">
        <f t="shared" si="10"/>
        <v>4700</v>
      </c>
      <c r="G240" s="1">
        <v>9810</v>
      </c>
    </row>
    <row r="241" spans="1:7" x14ac:dyDescent="0.25">
      <c r="A241" s="1">
        <v>16</v>
      </c>
      <c r="B241" s="1" t="s">
        <v>186</v>
      </c>
      <c r="C241" s="1" t="s">
        <v>182</v>
      </c>
      <c r="D241" s="1">
        <v>5500</v>
      </c>
      <c r="E241" s="1">
        <v>0</v>
      </c>
      <c r="F241" s="1">
        <f t="shared" si="10"/>
        <v>5500</v>
      </c>
      <c r="G241" s="1">
        <v>9804</v>
      </c>
    </row>
    <row r="243" spans="1:7" x14ac:dyDescent="0.25">
      <c r="C243" t="s">
        <v>116</v>
      </c>
      <c r="D243" s="1">
        <f>SUM(D226:D242)</f>
        <v>131400</v>
      </c>
      <c r="E243" s="1">
        <f t="shared" ref="E243:F243" si="11">SUM(E226:E242)</f>
        <v>550</v>
      </c>
      <c r="F243" s="1">
        <f t="shared" si="11"/>
        <v>130850</v>
      </c>
    </row>
    <row r="244" spans="1:7" x14ac:dyDescent="0.25">
      <c r="D244" t="s">
        <v>165</v>
      </c>
      <c r="E244">
        <v>11</v>
      </c>
    </row>
    <row r="245" spans="1:7" x14ac:dyDescent="0.25">
      <c r="E245">
        <f>E243+E244</f>
        <v>561</v>
      </c>
      <c r="F245" t="s">
        <v>195</v>
      </c>
    </row>
    <row r="249" spans="1:7" x14ac:dyDescent="0.25">
      <c r="C249" s="16" t="s">
        <v>194</v>
      </c>
    </row>
    <row r="250" spans="1:7" x14ac:dyDescent="0.25">
      <c r="A250" s="1" t="s">
        <v>0</v>
      </c>
      <c r="B250" s="1" t="s">
        <v>187</v>
      </c>
      <c r="C250" s="1" t="s">
        <v>188</v>
      </c>
      <c r="D250" s="1" t="s">
        <v>189</v>
      </c>
      <c r="E250" s="1" t="s">
        <v>190</v>
      </c>
      <c r="F250" s="1" t="s">
        <v>191</v>
      </c>
      <c r="G250" s="5" t="s">
        <v>196</v>
      </c>
    </row>
    <row r="251" spans="1:7" x14ac:dyDescent="0.25">
      <c r="A251" s="1">
        <v>1</v>
      </c>
      <c r="B251" s="1" t="s">
        <v>167</v>
      </c>
      <c r="C251" s="1" t="s">
        <v>168</v>
      </c>
      <c r="D251" s="1">
        <v>5000</v>
      </c>
      <c r="E251" s="1">
        <v>0</v>
      </c>
      <c r="F251" s="1">
        <f t="shared" ref="F251:F266" si="12">D251-E251</f>
        <v>5000</v>
      </c>
      <c r="G251" s="13">
        <v>15433</v>
      </c>
    </row>
    <row r="252" spans="1:7" x14ac:dyDescent="0.25">
      <c r="A252" s="1">
        <v>2</v>
      </c>
      <c r="B252" s="1" t="s">
        <v>167</v>
      </c>
      <c r="C252" s="1" t="s">
        <v>169</v>
      </c>
      <c r="D252" s="1">
        <v>5000</v>
      </c>
      <c r="E252" s="1">
        <v>0</v>
      </c>
      <c r="F252" s="1">
        <f t="shared" si="12"/>
        <v>5000</v>
      </c>
      <c r="G252" s="13">
        <v>15434</v>
      </c>
    </row>
    <row r="253" spans="1:7" x14ac:dyDescent="0.25">
      <c r="A253" s="1">
        <v>3</v>
      </c>
      <c r="B253" s="1" t="s">
        <v>167</v>
      </c>
      <c r="C253" s="1" t="s">
        <v>170</v>
      </c>
      <c r="D253" s="1">
        <v>5000</v>
      </c>
      <c r="E253" s="1">
        <v>0</v>
      </c>
      <c r="F253" s="1">
        <f t="shared" si="12"/>
        <v>5000</v>
      </c>
      <c r="G253" s="13">
        <v>15435</v>
      </c>
    </row>
    <row r="254" spans="1:7" x14ac:dyDescent="0.25">
      <c r="A254" s="1">
        <v>4</v>
      </c>
      <c r="B254" s="1" t="s">
        <v>184</v>
      </c>
      <c r="C254" s="1" t="s">
        <v>171</v>
      </c>
      <c r="D254" s="1">
        <v>12000</v>
      </c>
      <c r="E254" s="1">
        <v>110</v>
      </c>
      <c r="F254" s="1">
        <f t="shared" si="12"/>
        <v>11890</v>
      </c>
      <c r="G254" s="13">
        <v>15436</v>
      </c>
    </row>
    <row r="255" spans="1:7" x14ac:dyDescent="0.25">
      <c r="A255" s="1">
        <v>5</v>
      </c>
      <c r="B255" s="1" t="s">
        <v>184</v>
      </c>
      <c r="C255" s="1" t="s">
        <v>172</v>
      </c>
      <c r="D255" s="1">
        <v>15000</v>
      </c>
      <c r="E255" s="1">
        <v>110</v>
      </c>
      <c r="F255" s="1">
        <f t="shared" si="12"/>
        <v>14890</v>
      </c>
      <c r="G255" s="13">
        <v>15437</v>
      </c>
    </row>
    <row r="256" spans="1:7" x14ac:dyDescent="0.25">
      <c r="A256" s="1">
        <v>6</v>
      </c>
      <c r="B256" s="1" t="s">
        <v>184</v>
      </c>
      <c r="C256" s="1" t="s">
        <v>173</v>
      </c>
      <c r="D256" s="1">
        <v>7500</v>
      </c>
      <c r="E256" s="1">
        <v>0</v>
      </c>
      <c r="F256" s="1">
        <f t="shared" si="12"/>
        <v>7500</v>
      </c>
      <c r="G256" s="13">
        <v>15438</v>
      </c>
    </row>
    <row r="257" spans="1:7" x14ac:dyDescent="0.25">
      <c r="A257" s="1">
        <v>7</v>
      </c>
      <c r="B257" s="1" t="s">
        <v>184</v>
      </c>
      <c r="C257" s="1" t="s">
        <v>174</v>
      </c>
      <c r="D257" s="1">
        <v>15000</v>
      </c>
      <c r="E257" s="1">
        <v>110</v>
      </c>
      <c r="F257" s="1">
        <f t="shared" si="12"/>
        <v>14890</v>
      </c>
      <c r="G257" s="13">
        <v>15439</v>
      </c>
    </row>
    <row r="258" spans="1:7" x14ac:dyDescent="0.25">
      <c r="A258" s="1">
        <v>8</v>
      </c>
      <c r="B258" s="1" t="s">
        <v>184</v>
      </c>
      <c r="C258" s="1" t="s">
        <v>175</v>
      </c>
      <c r="D258" s="1">
        <v>6000</v>
      </c>
      <c r="E258" s="1">
        <v>0</v>
      </c>
      <c r="F258" s="1">
        <f t="shared" si="12"/>
        <v>6000</v>
      </c>
      <c r="G258" s="13">
        <v>15440</v>
      </c>
    </row>
    <row r="259" spans="1:7" x14ac:dyDescent="0.25">
      <c r="A259" s="1">
        <v>9</v>
      </c>
      <c r="B259" s="1" t="s">
        <v>184</v>
      </c>
      <c r="C259" s="1" t="s">
        <v>176</v>
      </c>
      <c r="D259" s="1">
        <v>15000</v>
      </c>
      <c r="E259" s="1">
        <v>110</v>
      </c>
      <c r="F259" s="1">
        <f t="shared" si="12"/>
        <v>14890</v>
      </c>
      <c r="G259" s="13">
        <v>15427</v>
      </c>
    </row>
    <row r="260" spans="1:7" x14ac:dyDescent="0.25">
      <c r="A260" s="1">
        <v>10</v>
      </c>
      <c r="B260" s="1" t="s">
        <v>184</v>
      </c>
      <c r="C260" s="1" t="s">
        <v>177</v>
      </c>
      <c r="D260" s="1">
        <v>15000</v>
      </c>
      <c r="E260" s="1">
        <v>110</v>
      </c>
      <c r="F260" s="1">
        <f t="shared" si="12"/>
        <v>14890</v>
      </c>
      <c r="G260" s="13">
        <v>15428</v>
      </c>
    </row>
    <row r="261" spans="1:7" x14ac:dyDescent="0.25">
      <c r="A261" s="1">
        <v>11</v>
      </c>
      <c r="B261" s="1" t="s">
        <v>184</v>
      </c>
      <c r="C261" s="1" t="s">
        <v>178</v>
      </c>
      <c r="D261" s="1">
        <v>4500</v>
      </c>
      <c r="E261" s="1">
        <v>0</v>
      </c>
      <c r="F261" s="1">
        <f t="shared" si="12"/>
        <v>4500</v>
      </c>
      <c r="G261" s="13">
        <v>15429</v>
      </c>
    </row>
    <row r="262" spans="1:7" x14ac:dyDescent="0.25">
      <c r="A262" s="1">
        <v>12</v>
      </c>
      <c r="B262" s="1" t="s">
        <v>184</v>
      </c>
      <c r="C262" s="1" t="s">
        <v>179</v>
      </c>
      <c r="D262" s="1">
        <v>4500</v>
      </c>
      <c r="E262" s="1">
        <v>0</v>
      </c>
      <c r="F262" s="1">
        <f t="shared" si="12"/>
        <v>4500</v>
      </c>
      <c r="G262" s="1" t="s">
        <v>197</v>
      </c>
    </row>
    <row r="263" spans="1:7" x14ac:dyDescent="0.25">
      <c r="A263" s="1">
        <v>13</v>
      </c>
      <c r="B263" s="1" t="s">
        <v>184</v>
      </c>
      <c r="C263" s="1" t="s">
        <v>180</v>
      </c>
      <c r="D263" s="1">
        <v>7000</v>
      </c>
      <c r="E263" s="1">
        <v>0</v>
      </c>
      <c r="F263" s="1">
        <f t="shared" si="12"/>
        <v>7000</v>
      </c>
      <c r="G263" s="1" t="s">
        <v>197</v>
      </c>
    </row>
    <row r="264" spans="1:7" x14ac:dyDescent="0.25">
      <c r="A264" s="1">
        <v>14</v>
      </c>
      <c r="B264" s="1" t="s">
        <v>185</v>
      </c>
      <c r="C264" s="1" t="s">
        <v>181</v>
      </c>
      <c r="D264" s="1">
        <v>4700</v>
      </c>
      <c r="E264" s="1">
        <v>0</v>
      </c>
      <c r="F264" s="1">
        <f t="shared" si="12"/>
        <v>4700</v>
      </c>
      <c r="G264" s="1">
        <v>15431</v>
      </c>
    </row>
    <row r="265" spans="1:7" x14ac:dyDescent="0.25">
      <c r="A265" s="1">
        <v>15</v>
      </c>
      <c r="B265" s="1" t="s">
        <v>185</v>
      </c>
      <c r="C265" s="1" t="s">
        <v>183</v>
      </c>
      <c r="D265" s="1">
        <v>4700</v>
      </c>
      <c r="E265" s="1">
        <v>0</v>
      </c>
      <c r="F265" s="1">
        <f t="shared" si="12"/>
        <v>4700</v>
      </c>
      <c r="G265" s="13">
        <v>15432</v>
      </c>
    </row>
    <row r="266" spans="1:7" x14ac:dyDescent="0.25">
      <c r="A266" s="1">
        <v>16</v>
      </c>
      <c r="B266" s="1" t="s">
        <v>186</v>
      </c>
      <c r="C266" s="1" t="s">
        <v>182</v>
      </c>
      <c r="D266" s="1">
        <v>5500</v>
      </c>
      <c r="E266" s="1">
        <v>0</v>
      </c>
      <c r="F266" s="1">
        <f t="shared" si="12"/>
        <v>5500</v>
      </c>
      <c r="G266" s="13">
        <v>15430</v>
      </c>
    </row>
    <row r="268" spans="1:7" x14ac:dyDescent="0.25">
      <c r="C268" t="s">
        <v>116</v>
      </c>
      <c r="D268" s="1">
        <f>SUM(D251:D267)</f>
        <v>131400</v>
      </c>
      <c r="E268" s="1">
        <f t="shared" ref="E268:F268" si="13">SUM(E251:E267)</f>
        <v>550</v>
      </c>
      <c r="F268" s="1">
        <f t="shared" si="13"/>
        <v>130850</v>
      </c>
    </row>
    <row r="269" spans="1:7" x14ac:dyDescent="0.25">
      <c r="E269" s="8">
        <v>6</v>
      </c>
    </row>
    <row r="270" spans="1:7" x14ac:dyDescent="0.25">
      <c r="E270">
        <f>E268+E269</f>
        <v>556</v>
      </c>
      <c r="F270" s="20">
        <v>42950</v>
      </c>
    </row>
    <row r="274" spans="1:7" x14ac:dyDescent="0.25">
      <c r="C274" s="16" t="s">
        <v>198</v>
      </c>
    </row>
    <row r="275" spans="1:7" x14ac:dyDescent="0.25">
      <c r="A275" s="1" t="s">
        <v>0</v>
      </c>
      <c r="B275" s="1" t="s">
        <v>187</v>
      </c>
      <c r="C275" s="1" t="s">
        <v>188</v>
      </c>
      <c r="D275" s="1" t="s">
        <v>189</v>
      </c>
      <c r="E275" s="1" t="s">
        <v>190</v>
      </c>
      <c r="F275" s="1" t="s">
        <v>191</v>
      </c>
      <c r="G275" s="5" t="s">
        <v>196</v>
      </c>
    </row>
    <row r="276" spans="1:7" x14ac:dyDescent="0.25">
      <c r="A276" s="1">
        <v>1</v>
      </c>
      <c r="B276" s="1" t="s">
        <v>167</v>
      </c>
      <c r="C276" s="1" t="s">
        <v>168</v>
      </c>
      <c r="D276" s="1">
        <v>5000</v>
      </c>
      <c r="E276" s="1">
        <v>0</v>
      </c>
      <c r="F276" s="1">
        <f t="shared" ref="F276:F290" si="14">D276-E276</f>
        <v>5000</v>
      </c>
      <c r="G276" s="5"/>
    </row>
    <row r="277" spans="1:7" x14ac:dyDescent="0.25">
      <c r="A277" s="1">
        <v>2</v>
      </c>
      <c r="B277" s="1" t="s">
        <v>167</v>
      </c>
      <c r="C277" s="1" t="s">
        <v>169</v>
      </c>
      <c r="D277" s="1">
        <v>5000</v>
      </c>
      <c r="E277" s="1">
        <v>0</v>
      </c>
      <c r="F277" s="1">
        <f t="shared" si="14"/>
        <v>5000</v>
      </c>
      <c r="G277" s="13"/>
    </row>
    <row r="278" spans="1:7" x14ac:dyDescent="0.25">
      <c r="A278" s="1">
        <v>3</v>
      </c>
      <c r="B278" s="1" t="s">
        <v>167</v>
      </c>
      <c r="C278" s="1" t="s">
        <v>170</v>
      </c>
      <c r="D278" s="1">
        <v>5000</v>
      </c>
      <c r="E278" s="1">
        <v>0</v>
      </c>
      <c r="F278" s="1">
        <f t="shared" si="14"/>
        <v>5000</v>
      </c>
      <c r="G278" s="13"/>
    </row>
    <row r="279" spans="1:7" x14ac:dyDescent="0.25">
      <c r="A279" s="1">
        <v>4</v>
      </c>
      <c r="B279" s="1" t="s">
        <v>184</v>
      </c>
      <c r="C279" s="1" t="s">
        <v>171</v>
      </c>
      <c r="D279" s="1">
        <v>12000</v>
      </c>
      <c r="E279" s="1">
        <v>110</v>
      </c>
      <c r="F279" s="1">
        <f t="shared" si="14"/>
        <v>11890</v>
      </c>
      <c r="G279" s="13"/>
    </row>
    <row r="280" spans="1:7" x14ac:dyDescent="0.25">
      <c r="A280" s="1">
        <v>5</v>
      </c>
      <c r="B280" s="1" t="s">
        <v>184</v>
      </c>
      <c r="C280" s="1" t="s">
        <v>172</v>
      </c>
      <c r="D280" s="1">
        <v>15000</v>
      </c>
      <c r="E280" s="1">
        <v>110</v>
      </c>
      <c r="F280" s="1">
        <f t="shared" si="14"/>
        <v>14890</v>
      </c>
      <c r="G280" s="13"/>
    </row>
    <row r="281" spans="1:7" x14ac:dyDescent="0.25">
      <c r="A281" s="1">
        <v>6</v>
      </c>
      <c r="B281" s="1" t="s">
        <v>184</v>
      </c>
      <c r="C281" s="1" t="s">
        <v>173</v>
      </c>
      <c r="D281" s="1">
        <v>7500</v>
      </c>
      <c r="E281" s="1">
        <v>0</v>
      </c>
      <c r="F281" s="1">
        <f t="shared" si="14"/>
        <v>7500</v>
      </c>
      <c r="G281" s="13"/>
    </row>
    <row r="282" spans="1:7" x14ac:dyDescent="0.25">
      <c r="A282" s="1">
        <v>7</v>
      </c>
      <c r="B282" s="1" t="s">
        <v>184</v>
      </c>
      <c r="C282" s="1" t="s">
        <v>174</v>
      </c>
      <c r="D282" s="1">
        <v>15000</v>
      </c>
      <c r="E282" s="1">
        <v>110</v>
      </c>
      <c r="F282" s="1">
        <f t="shared" si="14"/>
        <v>14890</v>
      </c>
      <c r="G282" s="13"/>
    </row>
    <row r="283" spans="1:7" x14ac:dyDescent="0.25">
      <c r="A283" s="1">
        <v>8</v>
      </c>
      <c r="B283" s="1" t="s">
        <v>184</v>
      </c>
      <c r="C283" s="1" t="s">
        <v>175</v>
      </c>
      <c r="D283" s="1">
        <v>6000</v>
      </c>
      <c r="E283" s="1">
        <v>0</v>
      </c>
      <c r="F283" s="1">
        <f t="shared" si="14"/>
        <v>6000</v>
      </c>
      <c r="G283" s="13"/>
    </row>
    <row r="284" spans="1:7" x14ac:dyDescent="0.25">
      <c r="A284" s="1">
        <v>9</v>
      </c>
      <c r="B284" s="1" t="s">
        <v>184</v>
      </c>
      <c r="C284" s="1" t="s">
        <v>176</v>
      </c>
      <c r="D284" s="1">
        <v>15000</v>
      </c>
      <c r="E284" s="1">
        <v>110</v>
      </c>
      <c r="F284" s="1">
        <f t="shared" si="14"/>
        <v>14890</v>
      </c>
      <c r="G284" s="13"/>
    </row>
    <row r="285" spans="1:7" x14ac:dyDescent="0.25">
      <c r="A285" s="1">
        <v>10</v>
      </c>
      <c r="B285" s="1" t="s">
        <v>184</v>
      </c>
      <c r="C285" s="1" t="s">
        <v>177</v>
      </c>
      <c r="D285" s="1">
        <v>15000</v>
      </c>
      <c r="E285" s="1">
        <v>110</v>
      </c>
      <c r="F285" s="1">
        <f t="shared" si="14"/>
        <v>14890</v>
      </c>
      <c r="G285" s="13"/>
    </row>
    <row r="286" spans="1:7" x14ac:dyDescent="0.25">
      <c r="A286" s="1">
        <v>11</v>
      </c>
      <c r="B286" s="1" t="s">
        <v>184</v>
      </c>
      <c r="C286" s="1" t="s">
        <v>178</v>
      </c>
      <c r="D286" s="1">
        <v>4500</v>
      </c>
      <c r="E286" s="1">
        <v>0</v>
      </c>
      <c r="F286" s="1">
        <f t="shared" si="14"/>
        <v>4500</v>
      </c>
      <c r="G286" s="13"/>
    </row>
    <row r="287" spans="1:7" x14ac:dyDescent="0.25">
      <c r="A287" s="1">
        <v>12</v>
      </c>
      <c r="B287" s="1" t="s">
        <v>184</v>
      </c>
      <c r="C287" s="1" t="s">
        <v>179</v>
      </c>
      <c r="D287" s="1">
        <v>4500</v>
      </c>
      <c r="E287" s="1">
        <v>0</v>
      </c>
      <c r="F287" s="1">
        <f t="shared" si="14"/>
        <v>4500</v>
      </c>
      <c r="G287" s="1"/>
    </row>
    <row r="288" spans="1:7" x14ac:dyDescent="0.25">
      <c r="A288" s="1">
        <v>14</v>
      </c>
      <c r="B288" s="1" t="s">
        <v>185</v>
      </c>
      <c r="C288" s="1" t="s">
        <v>181</v>
      </c>
      <c r="D288" s="1">
        <v>4700</v>
      </c>
      <c r="E288" s="1">
        <v>0</v>
      </c>
      <c r="F288" s="1">
        <f t="shared" si="14"/>
        <v>4700</v>
      </c>
      <c r="G288" s="13"/>
    </row>
    <row r="289" spans="1:7" x14ac:dyDescent="0.25">
      <c r="A289" s="1">
        <v>15</v>
      </c>
      <c r="B289" s="1" t="s">
        <v>185</v>
      </c>
      <c r="C289" s="1" t="s">
        <v>183</v>
      </c>
      <c r="D289" s="1">
        <v>4700</v>
      </c>
      <c r="E289" s="1">
        <v>0</v>
      </c>
      <c r="F289" s="1">
        <f t="shared" si="14"/>
        <v>4700</v>
      </c>
      <c r="G289" s="13"/>
    </row>
    <row r="290" spans="1:7" x14ac:dyDescent="0.25">
      <c r="A290" s="1">
        <v>16</v>
      </c>
      <c r="B290" s="1" t="s">
        <v>186</v>
      </c>
      <c r="C290" s="1" t="s">
        <v>182</v>
      </c>
      <c r="D290" s="1">
        <v>5500</v>
      </c>
      <c r="E290" s="1">
        <v>0</v>
      </c>
      <c r="F290" s="1">
        <f t="shared" si="14"/>
        <v>5500</v>
      </c>
      <c r="G290" s="13"/>
    </row>
    <row r="292" spans="1:7" x14ac:dyDescent="0.25">
      <c r="C292" t="s">
        <v>116</v>
      </c>
      <c r="D292" s="1">
        <f>SUM(D276:D291)</f>
        <v>124400</v>
      </c>
      <c r="E292" s="1">
        <f t="shared" ref="E292:F292" si="15">SUM(E276:E291)</f>
        <v>550</v>
      </c>
      <c r="F292" s="1">
        <f t="shared" si="15"/>
        <v>123850</v>
      </c>
    </row>
    <row r="293" spans="1:7" x14ac:dyDescent="0.25">
      <c r="E293" s="8">
        <v>6</v>
      </c>
    </row>
    <row r="294" spans="1:7" x14ac:dyDescent="0.25">
      <c r="E294">
        <f>E292+E293</f>
        <v>556</v>
      </c>
      <c r="F294" s="20">
        <v>42891</v>
      </c>
    </row>
  </sheetData>
  <autoFilter ref="A200:F200">
    <sortState ref="A192:F207">
      <sortCondition ref="A191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0"/>
  <sheetViews>
    <sheetView topLeftCell="A282" workbookViewId="0">
      <selection activeCell="G312" sqref="G312"/>
    </sheetView>
  </sheetViews>
  <sheetFormatPr defaultRowHeight="15" x14ac:dyDescent="0.25"/>
  <cols>
    <col min="3" max="3" width="21.140625" bestFit="1" customWidth="1"/>
    <col min="6" max="6" width="11.42578125" bestFit="1" customWidth="1"/>
    <col min="7" max="8" width="9.140625" customWidth="1"/>
    <col min="9" max="9" width="42.7109375" hidden="1" customWidth="1"/>
    <col min="10" max="10" width="17.140625" hidden="1" customWidth="1"/>
    <col min="11" max="11" width="0" hidden="1" customWidth="1"/>
  </cols>
  <sheetData>
    <row r="1" spans="2:10" ht="29.25" hidden="1" customHeight="1" x14ac:dyDescent="0.25"/>
    <row r="2" spans="2:10" ht="29.25" hidden="1" customHeight="1" x14ac:dyDescent="0.25"/>
    <row r="3" spans="2:10" ht="29.25" customHeight="1" x14ac:dyDescent="0.25">
      <c r="B3" t="s">
        <v>110</v>
      </c>
    </row>
    <row r="4" spans="2:10" ht="29.25" customHeight="1" x14ac:dyDescent="0.25">
      <c r="B4" t="s">
        <v>199</v>
      </c>
      <c r="I4" s="21" t="s">
        <v>215</v>
      </c>
      <c r="J4" s="21" t="s">
        <v>216</v>
      </c>
    </row>
    <row r="5" spans="2:10" ht="11.25" customHeight="1" x14ac:dyDescent="0.25">
      <c r="B5" t="s">
        <v>149</v>
      </c>
      <c r="I5" s="21" t="s">
        <v>217</v>
      </c>
      <c r="J5" s="21" t="s">
        <v>218</v>
      </c>
    </row>
    <row r="6" spans="2:10" ht="6" customHeight="1" x14ac:dyDescent="0.25">
      <c r="I6" s="21" t="s">
        <v>219</v>
      </c>
      <c r="J6" s="21" t="s">
        <v>220</v>
      </c>
    </row>
    <row r="7" spans="2:10" ht="16.5" customHeight="1" x14ac:dyDescent="0.25">
      <c r="D7" s="15" t="s">
        <v>200</v>
      </c>
      <c r="I7" s="21" t="s">
        <v>221</v>
      </c>
      <c r="J7" s="21" t="s">
        <v>222</v>
      </c>
    </row>
    <row r="8" spans="2:10" ht="29.25" customHeight="1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I8" s="21" t="s">
        <v>223</v>
      </c>
      <c r="J8" s="21" t="s">
        <v>224</v>
      </c>
    </row>
    <row r="9" spans="2:10" ht="29.25" customHeight="1" x14ac:dyDescent="0.25">
      <c r="B9" s="1">
        <v>1</v>
      </c>
      <c r="C9" s="1" t="s">
        <v>5</v>
      </c>
      <c r="D9" s="1">
        <v>13000</v>
      </c>
      <c r="E9" s="1">
        <v>110</v>
      </c>
      <c r="F9" s="1">
        <f>D9-E9</f>
        <v>12890</v>
      </c>
      <c r="I9" s="21" t="s">
        <v>225</v>
      </c>
      <c r="J9" s="21" t="s">
        <v>226</v>
      </c>
    </row>
    <row r="10" spans="2:10" x14ac:dyDescent="0.25">
      <c r="B10" s="1">
        <v>2</v>
      </c>
      <c r="C10" s="1" t="s">
        <v>6</v>
      </c>
      <c r="D10" s="1">
        <v>11000</v>
      </c>
      <c r="E10" s="1">
        <v>110</v>
      </c>
      <c r="F10" s="1">
        <f t="shared" ref="F10:F22" si="0">D10-E10</f>
        <v>10890</v>
      </c>
    </row>
    <row r="11" spans="2:10" x14ac:dyDescent="0.25">
      <c r="B11" s="1">
        <v>3</v>
      </c>
      <c r="C11" s="1" t="s">
        <v>8</v>
      </c>
      <c r="D11" s="1">
        <v>7500</v>
      </c>
      <c r="E11" s="1">
        <v>0</v>
      </c>
      <c r="F11" s="1">
        <f t="shared" si="0"/>
        <v>7500</v>
      </c>
    </row>
    <row r="12" spans="2:10" x14ac:dyDescent="0.25">
      <c r="B12" s="1">
        <v>4</v>
      </c>
      <c r="C12" s="1" t="s">
        <v>9</v>
      </c>
      <c r="D12" s="1">
        <v>5500</v>
      </c>
      <c r="E12" s="1">
        <v>0</v>
      </c>
      <c r="F12" s="1">
        <f t="shared" si="0"/>
        <v>5500</v>
      </c>
    </row>
    <row r="13" spans="2:10" x14ac:dyDescent="0.25">
      <c r="B13" s="1">
        <v>5</v>
      </c>
      <c r="C13" s="1" t="s">
        <v>10</v>
      </c>
      <c r="D13" s="1">
        <v>4500</v>
      </c>
      <c r="E13" s="1">
        <v>0</v>
      </c>
      <c r="F13" s="1">
        <f t="shared" si="0"/>
        <v>4500</v>
      </c>
    </row>
    <row r="14" spans="2:10" x14ac:dyDescent="0.25">
      <c r="B14" s="1">
        <v>6</v>
      </c>
      <c r="C14" s="1" t="s">
        <v>11</v>
      </c>
      <c r="D14" s="1">
        <v>6500</v>
      </c>
      <c r="E14" s="1">
        <v>0</v>
      </c>
      <c r="F14" s="1">
        <f t="shared" si="0"/>
        <v>6500</v>
      </c>
    </row>
    <row r="15" spans="2:10" x14ac:dyDescent="0.25">
      <c r="B15" s="1">
        <v>7</v>
      </c>
      <c r="C15" s="1" t="s">
        <v>14</v>
      </c>
      <c r="D15" s="1">
        <v>7000</v>
      </c>
      <c r="E15" s="1">
        <v>0</v>
      </c>
      <c r="F15" s="1">
        <f t="shared" si="0"/>
        <v>7000</v>
      </c>
    </row>
    <row r="16" spans="2:10" x14ac:dyDescent="0.25">
      <c r="B16" s="1">
        <v>8</v>
      </c>
      <c r="C16" s="1" t="s">
        <v>15</v>
      </c>
      <c r="D16" s="1">
        <v>15000</v>
      </c>
      <c r="E16" s="1">
        <v>110</v>
      </c>
      <c r="F16" s="1">
        <f t="shared" si="0"/>
        <v>14890</v>
      </c>
    </row>
    <row r="17" spans="2:7" x14ac:dyDescent="0.25">
      <c r="B17" s="1">
        <v>9</v>
      </c>
      <c r="C17" s="1" t="s">
        <v>91</v>
      </c>
      <c r="D17" s="1">
        <v>3500</v>
      </c>
      <c r="E17" s="1">
        <v>0</v>
      </c>
      <c r="F17" s="1">
        <f t="shared" si="0"/>
        <v>3500</v>
      </c>
    </row>
    <row r="18" spans="2:7" x14ac:dyDescent="0.25">
      <c r="B18" s="1">
        <v>10</v>
      </c>
      <c r="C18" s="1" t="s">
        <v>92</v>
      </c>
      <c r="D18" s="1">
        <v>4000</v>
      </c>
      <c r="E18" s="1">
        <v>0</v>
      </c>
      <c r="F18" s="1">
        <f t="shared" si="0"/>
        <v>4000</v>
      </c>
    </row>
    <row r="19" spans="2:7" x14ac:dyDescent="0.25">
      <c r="B19" s="1">
        <v>11</v>
      </c>
      <c r="C19" s="5" t="s">
        <v>117</v>
      </c>
      <c r="D19" s="5">
        <v>10000</v>
      </c>
      <c r="E19" s="5">
        <v>90</v>
      </c>
      <c r="F19" s="1">
        <f t="shared" si="0"/>
        <v>9910</v>
      </c>
    </row>
    <row r="20" spans="2:7" x14ac:dyDescent="0.25">
      <c r="B20" s="1">
        <v>12</v>
      </c>
      <c r="C20" s="5" t="s">
        <v>152</v>
      </c>
      <c r="D20" s="5">
        <v>4200</v>
      </c>
      <c r="E20" s="5">
        <v>0</v>
      </c>
      <c r="F20" s="5">
        <f t="shared" si="0"/>
        <v>4200</v>
      </c>
    </row>
    <row r="21" spans="2:7" x14ac:dyDescent="0.25">
      <c r="B21" s="1">
        <v>13</v>
      </c>
      <c r="C21" s="5" t="s">
        <v>153</v>
      </c>
      <c r="D21" s="5">
        <v>4000</v>
      </c>
      <c r="E21" s="5">
        <v>0</v>
      </c>
      <c r="F21" s="1">
        <f t="shared" si="0"/>
        <v>4000</v>
      </c>
    </row>
    <row r="22" spans="2:7" x14ac:dyDescent="0.25">
      <c r="B22" s="1">
        <v>14</v>
      </c>
      <c r="C22" s="5" t="s">
        <v>154</v>
      </c>
      <c r="D22" s="5">
        <v>4000</v>
      </c>
      <c r="E22" s="5">
        <v>0</v>
      </c>
      <c r="F22" s="1">
        <f t="shared" si="0"/>
        <v>4000</v>
      </c>
    </row>
    <row r="23" spans="2:7" x14ac:dyDescent="0.25">
      <c r="B23" s="1">
        <v>15</v>
      </c>
      <c r="C23" s="5" t="s">
        <v>162</v>
      </c>
      <c r="D23" s="5">
        <v>6000</v>
      </c>
      <c r="E23" s="5">
        <v>0</v>
      </c>
      <c r="F23" s="5">
        <v>4700</v>
      </c>
    </row>
    <row r="24" spans="2:7" x14ac:dyDescent="0.25">
      <c r="B24" s="1">
        <v>16</v>
      </c>
      <c r="C24" s="5" t="s">
        <v>163</v>
      </c>
      <c r="D24" s="5">
        <v>7500</v>
      </c>
      <c r="E24" s="5">
        <v>0</v>
      </c>
      <c r="F24" s="5">
        <v>4700</v>
      </c>
    </row>
    <row r="25" spans="2:7" x14ac:dyDescent="0.25">
      <c r="B25" s="6"/>
      <c r="C25" s="8"/>
      <c r="D25" s="8"/>
      <c r="E25" s="8"/>
      <c r="F25" s="6"/>
    </row>
    <row r="27" spans="2:7" x14ac:dyDescent="0.25">
      <c r="E27">
        <f>SUM(E9:E26)</f>
        <v>420</v>
      </c>
      <c r="F27">
        <f>SUM(F9:F26)</f>
        <v>108680</v>
      </c>
      <c r="G27" t="s">
        <v>208</v>
      </c>
    </row>
    <row r="28" spans="2:7" x14ac:dyDescent="0.25">
      <c r="E28" s="19">
        <f>E27*7/100</f>
        <v>29.4</v>
      </c>
    </row>
    <row r="30" spans="2:7" x14ac:dyDescent="0.25">
      <c r="D30" s="15" t="s">
        <v>201</v>
      </c>
    </row>
    <row r="31" spans="2:7" x14ac:dyDescent="0.25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</row>
    <row r="32" spans="2:7" x14ac:dyDescent="0.25">
      <c r="B32" s="1">
        <v>1</v>
      </c>
      <c r="C32" s="1" t="s">
        <v>5</v>
      </c>
      <c r="D32" s="1">
        <v>13000</v>
      </c>
      <c r="E32" s="1">
        <v>110</v>
      </c>
      <c r="F32" s="1">
        <f>D32-E32</f>
        <v>12890</v>
      </c>
    </row>
    <row r="33" spans="2:6" x14ac:dyDescent="0.25">
      <c r="B33" s="1">
        <v>2</v>
      </c>
      <c r="C33" s="1" t="s">
        <v>6</v>
      </c>
      <c r="D33" s="1">
        <v>11000</v>
      </c>
      <c r="E33" s="1">
        <v>110</v>
      </c>
      <c r="F33" s="1">
        <f t="shared" ref="F33:F45" si="1">D33-E33</f>
        <v>10890</v>
      </c>
    </row>
    <row r="34" spans="2:6" x14ac:dyDescent="0.25">
      <c r="B34" s="1">
        <v>3</v>
      </c>
      <c r="C34" s="1" t="s">
        <v>8</v>
      </c>
      <c r="D34" s="1">
        <v>7500</v>
      </c>
      <c r="E34" s="1">
        <v>0</v>
      </c>
      <c r="F34" s="1">
        <f t="shared" si="1"/>
        <v>7500</v>
      </c>
    </row>
    <row r="35" spans="2:6" x14ac:dyDescent="0.25">
      <c r="B35" s="1">
        <v>4</v>
      </c>
      <c r="C35" s="1" t="s">
        <v>9</v>
      </c>
      <c r="D35" s="1">
        <v>5500</v>
      </c>
      <c r="E35" s="1">
        <v>0</v>
      </c>
      <c r="F35" s="1">
        <f t="shared" si="1"/>
        <v>5500</v>
      </c>
    </row>
    <row r="36" spans="2:6" x14ac:dyDescent="0.25">
      <c r="B36" s="1">
        <v>5</v>
      </c>
      <c r="C36" s="1" t="s">
        <v>10</v>
      </c>
      <c r="D36" s="1">
        <v>4500</v>
      </c>
      <c r="E36" s="1">
        <v>0</v>
      </c>
      <c r="F36" s="1">
        <f t="shared" si="1"/>
        <v>4500</v>
      </c>
    </row>
    <row r="37" spans="2:6" x14ac:dyDescent="0.25">
      <c r="B37" s="1">
        <v>6</v>
      </c>
      <c r="C37" s="1" t="s">
        <v>11</v>
      </c>
      <c r="D37" s="1">
        <v>6500</v>
      </c>
      <c r="E37" s="1">
        <v>0</v>
      </c>
      <c r="F37" s="1">
        <f t="shared" si="1"/>
        <v>6500</v>
      </c>
    </row>
    <row r="38" spans="2:6" x14ac:dyDescent="0.25">
      <c r="B38" s="1">
        <v>7</v>
      </c>
      <c r="C38" s="1" t="s">
        <v>14</v>
      </c>
      <c r="D38" s="1">
        <v>7000</v>
      </c>
      <c r="E38" s="1">
        <v>0</v>
      </c>
      <c r="F38" s="1">
        <f t="shared" si="1"/>
        <v>7000</v>
      </c>
    </row>
    <row r="39" spans="2:6" x14ac:dyDescent="0.25">
      <c r="B39" s="1">
        <v>8</v>
      </c>
      <c r="C39" s="1" t="s">
        <v>15</v>
      </c>
      <c r="D39" s="1">
        <v>15000</v>
      </c>
      <c r="E39" s="1">
        <v>110</v>
      </c>
      <c r="F39" s="1">
        <f t="shared" si="1"/>
        <v>14890</v>
      </c>
    </row>
    <row r="40" spans="2:6" x14ac:dyDescent="0.25">
      <c r="B40" s="1">
        <v>9</v>
      </c>
      <c r="C40" s="1" t="s">
        <v>91</v>
      </c>
      <c r="D40" s="1">
        <v>3500</v>
      </c>
      <c r="E40" s="1">
        <v>0</v>
      </c>
      <c r="F40" s="1">
        <f t="shared" si="1"/>
        <v>3500</v>
      </c>
    </row>
    <row r="41" spans="2:6" x14ac:dyDescent="0.25">
      <c r="B41" s="1">
        <v>10</v>
      </c>
      <c r="C41" s="1" t="s">
        <v>92</v>
      </c>
      <c r="D41" s="1">
        <v>4000</v>
      </c>
      <c r="E41" s="1">
        <v>0</v>
      </c>
      <c r="F41" s="1">
        <f t="shared" si="1"/>
        <v>4000</v>
      </c>
    </row>
    <row r="42" spans="2:6" x14ac:dyDescent="0.25">
      <c r="B42" s="1">
        <v>11</v>
      </c>
      <c r="C42" s="5" t="s">
        <v>117</v>
      </c>
      <c r="D42" s="5">
        <v>10000</v>
      </c>
      <c r="E42" s="5">
        <v>90</v>
      </c>
      <c r="F42" s="1">
        <f t="shared" si="1"/>
        <v>9910</v>
      </c>
    </row>
    <row r="43" spans="2:6" x14ac:dyDescent="0.25">
      <c r="B43" s="1">
        <v>12</v>
      </c>
      <c r="C43" s="5" t="s">
        <v>152</v>
      </c>
      <c r="D43" s="5">
        <v>4200</v>
      </c>
      <c r="E43" s="5">
        <v>0</v>
      </c>
      <c r="F43" s="5">
        <f t="shared" si="1"/>
        <v>4200</v>
      </c>
    </row>
    <row r="44" spans="2:6" x14ac:dyDescent="0.25">
      <c r="B44" s="1">
        <v>13</v>
      </c>
      <c r="C44" s="5" t="s">
        <v>153</v>
      </c>
      <c r="D44" s="5">
        <v>4000</v>
      </c>
      <c r="E44" s="5">
        <v>0</v>
      </c>
      <c r="F44" s="1">
        <f t="shared" si="1"/>
        <v>4000</v>
      </c>
    </row>
    <row r="45" spans="2:6" x14ac:dyDescent="0.25">
      <c r="B45" s="1">
        <v>14</v>
      </c>
      <c r="C45" s="5" t="s">
        <v>154</v>
      </c>
      <c r="D45" s="5">
        <v>4000</v>
      </c>
      <c r="E45" s="5">
        <v>0</v>
      </c>
      <c r="F45" s="1">
        <f t="shared" si="1"/>
        <v>4000</v>
      </c>
    </row>
    <row r="46" spans="2:6" x14ac:dyDescent="0.25">
      <c r="B46" s="1">
        <v>15</v>
      </c>
      <c r="C46" s="5" t="s">
        <v>162</v>
      </c>
      <c r="D46" s="5">
        <v>6000</v>
      </c>
      <c r="E46" s="5">
        <v>0</v>
      </c>
      <c r="F46" s="5">
        <v>4700</v>
      </c>
    </row>
    <row r="47" spans="2:6" x14ac:dyDescent="0.25">
      <c r="B47" s="1">
        <v>16</v>
      </c>
      <c r="C47" s="5" t="s">
        <v>163</v>
      </c>
      <c r="D47" s="5">
        <v>7500</v>
      </c>
      <c r="E47" s="5">
        <v>0</v>
      </c>
      <c r="F47" s="5">
        <v>4700</v>
      </c>
    </row>
    <row r="49" spans="2:7" x14ac:dyDescent="0.25">
      <c r="E49">
        <f>SUM(E32:E48)</f>
        <v>420</v>
      </c>
      <c r="F49">
        <f>SUM(F32:F48)</f>
        <v>108680</v>
      </c>
      <c r="G49" t="s">
        <v>208</v>
      </c>
    </row>
    <row r="50" spans="2:7" x14ac:dyDescent="0.25">
      <c r="E50" s="19">
        <f>E49*6/100</f>
        <v>25.2</v>
      </c>
    </row>
    <row r="53" spans="2:7" x14ac:dyDescent="0.25">
      <c r="D53" s="15" t="s">
        <v>202</v>
      </c>
    </row>
    <row r="54" spans="2:7" x14ac:dyDescent="0.25"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</row>
    <row r="55" spans="2:7" x14ac:dyDescent="0.25">
      <c r="B55" s="1">
        <v>1</v>
      </c>
      <c r="C55" s="1" t="s">
        <v>5</v>
      </c>
      <c r="D55" s="1">
        <v>13000</v>
      </c>
      <c r="E55" s="1">
        <v>110</v>
      </c>
      <c r="F55" s="1">
        <f>D55-E55</f>
        <v>12890</v>
      </c>
    </row>
    <row r="56" spans="2:7" x14ac:dyDescent="0.25">
      <c r="B56" s="1">
        <v>2</v>
      </c>
      <c r="C56" s="1" t="s">
        <v>6</v>
      </c>
      <c r="D56" s="1">
        <v>11000</v>
      </c>
      <c r="E56" s="1">
        <v>110</v>
      </c>
      <c r="F56" s="1">
        <f t="shared" ref="F56:F68" si="2">D56-E56</f>
        <v>10890</v>
      </c>
    </row>
    <row r="57" spans="2:7" x14ac:dyDescent="0.25">
      <c r="B57" s="1">
        <v>3</v>
      </c>
      <c r="C57" s="1" t="s">
        <v>8</v>
      </c>
      <c r="D57" s="1">
        <v>7500</v>
      </c>
      <c r="E57" s="1">
        <v>0</v>
      </c>
      <c r="F57" s="1">
        <f t="shared" si="2"/>
        <v>7500</v>
      </c>
    </row>
    <row r="58" spans="2:7" x14ac:dyDescent="0.25">
      <c r="B58" s="1">
        <v>4</v>
      </c>
      <c r="C58" s="1" t="s">
        <v>9</v>
      </c>
      <c r="D58" s="1">
        <v>5500</v>
      </c>
      <c r="E58" s="1">
        <v>0</v>
      </c>
      <c r="F58" s="1">
        <f t="shared" si="2"/>
        <v>5500</v>
      </c>
    </row>
    <row r="59" spans="2:7" x14ac:dyDescent="0.25">
      <c r="B59" s="1">
        <v>5</v>
      </c>
      <c r="C59" s="1" t="s">
        <v>10</v>
      </c>
      <c r="D59" s="1">
        <v>4500</v>
      </c>
      <c r="E59" s="1">
        <v>0</v>
      </c>
      <c r="F59" s="1">
        <f t="shared" si="2"/>
        <v>4500</v>
      </c>
    </row>
    <row r="60" spans="2:7" x14ac:dyDescent="0.25">
      <c r="B60" s="1">
        <v>6</v>
      </c>
      <c r="C60" s="1" t="s">
        <v>11</v>
      </c>
      <c r="D60" s="1">
        <v>6500</v>
      </c>
      <c r="E60" s="1">
        <v>0</v>
      </c>
      <c r="F60" s="1">
        <f t="shared" si="2"/>
        <v>6500</v>
      </c>
    </row>
    <row r="61" spans="2:7" x14ac:dyDescent="0.25">
      <c r="B61" s="1">
        <v>7</v>
      </c>
      <c r="C61" s="1" t="s">
        <v>14</v>
      </c>
      <c r="D61" s="1">
        <v>7000</v>
      </c>
      <c r="E61" s="1">
        <v>0</v>
      </c>
      <c r="F61" s="1">
        <f t="shared" si="2"/>
        <v>7000</v>
      </c>
    </row>
    <row r="62" spans="2:7" x14ac:dyDescent="0.25">
      <c r="B62" s="1">
        <v>8</v>
      </c>
      <c r="C62" s="1" t="s">
        <v>15</v>
      </c>
      <c r="D62" s="1">
        <v>15000</v>
      </c>
      <c r="E62" s="1">
        <v>110</v>
      </c>
      <c r="F62" s="1">
        <f t="shared" si="2"/>
        <v>14890</v>
      </c>
    </row>
    <row r="63" spans="2:7" x14ac:dyDescent="0.25">
      <c r="B63" s="1">
        <v>9</v>
      </c>
      <c r="C63" s="1" t="s">
        <v>91</v>
      </c>
      <c r="D63" s="1">
        <v>3500</v>
      </c>
      <c r="E63" s="1">
        <v>0</v>
      </c>
      <c r="F63" s="1">
        <f t="shared" si="2"/>
        <v>3500</v>
      </c>
    </row>
    <row r="64" spans="2:7" x14ac:dyDescent="0.25">
      <c r="B64" s="1">
        <v>10</v>
      </c>
      <c r="C64" s="1" t="s">
        <v>92</v>
      </c>
      <c r="D64" s="1">
        <v>4000</v>
      </c>
      <c r="E64" s="1">
        <v>0</v>
      </c>
      <c r="F64" s="1">
        <f t="shared" si="2"/>
        <v>4000</v>
      </c>
    </row>
    <row r="65" spans="2:7" x14ac:dyDescent="0.25">
      <c r="B65" s="1">
        <v>11</v>
      </c>
      <c r="C65" s="5" t="s">
        <v>117</v>
      </c>
      <c r="D65" s="5">
        <v>10000</v>
      </c>
      <c r="E65" s="5">
        <v>90</v>
      </c>
      <c r="F65" s="1">
        <f t="shared" si="2"/>
        <v>9910</v>
      </c>
    </row>
    <row r="66" spans="2:7" x14ac:dyDescent="0.25">
      <c r="B66" s="1">
        <v>12</v>
      </c>
      <c r="C66" s="5" t="s">
        <v>152</v>
      </c>
      <c r="D66" s="5">
        <v>4200</v>
      </c>
      <c r="E66" s="5">
        <v>0</v>
      </c>
      <c r="F66" s="5">
        <f t="shared" si="2"/>
        <v>4200</v>
      </c>
    </row>
    <row r="67" spans="2:7" x14ac:dyDescent="0.25">
      <c r="B67" s="1">
        <v>13</v>
      </c>
      <c r="C67" s="5" t="s">
        <v>153</v>
      </c>
      <c r="D67" s="5">
        <v>4000</v>
      </c>
      <c r="E67" s="5">
        <v>0</v>
      </c>
      <c r="F67" s="1">
        <f t="shared" si="2"/>
        <v>4000</v>
      </c>
    </row>
    <row r="68" spans="2:7" x14ac:dyDescent="0.25">
      <c r="B68" s="1">
        <v>14</v>
      </c>
      <c r="C68" s="5" t="s">
        <v>154</v>
      </c>
      <c r="D68" s="5">
        <v>4000</v>
      </c>
      <c r="E68" s="5">
        <v>0</v>
      </c>
      <c r="F68" s="1">
        <f t="shared" si="2"/>
        <v>4000</v>
      </c>
    </row>
    <row r="69" spans="2:7" x14ac:dyDescent="0.25">
      <c r="B69" s="1">
        <v>15</v>
      </c>
      <c r="C69" s="5" t="s">
        <v>162</v>
      </c>
      <c r="D69" s="5">
        <v>6000</v>
      </c>
      <c r="E69" s="5">
        <v>0</v>
      </c>
      <c r="F69" s="5">
        <v>4700</v>
      </c>
    </row>
    <row r="70" spans="2:7" x14ac:dyDescent="0.25">
      <c r="B70" s="1">
        <v>16</v>
      </c>
      <c r="C70" s="5" t="s">
        <v>163</v>
      </c>
      <c r="D70" s="5">
        <v>7500</v>
      </c>
      <c r="E70" s="5">
        <v>0</v>
      </c>
      <c r="F70" s="5">
        <v>4700</v>
      </c>
    </row>
    <row r="71" spans="2:7" x14ac:dyDescent="0.25">
      <c r="B71" s="6"/>
      <c r="C71" s="8"/>
      <c r="D71" s="8"/>
      <c r="E71" s="8"/>
      <c r="F71" s="6"/>
    </row>
    <row r="73" spans="2:7" x14ac:dyDescent="0.25">
      <c r="E73">
        <f>SUM(E55:E72)</f>
        <v>420</v>
      </c>
      <c r="F73">
        <f>SUM(F55:F72)</f>
        <v>108680</v>
      </c>
      <c r="G73" t="s">
        <v>208</v>
      </c>
    </row>
    <row r="74" spans="2:7" x14ac:dyDescent="0.25">
      <c r="E74" s="19">
        <f>E73*5/100</f>
        <v>21</v>
      </c>
    </row>
    <row r="76" spans="2:7" x14ac:dyDescent="0.25">
      <c r="D76" s="15" t="s">
        <v>203</v>
      </c>
    </row>
    <row r="77" spans="2:7" x14ac:dyDescent="0.25"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</row>
    <row r="78" spans="2:7" x14ac:dyDescent="0.25">
      <c r="B78" s="1">
        <v>1</v>
      </c>
      <c r="C78" s="1" t="s">
        <v>5</v>
      </c>
      <c r="D78" s="1">
        <v>13000</v>
      </c>
      <c r="E78" s="1">
        <v>110</v>
      </c>
      <c r="F78" s="1">
        <f>D78-E78</f>
        <v>12890</v>
      </c>
    </row>
    <row r="79" spans="2:7" x14ac:dyDescent="0.25">
      <c r="B79" s="1">
        <v>2</v>
      </c>
      <c r="C79" s="1" t="s">
        <v>6</v>
      </c>
      <c r="D79" s="1">
        <v>11000</v>
      </c>
      <c r="E79" s="1">
        <v>110</v>
      </c>
      <c r="F79" s="1">
        <f t="shared" ref="F79:F91" si="3">D79-E79</f>
        <v>10890</v>
      </c>
    </row>
    <row r="80" spans="2:7" x14ac:dyDescent="0.25">
      <c r="B80" s="1">
        <v>3</v>
      </c>
      <c r="C80" s="1" t="s">
        <v>8</v>
      </c>
      <c r="D80" s="1">
        <v>7500</v>
      </c>
      <c r="E80" s="1">
        <v>0</v>
      </c>
      <c r="F80" s="1">
        <f t="shared" si="3"/>
        <v>7500</v>
      </c>
    </row>
    <row r="81" spans="2:7" x14ac:dyDescent="0.25">
      <c r="B81" s="1">
        <v>4</v>
      </c>
      <c r="C81" s="1" t="s">
        <v>9</v>
      </c>
      <c r="D81" s="1">
        <v>5500</v>
      </c>
      <c r="E81" s="1">
        <v>0</v>
      </c>
      <c r="F81" s="1">
        <f t="shared" si="3"/>
        <v>5500</v>
      </c>
    </row>
    <row r="82" spans="2:7" x14ac:dyDescent="0.25">
      <c r="B82" s="1">
        <v>5</v>
      </c>
      <c r="C82" s="1" t="s">
        <v>10</v>
      </c>
      <c r="D82" s="1">
        <v>4500</v>
      </c>
      <c r="E82" s="1">
        <v>0</v>
      </c>
      <c r="F82" s="1">
        <f t="shared" si="3"/>
        <v>4500</v>
      </c>
    </row>
    <row r="83" spans="2:7" x14ac:dyDescent="0.25">
      <c r="B83" s="1">
        <v>6</v>
      </c>
      <c r="C83" s="1" t="s">
        <v>11</v>
      </c>
      <c r="D83" s="1">
        <v>6500</v>
      </c>
      <c r="E83" s="1">
        <v>0</v>
      </c>
      <c r="F83" s="1">
        <f t="shared" si="3"/>
        <v>6500</v>
      </c>
    </row>
    <row r="84" spans="2:7" x14ac:dyDescent="0.25">
      <c r="B84" s="1">
        <v>7</v>
      </c>
      <c r="C84" s="1" t="s">
        <v>14</v>
      </c>
      <c r="D84" s="1">
        <v>7000</v>
      </c>
      <c r="E84" s="1">
        <v>0</v>
      </c>
      <c r="F84" s="1">
        <f t="shared" si="3"/>
        <v>7000</v>
      </c>
    </row>
    <row r="85" spans="2:7" x14ac:dyDescent="0.25">
      <c r="B85" s="1">
        <v>8</v>
      </c>
      <c r="C85" s="1" t="s">
        <v>15</v>
      </c>
      <c r="D85" s="1">
        <v>15000</v>
      </c>
      <c r="E85" s="1">
        <v>110</v>
      </c>
      <c r="F85" s="1">
        <f t="shared" si="3"/>
        <v>14890</v>
      </c>
    </row>
    <row r="86" spans="2:7" x14ac:dyDescent="0.25">
      <c r="B86" s="1">
        <v>9</v>
      </c>
      <c r="C86" s="1" t="s">
        <v>91</v>
      </c>
      <c r="D86" s="1">
        <v>3500</v>
      </c>
      <c r="E86" s="1">
        <v>0</v>
      </c>
      <c r="F86" s="1">
        <f t="shared" si="3"/>
        <v>3500</v>
      </c>
    </row>
    <row r="87" spans="2:7" x14ac:dyDescent="0.25">
      <c r="B87" s="1">
        <v>10</v>
      </c>
      <c r="C87" s="1" t="s">
        <v>92</v>
      </c>
      <c r="D87" s="1">
        <v>4000</v>
      </c>
      <c r="E87" s="1">
        <v>0</v>
      </c>
      <c r="F87" s="1">
        <f t="shared" si="3"/>
        <v>4000</v>
      </c>
    </row>
    <row r="88" spans="2:7" x14ac:dyDescent="0.25">
      <c r="B88" s="1">
        <v>11</v>
      </c>
      <c r="C88" s="5" t="s">
        <v>117</v>
      </c>
      <c r="D88" s="5">
        <v>10000</v>
      </c>
      <c r="E88" s="5">
        <v>90</v>
      </c>
      <c r="F88" s="1">
        <f t="shared" si="3"/>
        <v>9910</v>
      </c>
    </row>
    <row r="89" spans="2:7" x14ac:dyDescent="0.25">
      <c r="B89" s="1">
        <v>12</v>
      </c>
      <c r="C89" s="5" t="s">
        <v>152</v>
      </c>
      <c r="D89" s="5">
        <v>4200</v>
      </c>
      <c r="E89" s="5">
        <v>0</v>
      </c>
      <c r="F89" s="5">
        <f t="shared" si="3"/>
        <v>4200</v>
      </c>
    </row>
    <row r="90" spans="2:7" x14ac:dyDescent="0.25">
      <c r="B90" s="1">
        <v>13</v>
      </c>
      <c r="C90" s="5" t="s">
        <v>153</v>
      </c>
      <c r="D90" s="5">
        <v>4000</v>
      </c>
      <c r="E90" s="5">
        <v>0</v>
      </c>
      <c r="F90" s="1">
        <f t="shared" si="3"/>
        <v>4000</v>
      </c>
    </row>
    <row r="91" spans="2:7" x14ac:dyDescent="0.25">
      <c r="B91" s="1">
        <v>14</v>
      </c>
      <c r="C91" s="5" t="s">
        <v>154</v>
      </c>
      <c r="D91" s="5">
        <v>4000</v>
      </c>
      <c r="E91" s="5">
        <v>0</v>
      </c>
      <c r="F91" s="1">
        <f t="shared" si="3"/>
        <v>4000</v>
      </c>
    </row>
    <row r="92" spans="2:7" x14ac:dyDescent="0.25">
      <c r="B92" s="1">
        <v>15</v>
      </c>
      <c r="C92" s="5" t="s">
        <v>162</v>
      </c>
      <c r="D92" s="5">
        <v>6000</v>
      </c>
      <c r="E92" s="5">
        <v>0</v>
      </c>
      <c r="F92" s="5">
        <v>4700</v>
      </c>
    </row>
    <row r="93" spans="2:7" x14ac:dyDescent="0.25">
      <c r="B93" s="1">
        <v>16</v>
      </c>
      <c r="C93" s="5" t="s">
        <v>163</v>
      </c>
      <c r="D93" s="5">
        <v>7500</v>
      </c>
      <c r="E93" s="5">
        <v>0</v>
      </c>
      <c r="F93" s="5">
        <v>4700</v>
      </c>
    </row>
    <row r="94" spans="2:7" x14ac:dyDescent="0.25">
      <c r="B94" s="6"/>
      <c r="C94" s="8"/>
      <c r="D94" s="8"/>
      <c r="E94" s="8"/>
      <c r="F94" s="6"/>
    </row>
    <row r="96" spans="2:7" x14ac:dyDescent="0.25">
      <c r="E96">
        <f>SUM(E78:E95)</f>
        <v>420</v>
      </c>
      <c r="F96">
        <f>SUM(F78:F95)</f>
        <v>108680</v>
      </c>
      <c r="G96" t="s">
        <v>208</v>
      </c>
    </row>
    <row r="97" spans="2:6" x14ac:dyDescent="0.25">
      <c r="E97">
        <f>E96*4/100</f>
        <v>16.8</v>
      </c>
    </row>
    <row r="101" spans="2:6" x14ac:dyDescent="0.25">
      <c r="D101" s="15" t="s">
        <v>204</v>
      </c>
    </row>
    <row r="102" spans="2:6" x14ac:dyDescent="0.25"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</row>
    <row r="103" spans="2:6" x14ac:dyDescent="0.25">
      <c r="B103" s="1">
        <v>1</v>
      </c>
      <c r="C103" s="1" t="s">
        <v>5</v>
      </c>
      <c r="D103" s="1">
        <v>13000</v>
      </c>
      <c r="E103" s="1">
        <v>110</v>
      </c>
      <c r="F103" s="1">
        <f>D103-E103</f>
        <v>12890</v>
      </c>
    </row>
    <row r="104" spans="2:6" x14ac:dyDescent="0.25">
      <c r="B104" s="1">
        <v>2</v>
      </c>
      <c r="C104" s="1" t="s">
        <v>6</v>
      </c>
      <c r="D104" s="1">
        <v>11000</v>
      </c>
      <c r="E104" s="1">
        <v>110</v>
      </c>
      <c r="F104" s="1">
        <f t="shared" ref="F104:F116" si="4">D104-E104</f>
        <v>10890</v>
      </c>
    </row>
    <row r="105" spans="2:6" x14ac:dyDescent="0.25">
      <c r="B105" s="1">
        <v>3</v>
      </c>
      <c r="C105" s="1" t="s">
        <v>8</v>
      </c>
      <c r="D105" s="1">
        <v>7500</v>
      </c>
      <c r="E105" s="1">
        <v>0</v>
      </c>
      <c r="F105" s="1">
        <f t="shared" si="4"/>
        <v>7500</v>
      </c>
    </row>
    <row r="106" spans="2:6" x14ac:dyDescent="0.25">
      <c r="B106" s="1">
        <v>4</v>
      </c>
      <c r="C106" s="1" t="s">
        <v>9</v>
      </c>
      <c r="D106" s="1">
        <v>5500</v>
      </c>
      <c r="E106" s="1">
        <v>0</v>
      </c>
      <c r="F106" s="1">
        <f t="shared" si="4"/>
        <v>5500</v>
      </c>
    </row>
    <row r="107" spans="2:6" x14ac:dyDescent="0.25">
      <c r="B107" s="1">
        <v>5</v>
      </c>
      <c r="C107" s="1" t="s">
        <v>10</v>
      </c>
      <c r="D107" s="1">
        <v>4500</v>
      </c>
      <c r="E107" s="1">
        <v>0</v>
      </c>
      <c r="F107" s="1">
        <f t="shared" si="4"/>
        <v>4500</v>
      </c>
    </row>
    <row r="108" spans="2:6" x14ac:dyDescent="0.25">
      <c r="B108" s="1">
        <v>6</v>
      </c>
      <c r="C108" s="1" t="s">
        <v>11</v>
      </c>
      <c r="D108" s="1">
        <v>6500</v>
      </c>
      <c r="E108" s="1">
        <v>0</v>
      </c>
      <c r="F108" s="1">
        <f t="shared" si="4"/>
        <v>6500</v>
      </c>
    </row>
    <row r="109" spans="2:6" x14ac:dyDescent="0.25">
      <c r="B109" s="1">
        <v>7</v>
      </c>
      <c r="C109" s="1" t="s">
        <v>14</v>
      </c>
      <c r="D109" s="1">
        <v>7000</v>
      </c>
      <c r="E109" s="1">
        <v>0</v>
      </c>
      <c r="F109" s="1">
        <f t="shared" si="4"/>
        <v>7000</v>
      </c>
    </row>
    <row r="110" spans="2:6" x14ac:dyDescent="0.25">
      <c r="B110" s="1">
        <v>8</v>
      </c>
      <c r="C110" s="1" t="s">
        <v>15</v>
      </c>
      <c r="D110" s="1">
        <v>15000</v>
      </c>
      <c r="E110" s="1">
        <v>110</v>
      </c>
      <c r="F110" s="1">
        <f t="shared" si="4"/>
        <v>14890</v>
      </c>
    </row>
    <row r="111" spans="2:6" x14ac:dyDescent="0.25">
      <c r="B111" s="1">
        <v>9</v>
      </c>
      <c r="C111" s="1" t="s">
        <v>91</v>
      </c>
      <c r="D111" s="1">
        <v>3500</v>
      </c>
      <c r="E111" s="1">
        <v>0</v>
      </c>
      <c r="F111" s="1">
        <f t="shared" si="4"/>
        <v>3500</v>
      </c>
    </row>
    <row r="112" spans="2:6" x14ac:dyDescent="0.25">
      <c r="B112" s="1">
        <v>10</v>
      </c>
      <c r="C112" s="1" t="s">
        <v>92</v>
      </c>
      <c r="D112" s="1">
        <v>4000</v>
      </c>
      <c r="E112" s="1">
        <v>0</v>
      </c>
      <c r="F112" s="1">
        <f t="shared" si="4"/>
        <v>4000</v>
      </c>
    </row>
    <row r="113" spans="2:7" x14ac:dyDescent="0.25">
      <c r="B113" s="1">
        <v>11</v>
      </c>
      <c r="C113" s="5" t="s">
        <v>117</v>
      </c>
      <c r="D113" s="5">
        <v>10000</v>
      </c>
      <c r="E113" s="5">
        <v>90</v>
      </c>
      <c r="F113" s="1">
        <f t="shared" si="4"/>
        <v>9910</v>
      </c>
    </row>
    <row r="114" spans="2:7" x14ac:dyDescent="0.25">
      <c r="B114" s="1">
        <v>12</v>
      </c>
      <c r="C114" s="5" t="s">
        <v>152</v>
      </c>
      <c r="D114" s="5">
        <v>4200</v>
      </c>
      <c r="E114" s="5">
        <v>0</v>
      </c>
      <c r="F114" s="5">
        <f t="shared" si="4"/>
        <v>4200</v>
      </c>
    </row>
    <row r="115" spans="2:7" x14ac:dyDescent="0.25">
      <c r="B115" s="1">
        <v>13</v>
      </c>
      <c r="C115" s="5" t="s">
        <v>153</v>
      </c>
      <c r="D115" s="5">
        <v>4000</v>
      </c>
      <c r="E115" s="5">
        <v>0</v>
      </c>
      <c r="F115" s="1">
        <f t="shared" si="4"/>
        <v>4000</v>
      </c>
    </row>
    <row r="116" spans="2:7" x14ac:dyDescent="0.25">
      <c r="B116" s="1">
        <v>14</v>
      </c>
      <c r="C116" s="5" t="s">
        <v>154</v>
      </c>
      <c r="D116" s="5">
        <v>4000</v>
      </c>
      <c r="E116" s="5">
        <v>0</v>
      </c>
      <c r="F116" s="1">
        <f t="shared" si="4"/>
        <v>4000</v>
      </c>
    </row>
    <row r="117" spans="2:7" x14ac:dyDescent="0.25">
      <c r="B117" s="1">
        <v>15</v>
      </c>
      <c r="C117" s="5" t="s">
        <v>162</v>
      </c>
      <c r="D117" s="5">
        <v>6000</v>
      </c>
      <c r="E117" s="5">
        <v>0</v>
      </c>
      <c r="F117" s="5">
        <v>4700</v>
      </c>
    </row>
    <row r="118" spans="2:7" x14ac:dyDescent="0.25">
      <c r="B118" s="1">
        <v>16</v>
      </c>
      <c r="C118" s="5" t="s">
        <v>163</v>
      </c>
      <c r="D118" s="5">
        <v>7500</v>
      </c>
      <c r="E118" s="5">
        <v>0</v>
      </c>
      <c r="F118" s="5">
        <v>4700</v>
      </c>
    </row>
    <row r="119" spans="2:7" x14ac:dyDescent="0.25">
      <c r="B119" s="6"/>
      <c r="C119" s="8"/>
      <c r="D119" s="8"/>
      <c r="E119" s="8"/>
      <c r="F119" s="6"/>
    </row>
    <row r="121" spans="2:7" x14ac:dyDescent="0.25">
      <c r="E121">
        <f>SUM(E103:E120)</f>
        <v>420</v>
      </c>
      <c r="F121">
        <f>SUM(F103:F120)</f>
        <v>108680</v>
      </c>
      <c r="G121" t="s">
        <v>208</v>
      </c>
    </row>
    <row r="122" spans="2:7" x14ac:dyDescent="0.25">
      <c r="E122" s="19">
        <f>E121*3/100</f>
        <v>12.6</v>
      </c>
    </row>
    <row r="125" spans="2:7" x14ac:dyDescent="0.25">
      <c r="D125" s="15" t="s">
        <v>205</v>
      </c>
    </row>
    <row r="126" spans="2:7" x14ac:dyDescent="0.25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</row>
    <row r="127" spans="2:7" x14ac:dyDescent="0.25">
      <c r="B127" s="1">
        <v>1</v>
      </c>
      <c r="C127" s="1" t="s">
        <v>5</v>
      </c>
      <c r="D127" s="1">
        <v>13000</v>
      </c>
      <c r="E127" s="1">
        <v>110</v>
      </c>
      <c r="F127" s="1">
        <f>D127-E127</f>
        <v>12890</v>
      </c>
    </row>
    <row r="128" spans="2:7" x14ac:dyDescent="0.25">
      <c r="B128" s="1">
        <v>2</v>
      </c>
      <c r="C128" s="1" t="s">
        <v>6</v>
      </c>
      <c r="D128" s="1">
        <v>11000</v>
      </c>
      <c r="E128" s="1">
        <v>110</v>
      </c>
      <c r="F128" s="1">
        <f t="shared" ref="F128:F140" si="5">D128-E128</f>
        <v>10890</v>
      </c>
    </row>
    <row r="129" spans="2:6" x14ac:dyDescent="0.25">
      <c r="B129" s="1">
        <v>3</v>
      </c>
      <c r="C129" s="1" t="s">
        <v>8</v>
      </c>
      <c r="D129" s="1">
        <v>7500</v>
      </c>
      <c r="E129" s="1">
        <v>0</v>
      </c>
      <c r="F129" s="1">
        <f t="shared" si="5"/>
        <v>7500</v>
      </c>
    </row>
    <row r="130" spans="2:6" x14ac:dyDescent="0.25">
      <c r="B130" s="1">
        <v>4</v>
      </c>
      <c r="C130" s="1" t="s">
        <v>9</v>
      </c>
      <c r="D130" s="1">
        <v>5500</v>
      </c>
      <c r="E130" s="1">
        <v>0</v>
      </c>
      <c r="F130" s="1">
        <f t="shared" si="5"/>
        <v>5500</v>
      </c>
    </row>
    <row r="131" spans="2:6" x14ac:dyDescent="0.25">
      <c r="B131" s="1">
        <v>5</v>
      </c>
      <c r="C131" s="1" t="s">
        <v>10</v>
      </c>
      <c r="D131" s="1">
        <v>4500</v>
      </c>
      <c r="E131" s="1">
        <v>0</v>
      </c>
      <c r="F131" s="1">
        <f t="shared" si="5"/>
        <v>4500</v>
      </c>
    </row>
    <row r="132" spans="2:6" x14ac:dyDescent="0.25">
      <c r="B132" s="1">
        <v>6</v>
      </c>
      <c r="C132" s="1" t="s">
        <v>11</v>
      </c>
      <c r="D132" s="1">
        <v>6500</v>
      </c>
      <c r="E132" s="1">
        <v>0</v>
      </c>
      <c r="F132" s="1">
        <f t="shared" si="5"/>
        <v>6500</v>
      </c>
    </row>
    <row r="133" spans="2:6" x14ac:dyDescent="0.25">
      <c r="B133" s="1">
        <v>7</v>
      </c>
      <c r="C133" s="1" t="s">
        <v>14</v>
      </c>
      <c r="D133" s="1">
        <v>7000</v>
      </c>
      <c r="E133" s="1">
        <v>0</v>
      </c>
      <c r="F133" s="1">
        <f t="shared" si="5"/>
        <v>7000</v>
      </c>
    </row>
    <row r="134" spans="2:6" x14ac:dyDescent="0.25">
      <c r="B134" s="1">
        <v>8</v>
      </c>
      <c r="C134" s="1" t="s">
        <v>15</v>
      </c>
      <c r="D134" s="1">
        <v>15000</v>
      </c>
      <c r="E134" s="1">
        <v>110</v>
      </c>
      <c r="F134" s="1">
        <f t="shared" si="5"/>
        <v>14890</v>
      </c>
    </row>
    <row r="135" spans="2:6" x14ac:dyDescent="0.25">
      <c r="B135" s="1">
        <v>9</v>
      </c>
      <c r="C135" s="1" t="s">
        <v>91</v>
      </c>
      <c r="D135" s="1">
        <v>3500</v>
      </c>
      <c r="E135" s="1">
        <v>0</v>
      </c>
      <c r="F135" s="1">
        <f t="shared" si="5"/>
        <v>3500</v>
      </c>
    </row>
    <row r="136" spans="2:6" x14ac:dyDescent="0.25">
      <c r="B136" s="1">
        <v>10</v>
      </c>
      <c r="C136" s="1" t="s">
        <v>92</v>
      </c>
      <c r="D136" s="1">
        <v>4000</v>
      </c>
      <c r="E136" s="1">
        <v>0</v>
      </c>
      <c r="F136" s="1">
        <f t="shared" si="5"/>
        <v>4000</v>
      </c>
    </row>
    <row r="137" spans="2:6" x14ac:dyDescent="0.25">
      <c r="B137" s="1">
        <v>11</v>
      </c>
      <c r="C137" s="5" t="s">
        <v>117</v>
      </c>
      <c r="D137" s="5">
        <v>10000</v>
      </c>
      <c r="E137" s="5">
        <v>90</v>
      </c>
      <c r="F137" s="1">
        <f t="shared" si="5"/>
        <v>9910</v>
      </c>
    </row>
    <row r="138" spans="2:6" x14ac:dyDescent="0.25">
      <c r="B138" s="1">
        <v>12</v>
      </c>
      <c r="C138" s="5" t="s">
        <v>152</v>
      </c>
      <c r="D138" s="5">
        <v>4200</v>
      </c>
      <c r="E138" s="5">
        <v>0</v>
      </c>
      <c r="F138" s="5">
        <f t="shared" si="5"/>
        <v>4200</v>
      </c>
    </row>
    <row r="139" spans="2:6" x14ac:dyDescent="0.25">
      <c r="B139" s="1">
        <v>13</v>
      </c>
      <c r="C139" s="5" t="s">
        <v>153</v>
      </c>
      <c r="D139" s="5">
        <v>4000</v>
      </c>
      <c r="E139" s="5">
        <v>0</v>
      </c>
      <c r="F139" s="1">
        <f t="shared" si="5"/>
        <v>4000</v>
      </c>
    </row>
    <row r="140" spans="2:6" x14ac:dyDescent="0.25">
      <c r="B140" s="1">
        <v>14</v>
      </c>
      <c r="C140" s="5" t="s">
        <v>154</v>
      </c>
      <c r="D140" s="5">
        <v>4000</v>
      </c>
      <c r="E140" s="5">
        <v>0</v>
      </c>
      <c r="F140" s="1">
        <f t="shared" si="5"/>
        <v>4000</v>
      </c>
    </row>
    <row r="141" spans="2:6" x14ac:dyDescent="0.25">
      <c r="B141" s="1">
        <v>15</v>
      </c>
      <c r="C141" s="5" t="s">
        <v>162</v>
      </c>
      <c r="D141" s="5">
        <v>6000</v>
      </c>
      <c r="E141" s="5">
        <v>0</v>
      </c>
      <c r="F141" s="5">
        <v>4700</v>
      </c>
    </row>
    <row r="142" spans="2:6" x14ac:dyDescent="0.25">
      <c r="B142" s="1">
        <v>16</v>
      </c>
      <c r="C142" s="5" t="s">
        <v>163</v>
      </c>
      <c r="D142" s="5">
        <v>7500</v>
      </c>
      <c r="E142" s="5">
        <v>0</v>
      </c>
      <c r="F142" s="5">
        <v>4700</v>
      </c>
    </row>
    <row r="143" spans="2:6" x14ac:dyDescent="0.25">
      <c r="B143" s="6"/>
      <c r="C143" s="8"/>
      <c r="D143" s="8"/>
      <c r="E143" s="8"/>
      <c r="F143" s="6"/>
    </row>
    <row r="145" spans="2:7" x14ac:dyDescent="0.25">
      <c r="E145">
        <f>SUM(E127:E144)</f>
        <v>420</v>
      </c>
      <c r="F145">
        <f>SUM(F127:F144)</f>
        <v>108680</v>
      </c>
      <c r="G145" t="s">
        <v>208</v>
      </c>
    </row>
    <row r="146" spans="2:7" x14ac:dyDescent="0.25">
      <c r="E146" s="19">
        <f>E145*2/100</f>
        <v>8.4</v>
      </c>
    </row>
    <row r="147" spans="2:7" x14ac:dyDescent="0.25">
      <c r="E147" s="19"/>
    </row>
    <row r="148" spans="2:7" x14ac:dyDescent="0.25">
      <c r="E148" s="19"/>
    </row>
    <row r="149" spans="2:7" x14ac:dyDescent="0.25">
      <c r="E149" s="19"/>
    </row>
    <row r="151" spans="2:7" x14ac:dyDescent="0.25">
      <c r="D151" s="15" t="s">
        <v>206</v>
      </c>
    </row>
    <row r="152" spans="2:7" x14ac:dyDescent="0.25"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  <c r="G152" s="1"/>
    </row>
    <row r="153" spans="2:7" x14ac:dyDescent="0.25">
      <c r="B153" s="1">
        <v>1</v>
      </c>
      <c r="C153" s="1" t="s">
        <v>5</v>
      </c>
      <c r="D153" s="1">
        <v>13000</v>
      </c>
      <c r="E153" s="1">
        <v>110</v>
      </c>
      <c r="F153" s="1">
        <f>D153-E153</f>
        <v>12890</v>
      </c>
      <c r="G153" s="1"/>
    </row>
    <row r="154" spans="2:7" x14ac:dyDescent="0.25">
      <c r="B154" s="1">
        <v>2</v>
      </c>
      <c r="C154" s="1" t="s">
        <v>6</v>
      </c>
      <c r="D154" s="1">
        <v>11000</v>
      </c>
      <c r="E154" s="1">
        <v>110</v>
      </c>
      <c r="F154" s="1">
        <f t="shared" ref="F154:F166" si="6">D154-E154</f>
        <v>10890</v>
      </c>
      <c r="G154" s="1"/>
    </row>
    <row r="155" spans="2:7" x14ac:dyDescent="0.25">
      <c r="B155" s="1">
        <v>3</v>
      </c>
      <c r="C155" s="1" t="s">
        <v>8</v>
      </c>
      <c r="D155" s="1">
        <v>7500</v>
      </c>
      <c r="E155" s="1">
        <v>0</v>
      </c>
      <c r="F155" s="1">
        <f t="shared" si="6"/>
        <v>7500</v>
      </c>
      <c r="G155" s="1"/>
    </row>
    <row r="156" spans="2:7" x14ac:dyDescent="0.25">
      <c r="B156" s="1">
        <v>4</v>
      </c>
      <c r="C156" s="1" t="s">
        <v>9</v>
      </c>
      <c r="D156" s="1">
        <v>5500</v>
      </c>
      <c r="E156" s="1">
        <v>0</v>
      </c>
      <c r="F156" s="1">
        <f t="shared" si="6"/>
        <v>5500</v>
      </c>
      <c r="G156" s="1"/>
    </row>
    <row r="157" spans="2:7" x14ac:dyDescent="0.25">
      <c r="B157" s="1">
        <v>5</v>
      </c>
      <c r="C157" s="1" t="s">
        <v>10</v>
      </c>
      <c r="D157" s="1">
        <v>4500</v>
      </c>
      <c r="E157" s="1">
        <v>0</v>
      </c>
      <c r="F157" s="1">
        <f t="shared" si="6"/>
        <v>4500</v>
      </c>
      <c r="G157" s="1"/>
    </row>
    <row r="158" spans="2:7" x14ac:dyDescent="0.25">
      <c r="B158" s="1">
        <v>6</v>
      </c>
      <c r="C158" s="1" t="s">
        <v>11</v>
      </c>
      <c r="D158" s="1">
        <v>6500</v>
      </c>
      <c r="E158" s="1">
        <v>0</v>
      </c>
      <c r="F158" s="1">
        <f t="shared" si="6"/>
        <v>6500</v>
      </c>
      <c r="G158" s="1"/>
    </row>
    <row r="159" spans="2:7" x14ac:dyDescent="0.25">
      <c r="B159" s="1">
        <v>7</v>
      </c>
      <c r="C159" s="1" t="s">
        <v>14</v>
      </c>
      <c r="D159" s="1">
        <v>7000</v>
      </c>
      <c r="E159" s="1">
        <v>0</v>
      </c>
      <c r="F159" s="1">
        <f t="shared" si="6"/>
        <v>7000</v>
      </c>
      <c r="G159" s="1"/>
    </row>
    <row r="160" spans="2:7" x14ac:dyDescent="0.25">
      <c r="B160" s="1">
        <v>8</v>
      </c>
      <c r="C160" s="1" t="s">
        <v>15</v>
      </c>
      <c r="D160" s="1">
        <v>15000</v>
      </c>
      <c r="E160" s="1">
        <v>110</v>
      </c>
      <c r="F160" s="1">
        <f t="shared" si="6"/>
        <v>14890</v>
      </c>
      <c r="G160" s="1"/>
    </row>
    <row r="161" spans="2:7" x14ac:dyDescent="0.25">
      <c r="B161" s="1">
        <v>9</v>
      </c>
      <c r="C161" s="1" t="s">
        <v>91</v>
      </c>
      <c r="D161" s="1">
        <v>3500</v>
      </c>
      <c r="E161" s="1">
        <v>0</v>
      </c>
      <c r="F161" s="1">
        <f t="shared" si="6"/>
        <v>3500</v>
      </c>
      <c r="G161" s="1"/>
    </row>
    <row r="162" spans="2:7" x14ac:dyDescent="0.25">
      <c r="B162" s="1">
        <v>10</v>
      </c>
      <c r="C162" s="1" t="s">
        <v>92</v>
      </c>
      <c r="D162" s="1">
        <v>4000</v>
      </c>
      <c r="E162" s="1">
        <v>0</v>
      </c>
      <c r="F162" s="1">
        <f t="shared" si="6"/>
        <v>4000</v>
      </c>
      <c r="G162" s="1"/>
    </row>
    <row r="163" spans="2:7" x14ac:dyDescent="0.25">
      <c r="B163" s="1">
        <v>11</v>
      </c>
      <c r="C163" s="5" t="s">
        <v>117</v>
      </c>
      <c r="D163" s="5">
        <v>10000</v>
      </c>
      <c r="E163" s="5">
        <v>90</v>
      </c>
      <c r="F163" s="1">
        <f t="shared" si="6"/>
        <v>9910</v>
      </c>
      <c r="G163" s="1"/>
    </row>
    <row r="164" spans="2:7" x14ac:dyDescent="0.25">
      <c r="B164" s="1">
        <v>12</v>
      </c>
      <c r="C164" s="5" t="s">
        <v>152</v>
      </c>
      <c r="D164" s="5">
        <v>4200</v>
      </c>
      <c r="E164" s="5">
        <v>0</v>
      </c>
      <c r="F164" s="5">
        <f t="shared" si="6"/>
        <v>4200</v>
      </c>
      <c r="G164" s="1"/>
    </row>
    <row r="165" spans="2:7" x14ac:dyDescent="0.25">
      <c r="B165" s="1">
        <v>13</v>
      </c>
      <c r="C165" s="5" t="s">
        <v>153</v>
      </c>
      <c r="D165" s="5">
        <v>4000</v>
      </c>
      <c r="E165" s="5">
        <v>0</v>
      </c>
      <c r="F165" s="1">
        <f t="shared" si="6"/>
        <v>4000</v>
      </c>
      <c r="G165" s="1"/>
    </row>
    <row r="166" spans="2:7" x14ac:dyDescent="0.25">
      <c r="B166" s="1">
        <v>14</v>
      </c>
      <c r="C166" s="5" t="s">
        <v>154</v>
      </c>
      <c r="D166" s="5">
        <v>4000</v>
      </c>
      <c r="E166" s="5">
        <v>0</v>
      </c>
      <c r="F166" s="1">
        <f t="shared" si="6"/>
        <v>4000</v>
      </c>
      <c r="G166" s="1"/>
    </row>
    <row r="167" spans="2:7" x14ac:dyDescent="0.25">
      <c r="B167" s="1">
        <v>15</v>
      </c>
      <c r="C167" s="5" t="s">
        <v>162</v>
      </c>
      <c r="D167" s="5">
        <v>6000</v>
      </c>
      <c r="E167" s="5">
        <v>0</v>
      </c>
      <c r="F167" s="5">
        <v>4700</v>
      </c>
      <c r="G167" s="1"/>
    </row>
    <row r="168" spans="2:7" x14ac:dyDescent="0.25">
      <c r="B168" s="1">
        <v>16</v>
      </c>
      <c r="C168" s="5" t="s">
        <v>163</v>
      </c>
      <c r="D168" s="5">
        <v>7500</v>
      </c>
      <c r="E168" s="5">
        <v>0</v>
      </c>
      <c r="F168" s="5">
        <v>4700</v>
      </c>
      <c r="G168" s="1"/>
    </row>
    <row r="169" spans="2:7" x14ac:dyDescent="0.25">
      <c r="B169" s="6"/>
      <c r="C169" s="8"/>
      <c r="D169" s="8"/>
      <c r="E169" s="8"/>
      <c r="F169" s="6"/>
    </row>
    <row r="171" spans="2:7" x14ac:dyDescent="0.25">
      <c r="E171">
        <f>SUM(E153:E170)</f>
        <v>420</v>
      </c>
      <c r="F171">
        <f>SUM(F153:F170)</f>
        <v>108680</v>
      </c>
      <c r="G171" t="s">
        <v>208</v>
      </c>
    </row>
    <row r="172" spans="2:7" x14ac:dyDescent="0.25">
      <c r="E172" s="19">
        <f>E171*1/100</f>
        <v>4.2</v>
      </c>
    </row>
    <row r="174" spans="2:7" x14ac:dyDescent="0.25">
      <c r="D174" s="15" t="s">
        <v>207</v>
      </c>
    </row>
    <row r="175" spans="2:7" x14ac:dyDescent="0.25">
      <c r="B175" s="1" t="s">
        <v>0</v>
      </c>
      <c r="C175" s="1" t="s">
        <v>1</v>
      </c>
      <c r="D175" s="1" t="s">
        <v>2</v>
      </c>
      <c r="E175" s="1" t="s">
        <v>3</v>
      </c>
      <c r="F175" s="1" t="s">
        <v>4</v>
      </c>
      <c r="G175" s="1"/>
    </row>
    <row r="176" spans="2:7" x14ac:dyDescent="0.25">
      <c r="B176" s="1">
        <v>1</v>
      </c>
      <c r="C176" s="1" t="s">
        <v>5</v>
      </c>
      <c r="D176" s="1">
        <v>13000</v>
      </c>
      <c r="E176" s="1">
        <v>110</v>
      </c>
      <c r="F176" s="1">
        <f>D176-E176</f>
        <v>12890</v>
      </c>
      <c r="G176" s="1"/>
    </row>
    <row r="177" spans="2:7" x14ac:dyDescent="0.25">
      <c r="B177" s="1">
        <v>2</v>
      </c>
      <c r="C177" s="1" t="s">
        <v>6</v>
      </c>
      <c r="D177" s="1">
        <v>11000</v>
      </c>
      <c r="E177" s="1">
        <v>110</v>
      </c>
      <c r="F177" s="1">
        <f t="shared" ref="F177:F189" si="7">D177-E177</f>
        <v>10890</v>
      </c>
      <c r="G177" s="1"/>
    </row>
    <row r="178" spans="2:7" x14ac:dyDescent="0.25">
      <c r="B178" s="1">
        <v>3</v>
      </c>
      <c r="C178" s="1" t="s">
        <v>8</v>
      </c>
      <c r="D178" s="1">
        <v>7500</v>
      </c>
      <c r="E178" s="1">
        <v>0</v>
      </c>
      <c r="F178" s="1">
        <f t="shared" si="7"/>
        <v>7500</v>
      </c>
      <c r="G178" s="1"/>
    </row>
    <row r="179" spans="2:7" x14ac:dyDescent="0.25">
      <c r="B179" s="1">
        <v>4</v>
      </c>
      <c r="C179" s="1" t="s">
        <v>9</v>
      </c>
      <c r="D179" s="1">
        <v>5500</v>
      </c>
      <c r="E179" s="1">
        <v>0</v>
      </c>
      <c r="F179" s="1">
        <f t="shared" si="7"/>
        <v>5500</v>
      </c>
      <c r="G179" s="1"/>
    </row>
    <row r="180" spans="2:7" x14ac:dyDescent="0.25">
      <c r="B180" s="1">
        <v>5</v>
      </c>
      <c r="C180" s="1" t="s">
        <v>10</v>
      </c>
      <c r="D180" s="1">
        <v>4500</v>
      </c>
      <c r="E180" s="1">
        <v>0</v>
      </c>
      <c r="F180" s="1">
        <f t="shared" si="7"/>
        <v>4500</v>
      </c>
      <c r="G180" s="1"/>
    </row>
    <row r="181" spans="2:7" x14ac:dyDescent="0.25">
      <c r="B181" s="1">
        <v>6</v>
      </c>
      <c r="C181" s="1" t="s">
        <v>11</v>
      </c>
      <c r="D181" s="1">
        <v>6500</v>
      </c>
      <c r="E181" s="1">
        <v>0</v>
      </c>
      <c r="F181" s="1">
        <f t="shared" si="7"/>
        <v>6500</v>
      </c>
      <c r="G181" s="1"/>
    </row>
    <row r="182" spans="2:7" x14ac:dyDescent="0.25">
      <c r="B182" s="1">
        <v>7</v>
      </c>
      <c r="C182" s="1" t="s">
        <v>14</v>
      </c>
      <c r="D182" s="1">
        <v>7000</v>
      </c>
      <c r="E182" s="1">
        <v>0</v>
      </c>
      <c r="F182" s="1">
        <f t="shared" si="7"/>
        <v>7000</v>
      </c>
      <c r="G182" s="1"/>
    </row>
    <row r="183" spans="2:7" x14ac:dyDescent="0.25">
      <c r="B183" s="1">
        <v>8</v>
      </c>
      <c r="C183" s="1" t="s">
        <v>15</v>
      </c>
      <c r="D183" s="1">
        <v>15000</v>
      </c>
      <c r="E183" s="1">
        <v>110</v>
      </c>
      <c r="F183" s="1">
        <f t="shared" si="7"/>
        <v>14890</v>
      </c>
      <c r="G183" s="1"/>
    </row>
    <row r="184" spans="2:7" x14ac:dyDescent="0.25">
      <c r="B184" s="1">
        <v>9</v>
      </c>
      <c r="C184" s="1" t="s">
        <v>91</v>
      </c>
      <c r="D184" s="1">
        <v>3500</v>
      </c>
      <c r="E184" s="1">
        <v>0</v>
      </c>
      <c r="F184" s="1">
        <f t="shared" si="7"/>
        <v>3500</v>
      </c>
      <c r="G184" s="1"/>
    </row>
    <row r="185" spans="2:7" x14ac:dyDescent="0.25">
      <c r="B185" s="1">
        <v>10</v>
      </c>
      <c r="C185" s="1" t="s">
        <v>92</v>
      </c>
      <c r="D185" s="1">
        <v>4000</v>
      </c>
      <c r="E185" s="1">
        <v>0</v>
      </c>
      <c r="F185" s="1">
        <f t="shared" si="7"/>
        <v>4000</v>
      </c>
      <c r="G185" s="1"/>
    </row>
    <row r="186" spans="2:7" x14ac:dyDescent="0.25">
      <c r="B186" s="1">
        <v>11</v>
      </c>
      <c r="C186" s="5" t="s">
        <v>117</v>
      </c>
      <c r="D186" s="5">
        <v>10000</v>
      </c>
      <c r="E186" s="5">
        <v>90</v>
      </c>
      <c r="F186" s="1">
        <f t="shared" si="7"/>
        <v>9910</v>
      </c>
      <c r="G186" s="1"/>
    </row>
    <row r="187" spans="2:7" x14ac:dyDescent="0.25">
      <c r="B187" s="1">
        <v>12</v>
      </c>
      <c r="C187" s="5" t="s">
        <v>152</v>
      </c>
      <c r="D187" s="5">
        <v>4200</v>
      </c>
      <c r="E187" s="5">
        <v>0</v>
      </c>
      <c r="F187" s="5">
        <f t="shared" si="7"/>
        <v>4200</v>
      </c>
      <c r="G187" s="1"/>
    </row>
    <row r="188" spans="2:7" x14ac:dyDescent="0.25">
      <c r="B188" s="1">
        <v>13</v>
      </c>
      <c r="C188" s="5" t="s">
        <v>153</v>
      </c>
      <c r="D188" s="5">
        <v>4000</v>
      </c>
      <c r="E188" s="5">
        <v>0</v>
      </c>
      <c r="F188" s="1">
        <f t="shared" si="7"/>
        <v>4000</v>
      </c>
      <c r="G188" s="1"/>
    </row>
    <row r="189" spans="2:7" x14ac:dyDescent="0.25">
      <c r="B189" s="1">
        <v>14</v>
      </c>
      <c r="C189" s="5" t="s">
        <v>154</v>
      </c>
      <c r="D189" s="5">
        <v>4000</v>
      </c>
      <c r="E189" s="5">
        <v>0</v>
      </c>
      <c r="F189" s="1">
        <f t="shared" si="7"/>
        <v>4000</v>
      </c>
      <c r="G189" s="1"/>
    </row>
    <row r="190" spans="2:7" x14ac:dyDescent="0.25">
      <c r="B190" s="1">
        <v>15</v>
      </c>
      <c r="C190" s="5" t="s">
        <v>162</v>
      </c>
      <c r="D190" s="5">
        <v>6000</v>
      </c>
      <c r="E190" s="5">
        <v>0</v>
      </c>
      <c r="F190" s="5">
        <v>4700</v>
      </c>
      <c r="G190" s="1"/>
    </row>
    <row r="191" spans="2:7" x14ac:dyDescent="0.25">
      <c r="B191" s="1">
        <v>16</v>
      </c>
      <c r="C191" s="5" t="s">
        <v>163</v>
      </c>
      <c r="D191" s="5">
        <v>7500</v>
      </c>
      <c r="E191" s="5">
        <v>0</v>
      </c>
      <c r="F191" s="5">
        <v>4700</v>
      </c>
      <c r="G191" s="1"/>
    </row>
    <row r="192" spans="2:7" x14ac:dyDescent="0.25">
      <c r="B192" s="6"/>
      <c r="C192" s="8"/>
      <c r="D192" s="8"/>
      <c r="E192" s="8"/>
      <c r="F192" s="6"/>
    </row>
    <row r="194" spans="2:7" x14ac:dyDescent="0.25">
      <c r="E194">
        <f>SUM(E176:E193)</f>
        <v>420</v>
      </c>
      <c r="F194">
        <f>SUM(F176:F193)</f>
        <v>108680</v>
      </c>
      <c r="G194" t="s">
        <v>208</v>
      </c>
    </row>
    <row r="195" spans="2:7" x14ac:dyDescent="0.25">
      <c r="E195" s="19"/>
    </row>
    <row r="196" spans="2:7" x14ac:dyDescent="0.25">
      <c r="E196" s="19"/>
    </row>
    <row r="197" spans="2:7" x14ac:dyDescent="0.25">
      <c r="E197" s="19"/>
    </row>
    <row r="198" spans="2:7" x14ac:dyDescent="0.25">
      <c r="E198" s="19"/>
    </row>
    <row r="199" spans="2:7" x14ac:dyDescent="0.25">
      <c r="E199" s="19"/>
    </row>
    <row r="200" spans="2:7" x14ac:dyDescent="0.25">
      <c r="E200" s="19"/>
    </row>
    <row r="203" spans="2:7" x14ac:dyDescent="0.25">
      <c r="D203" s="15" t="s">
        <v>209</v>
      </c>
    </row>
    <row r="204" spans="2:7" x14ac:dyDescent="0.25">
      <c r="B204" s="1" t="s">
        <v>0</v>
      </c>
      <c r="C204" s="1" t="s">
        <v>1</v>
      </c>
      <c r="D204" s="1" t="s">
        <v>2</v>
      </c>
      <c r="E204" s="1" t="s">
        <v>3</v>
      </c>
      <c r="F204" s="1" t="s">
        <v>4</v>
      </c>
      <c r="G204" s="1"/>
    </row>
    <row r="205" spans="2:7" x14ac:dyDescent="0.25">
      <c r="B205" s="1">
        <v>1</v>
      </c>
      <c r="C205" s="1" t="s">
        <v>5</v>
      </c>
      <c r="D205" s="1">
        <v>13000</v>
      </c>
      <c r="E205" s="1">
        <v>110</v>
      </c>
      <c r="F205" s="1">
        <f>D205-E205</f>
        <v>12890</v>
      </c>
      <c r="G205" s="1"/>
    </row>
    <row r="206" spans="2:7" x14ac:dyDescent="0.25">
      <c r="B206" s="1">
        <v>2</v>
      </c>
      <c r="C206" s="1" t="s">
        <v>6</v>
      </c>
      <c r="D206" s="1">
        <v>11000</v>
      </c>
      <c r="E206" s="1">
        <v>110</v>
      </c>
      <c r="F206" s="1">
        <f t="shared" ref="F206:F218" si="8">D206-E206</f>
        <v>10890</v>
      </c>
      <c r="G206" s="1"/>
    </row>
    <row r="207" spans="2:7" x14ac:dyDescent="0.25">
      <c r="B207" s="1">
        <v>3</v>
      </c>
      <c r="C207" s="1" t="s">
        <v>8</v>
      </c>
      <c r="D207" s="1">
        <v>7500</v>
      </c>
      <c r="E207" s="1">
        <v>0</v>
      </c>
      <c r="F207" s="1">
        <f t="shared" si="8"/>
        <v>7500</v>
      </c>
      <c r="G207" s="1"/>
    </row>
    <row r="208" spans="2:7" x14ac:dyDescent="0.25">
      <c r="B208" s="1">
        <v>4</v>
      </c>
      <c r="C208" s="1" t="s">
        <v>9</v>
      </c>
      <c r="D208" s="1">
        <v>5500</v>
      </c>
      <c r="E208" s="1">
        <v>0</v>
      </c>
      <c r="F208" s="1">
        <f t="shared" si="8"/>
        <v>5500</v>
      </c>
      <c r="G208" s="1"/>
    </row>
    <row r="209" spans="2:7" x14ac:dyDescent="0.25">
      <c r="B209" s="1">
        <v>5</v>
      </c>
      <c r="C209" s="1" t="s">
        <v>10</v>
      </c>
      <c r="D209" s="1">
        <v>4500</v>
      </c>
      <c r="E209" s="1">
        <v>0</v>
      </c>
      <c r="F209" s="1">
        <f t="shared" si="8"/>
        <v>4500</v>
      </c>
      <c r="G209" s="1"/>
    </row>
    <row r="210" spans="2:7" x14ac:dyDescent="0.25">
      <c r="B210" s="1">
        <v>6</v>
      </c>
      <c r="C210" s="1" t="s">
        <v>11</v>
      </c>
      <c r="D210" s="1">
        <v>6500</v>
      </c>
      <c r="E210" s="1">
        <v>0</v>
      </c>
      <c r="F210" s="1">
        <f t="shared" si="8"/>
        <v>6500</v>
      </c>
      <c r="G210" s="1"/>
    </row>
    <row r="211" spans="2:7" x14ac:dyDescent="0.25">
      <c r="B211" s="1">
        <v>7</v>
      </c>
      <c r="C211" s="1" t="s">
        <v>14</v>
      </c>
      <c r="D211" s="1">
        <v>7000</v>
      </c>
      <c r="E211" s="1">
        <v>0</v>
      </c>
      <c r="F211" s="1">
        <f t="shared" si="8"/>
        <v>7000</v>
      </c>
      <c r="G211" s="1"/>
    </row>
    <row r="212" spans="2:7" x14ac:dyDescent="0.25">
      <c r="B212" s="1">
        <v>8</v>
      </c>
      <c r="C212" s="1" t="s">
        <v>15</v>
      </c>
      <c r="D212" s="1">
        <v>15000</v>
      </c>
      <c r="E212" s="1">
        <v>110</v>
      </c>
      <c r="F212" s="1">
        <f t="shared" si="8"/>
        <v>14890</v>
      </c>
      <c r="G212" s="1"/>
    </row>
    <row r="213" spans="2:7" x14ac:dyDescent="0.25">
      <c r="B213" s="1">
        <v>9</v>
      </c>
      <c r="C213" s="1" t="s">
        <v>91</v>
      </c>
      <c r="D213" s="1">
        <v>3500</v>
      </c>
      <c r="E213" s="1">
        <v>0</v>
      </c>
      <c r="F213" s="1">
        <f t="shared" si="8"/>
        <v>3500</v>
      </c>
      <c r="G213" s="1"/>
    </row>
    <row r="214" spans="2:7" x14ac:dyDescent="0.25">
      <c r="B214" s="1">
        <v>10</v>
      </c>
      <c r="C214" s="1" t="s">
        <v>92</v>
      </c>
      <c r="D214" s="1">
        <v>4000</v>
      </c>
      <c r="E214" s="1">
        <v>0</v>
      </c>
      <c r="F214" s="1">
        <f t="shared" si="8"/>
        <v>4000</v>
      </c>
      <c r="G214" s="1"/>
    </row>
    <row r="215" spans="2:7" x14ac:dyDescent="0.25">
      <c r="B215" s="1">
        <v>11</v>
      </c>
      <c r="C215" s="5" t="s">
        <v>117</v>
      </c>
      <c r="D215" s="5">
        <v>10000</v>
      </c>
      <c r="E215" s="5">
        <v>90</v>
      </c>
      <c r="F215" s="1">
        <f t="shared" si="8"/>
        <v>9910</v>
      </c>
      <c r="G215" s="1"/>
    </row>
    <row r="216" spans="2:7" x14ac:dyDescent="0.25">
      <c r="B216" s="1">
        <v>12</v>
      </c>
      <c r="C216" s="5" t="s">
        <v>152</v>
      </c>
      <c r="D216" s="5">
        <v>4200</v>
      </c>
      <c r="E216" s="5">
        <v>0</v>
      </c>
      <c r="F216" s="5">
        <f t="shared" si="8"/>
        <v>4200</v>
      </c>
      <c r="G216" s="1"/>
    </row>
    <row r="217" spans="2:7" x14ac:dyDescent="0.25">
      <c r="B217" s="1">
        <v>13</v>
      </c>
      <c r="C217" s="5" t="s">
        <v>153</v>
      </c>
      <c r="D217" s="5">
        <v>4000</v>
      </c>
      <c r="E217" s="5">
        <v>0</v>
      </c>
      <c r="F217" s="1">
        <f t="shared" si="8"/>
        <v>4000</v>
      </c>
      <c r="G217" s="1"/>
    </row>
    <row r="218" spans="2:7" x14ac:dyDescent="0.25">
      <c r="B218" s="1">
        <v>14</v>
      </c>
      <c r="C218" s="5" t="s">
        <v>154</v>
      </c>
      <c r="D218" s="5">
        <v>4000</v>
      </c>
      <c r="E218" s="5">
        <v>0</v>
      </c>
      <c r="F218" s="1">
        <f t="shared" si="8"/>
        <v>4000</v>
      </c>
      <c r="G218" s="1"/>
    </row>
    <row r="219" spans="2:7" x14ac:dyDescent="0.25">
      <c r="B219" s="1">
        <v>15</v>
      </c>
      <c r="C219" s="5" t="s">
        <v>162</v>
      </c>
      <c r="D219" s="5">
        <v>6000</v>
      </c>
      <c r="E219" s="5">
        <v>0</v>
      </c>
      <c r="F219" s="5">
        <v>4700</v>
      </c>
      <c r="G219" s="1"/>
    </row>
    <row r="220" spans="2:7" x14ac:dyDescent="0.25">
      <c r="B220" s="1">
        <v>16</v>
      </c>
      <c r="C220" s="5" t="s">
        <v>163</v>
      </c>
      <c r="D220" s="5">
        <v>7500</v>
      </c>
      <c r="E220" s="5">
        <v>0</v>
      </c>
      <c r="F220" s="5">
        <v>4700</v>
      </c>
      <c r="G220" s="1"/>
    </row>
    <row r="221" spans="2:7" x14ac:dyDescent="0.25">
      <c r="B221" s="6"/>
      <c r="C221" s="8"/>
      <c r="D221" s="8"/>
      <c r="E221" s="8"/>
      <c r="F221" s="6"/>
    </row>
    <row r="223" spans="2:7" x14ac:dyDescent="0.25">
      <c r="E223">
        <f>SUM(E205:E222)</f>
        <v>420</v>
      </c>
      <c r="F223">
        <f>SUM(F205:F222)</f>
        <v>108680</v>
      </c>
      <c r="G223" t="s">
        <v>213</v>
      </c>
    </row>
    <row r="224" spans="2:7" x14ac:dyDescent="0.25">
      <c r="E224">
        <v>17</v>
      </c>
    </row>
    <row r="227" spans="2:7" x14ac:dyDescent="0.25">
      <c r="D227" s="15" t="s">
        <v>210</v>
      </c>
    </row>
    <row r="228" spans="2:7" x14ac:dyDescent="0.25"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  <c r="G228" s="1"/>
    </row>
    <row r="229" spans="2:7" x14ac:dyDescent="0.25">
      <c r="B229" s="1">
        <v>1</v>
      </c>
      <c r="C229" s="1" t="s">
        <v>5</v>
      </c>
      <c r="D229" s="1">
        <v>13000</v>
      </c>
      <c r="E229" s="1">
        <v>110</v>
      </c>
      <c r="F229" s="1">
        <f>D229-E229</f>
        <v>12890</v>
      </c>
      <c r="G229" s="1"/>
    </row>
    <row r="230" spans="2:7" x14ac:dyDescent="0.25">
      <c r="B230" s="1">
        <v>2</v>
      </c>
      <c r="C230" s="1" t="s">
        <v>6</v>
      </c>
      <c r="D230" s="1">
        <v>11000</v>
      </c>
      <c r="E230" s="1">
        <v>110</v>
      </c>
      <c r="F230" s="1">
        <f t="shared" ref="F230:F242" si="9">D230-E230</f>
        <v>10890</v>
      </c>
      <c r="G230" s="1"/>
    </row>
    <row r="231" spans="2:7" x14ac:dyDescent="0.25">
      <c r="B231" s="1">
        <v>3</v>
      </c>
      <c r="C231" s="1" t="s">
        <v>8</v>
      </c>
      <c r="D231" s="1">
        <v>7500</v>
      </c>
      <c r="E231" s="1">
        <v>0</v>
      </c>
      <c r="F231" s="1">
        <f t="shared" si="9"/>
        <v>7500</v>
      </c>
      <c r="G231" s="1"/>
    </row>
    <row r="232" spans="2:7" x14ac:dyDescent="0.25">
      <c r="B232" s="1">
        <v>4</v>
      </c>
      <c r="C232" s="1" t="s">
        <v>9</v>
      </c>
      <c r="D232" s="1">
        <v>5500</v>
      </c>
      <c r="E232" s="1">
        <v>0</v>
      </c>
      <c r="F232" s="1">
        <f t="shared" si="9"/>
        <v>5500</v>
      </c>
      <c r="G232" s="1"/>
    </row>
    <row r="233" spans="2:7" x14ac:dyDescent="0.25">
      <c r="B233" s="1">
        <v>5</v>
      </c>
      <c r="C233" s="1" t="s">
        <v>10</v>
      </c>
      <c r="D233" s="1">
        <v>4500</v>
      </c>
      <c r="E233" s="1">
        <v>0</v>
      </c>
      <c r="F233" s="1">
        <f t="shared" si="9"/>
        <v>4500</v>
      </c>
      <c r="G233" s="1"/>
    </row>
    <row r="234" spans="2:7" x14ac:dyDescent="0.25">
      <c r="B234" s="1">
        <v>6</v>
      </c>
      <c r="C234" s="1" t="s">
        <v>11</v>
      </c>
      <c r="D234" s="1">
        <v>6500</v>
      </c>
      <c r="E234" s="1">
        <v>0</v>
      </c>
      <c r="F234" s="1">
        <f t="shared" si="9"/>
        <v>6500</v>
      </c>
      <c r="G234" s="1"/>
    </row>
    <row r="235" spans="2:7" x14ac:dyDescent="0.25">
      <c r="B235" s="1">
        <v>7</v>
      </c>
      <c r="C235" s="1" t="s">
        <v>14</v>
      </c>
      <c r="D235" s="1">
        <v>7000</v>
      </c>
      <c r="E235" s="1">
        <v>0</v>
      </c>
      <c r="F235" s="1">
        <f t="shared" si="9"/>
        <v>7000</v>
      </c>
      <c r="G235" s="1"/>
    </row>
    <row r="236" spans="2:7" x14ac:dyDescent="0.25">
      <c r="B236" s="1">
        <v>8</v>
      </c>
      <c r="C236" s="1" t="s">
        <v>15</v>
      </c>
      <c r="D236" s="1">
        <v>15000</v>
      </c>
      <c r="E236" s="1">
        <v>110</v>
      </c>
      <c r="F236" s="1">
        <f t="shared" si="9"/>
        <v>14890</v>
      </c>
      <c r="G236" s="1"/>
    </row>
    <row r="237" spans="2:7" x14ac:dyDescent="0.25">
      <c r="B237" s="1">
        <v>9</v>
      </c>
      <c r="C237" s="1" t="s">
        <v>91</v>
      </c>
      <c r="D237" s="1">
        <v>3500</v>
      </c>
      <c r="E237" s="1">
        <v>0</v>
      </c>
      <c r="F237" s="1">
        <f t="shared" si="9"/>
        <v>3500</v>
      </c>
      <c r="G237" s="1"/>
    </row>
    <row r="238" spans="2:7" x14ac:dyDescent="0.25">
      <c r="B238" s="1">
        <v>10</v>
      </c>
      <c r="C238" s="1" t="s">
        <v>92</v>
      </c>
      <c r="D238" s="1">
        <v>4000</v>
      </c>
      <c r="E238" s="1">
        <v>0</v>
      </c>
      <c r="F238" s="1">
        <f t="shared" si="9"/>
        <v>4000</v>
      </c>
      <c r="G238" s="1"/>
    </row>
    <row r="239" spans="2:7" x14ac:dyDescent="0.25">
      <c r="B239" s="1">
        <v>11</v>
      </c>
      <c r="C239" s="5" t="s">
        <v>117</v>
      </c>
      <c r="D239" s="5">
        <v>10000</v>
      </c>
      <c r="E239" s="5">
        <v>90</v>
      </c>
      <c r="F239" s="1">
        <f t="shared" si="9"/>
        <v>9910</v>
      </c>
      <c r="G239" s="1"/>
    </row>
    <row r="240" spans="2:7" x14ac:dyDescent="0.25">
      <c r="B240" s="1">
        <v>12</v>
      </c>
      <c r="C240" s="5" t="s">
        <v>152</v>
      </c>
      <c r="D240" s="5">
        <v>4200</v>
      </c>
      <c r="E240" s="5">
        <v>0</v>
      </c>
      <c r="F240" s="5">
        <f t="shared" si="9"/>
        <v>4200</v>
      </c>
      <c r="G240" s="1"/>
    </row>
    <row r="241" spans="2:7" x14ac:dyDescent="0.25">
      <c r="B241" s="1">
        <v>13</v>
      </c>
      <c r="C241" s="5" t="s">
        <v>153</v>
      </c>
      <c r="D241" s="5">
        <v>4000</v>
      </c>
      <c r="E241" s="5">
        <v>0</v>
      </c>
      <c r="F241" s="1">
        <f t="shared" si="9"/>
        <v>4000</v>
      </c>
      <c r="G241" s="1"/>
    </row>
    <row r="242" spans="2:7" x14ac:dyDescent="0.25">
      <c r="B242" s="1">
        <v>14</v>
      </c>
      <c r="C242" s="5" t="s">
        <v>154</v>
      </c>
      <c r="D242" s="5">
        <v>4000</v>
      </c>
      <c r="E242" s="5">
        <v>0</v>
      </c>
      <c r="F242" s="1">
        <f t="shared" si="9"/>
        <v>4000</v>
      </c>
      <c r="G242" s="1"/>
    </row>
    <row r="243" spans="2:7" x14ac:dyDescent="0.25">
      <c r="B243" s="1">
        <v>15</v>
      </c>
      <c r="C243" s="5" t="s">
        <v>162</v>
      </c>
      <c r="D243" s="5">
        <v>6000</v>
      </c>
      <c r="E243" s="5">
        <v>0</v>
      </c>
      <c r="F243" s="5">
        <v>4700</v>
      </c>
      <c r="G243" s="1"/>
    </row>
    <row r="244" spans="2:7" x14ac:dyDescent="0.25">
      <c r="B244" s="1">
        <v>16</v>
      </c>
      <c r="C244" s="5" t="s">
        <v>163</v>
      </c>
      <c r="D244" s="5">
        <v>7500</v>
      </c>
      <c r="E244" s="5">
        <v>0</v>
      </c>
      <c r="F244" s="5">
        <v>4700</v>
      </c>
      <c r="G244" s="1"/>
    </row>
    <row r="245" spans="2:7" x14ac:dyDescent="0.25">
      <c r="B245" s="6"/>
      <c r="C245" s="8"/>
      <c r="D245" s="8"/>
      <c r="E245" s="8"/>
      <c r="F245" s="6"/>
    </row>
    <row r="247" spans="2:7" x14ac:dyDescent="0.25">
      <c r="E247">
        <f>SUM(E229:E246)</f>
        <v>420</v>
      </c>
      <c r="F247">
        <f>SUM(F229:F246)</f>
        <v>108680</v>
      </c>
      <c r="G247" t="s">
        <v>213</v>
      </c>
    </row>
    <row r="248" spans="2:7" x14ac:dyDescent="0.25">
      <c r="E248">
        <v>13</v>
      </c>
    </row>
    <row r="252" spans="2:7" x14ac:dyDescent="0.25">
      <c r="D252" s="15" t="s">
        <v>211</v>
      </c>
    </row>
    <row r="253" spans="2:7" x14ac:dyDescent="0.25"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1"/>
    </row>
    <row r="254" spans="2:7" x14ac:dyDescent="0.25">
      <c r="B254" s="1">
        <v>1</v>
      </c>
      <c r="C254" s="1" t="s">
        <v>5</v>
      </c>
      <c r="D254" s="1">
        <v>13000</v>
      </c>
      <c r="E254" s="1">
        <v>110</v>
      </c>
      <c r="F254" s="1">
        <f>D254-E254</f>
        <v>12890</v>
      </c>
      <c r="G254" s="1"/>
    </row>
    <row r="255" spans="2:7" x14ac:dyDescent="0.25">
      <c r="B255" s="1">
        <v>2</v>
      </c>
      <c r="C255" s="1" t="s">
        <v>6</v>
      </c>
      <c r="D255" s="1">
        <v>11000</v>
      </c>
      <c r="E255" s="1">
        <v>110</v>
      </c>
      <c r="F255" s="1">
        <f t="shared" ref="F255:F267" si="10">D255-E255</f>
        <v>10890</v>
      </c>
      <c r="G255" s="1"/>
    </row>
    <row r="256" spans="2:7" x14ac:dyDescent="0.25">
      <c r="B256" s="1">
        <v>3</v>
      </c>
      <c r="C256" s="1" t="s">
        <v>8</v>
      </c>
      <c r="D256" s="1">
        <v>7500</v>
      </c>
      <c r="E256" s="1">
        <v>0</v>
      </c>
      <c r="F256" s="1">
        <f t="shared" si="10"/>
        <v>7500</v>
      </c>
      <c r="G256" s="1"/>
    </row>
    <row r="257" spans="2:7" x14ac:dyDescent="0.25">
      <c r="B257" s="1">
        <v>4</v>
      </c>
      <c r="C257" s="1" t="s">
        <v>9</v>
      </c>
      <c r="D257" s="1">
        <v>5500</v>
      </c>
      <c r="E257" s="1">
        <v>0</v>
      </c>
      <c r="F257" s="1">
        <f t="shared" si="10"/>
        <v>5500</v>
      </c>
      <c r="G257" s="1"/>
    </row>
    <row r="258" spans="2:7" x14ac:dyDescent="0.25">
      <c r="B258" s="1">
        <v>5</v>
      </c>
      <c r="C258" s="1" t="s">
        <v>10</v>
      </c>
      <c r="D258" s="1">
        <v>4500</v>
      </c>
      <c r="E258" s="1">
        <v>0</v>
      </c>
      <c r="F258" s="1">
        <f t="shared" si="10"/>
        <v>4500</v>
      </c>
      <c r="G258" s="1"/>
    </row>
    <row r="259" spans="2:7" x14ac:dyDescent="0.25">
      <c r="B259" s="1">
        <v>6</v>
      </c>
      <c r="C259" s="1" t="s">
        <v>11</v>
      </c>
      <c r="D259" s="1">
        <v>6500</v>
      </c>
      <c r="E259" s="1">
        <v>0</v>
      </c>
      <c r="F259" s="1">
        <f t="shared" si="10"/>
        <v>6500</v>
      </c>
      <c r="G259" s="1"/>
    </row>
    <row r="260" spans="2:7" x14ac:dyDescent="0.25">
      <c r="B260" s="1">
        <v>7</v>
      </c>
      <c r="C260" s="1" t="s">
        <v>14</v>
      </c>
      <c r="D260" s="1">
        <v>7000</v>
      </c>
      <c r="E260" s="1">
        <v>0</v>
      </c>
      <c r="F260" s="1">
        <f t="shared" si="10"/>
        <v>7000</v>
      </c>
      <c r="G260" s="1"/>
    </row>
    <row r="261" spans="2:7" x14ac:dyDescent="0.25">
      <c r="B261" s="1">
        <v>8</v>
      </c>
      <c r="C261" s="1" t="s">
        <v>15</v>
      </c>
      <c r="D261" s="1">
        <v>15000</v>
      </c>
      <c r="E261" s="1">
        <v>110</v>
      </c>
      <c r="F261" s="1">
        <f t="shared" si="10"/>
        <v>14890</v>
      </c>
      <c r="G261" s="1"/>
    </row>
    <row r="262" spans="2:7" x14ac:dyDescent="0.25">
      <c r="B262" s="1">
        <v>9</v>
      </c>
      <c r="C262" s="1" t="s">
        <v>91</v>
      </c>
      <c r="D262" s="1">
        <v>3500</v>
      </c>
      <c r="E262" s="1">
        <v>0</v>
      </c>
      <c r="F262" s="1">
        <f t="shared" si="10"/>
        <v>3500</v>
      </c>
      <c r="G262" s="1"/>
    </row>
    <row r="263" spans="2:7" x14ac:dyDescent="0.25">
      <c r="B263" s="1">
        <v>10</v>
      </c>
      <c r="C263" s="1" t="s">
        <v>92</v>
      </c>
      <c r="D263" s="1">
        <v>4000</v>
      </c>
      <c r="E263" s="1">
        <v>0</v>
      </c>
      <c r="F263" s="1">
        <f t="shared" si="10"/>
        <v>4000</v>
      </c>
      <c r="G263" s="1"/>
    </row>
    <row r="264" spans="2:7" x14ac:dyDescent="0.25">
      <c r="B264" s="1">
        <v>11</v>
      </c>
      <c r="C264" s="5" t="s">
        <v>117</v>
      </c>
      <c r="D264" s="5">
        <v>10000</v>
      </c>
      <c r="E264" s="5">
        <v>90</v>
      </c>
      <c r="F264" s="1">
        <f t="shared" si="10"/>
        <v>9910</v>
      </c>
      <c r="G264" s="1"/>
    </row>
    <row r="265" spans="2:7" x14ac:dyDescent="0.25">
      <c r="B265" s="1">
        <v>12</v>
      </c>
      <c r="C265" s="5" t="s">
        <v>152</v>
      </c>
      <c r="D265" s="5">
        <v>4200</v>
      </c>
      <c r="E265" s="5">
        <v>0</v>
      </c>
      <c r="F265" s="5">
        <f t="shared" si="10"/>
        <v>4200</v>
      </c>
      <c r="G265" s="1"/>
    </row>
    <row r="266" spans="2:7" x14ac:dyDescent="0.25">
      <c r="B266" s="1">
        <v>13</v>
      </c>
      <c r="C266" s="5" t="s">
        <v>153</v>
      </c>
      <c r="D266" s="5">
        <v>4000</v>
      </c>
      <c r="E266" s="5">
        <v>0</v>
      </c>
      <c r="F266" s="1">
        <f t="shared" si="10"/>
        <v>4000</v>
      </c>
      <c r="G266" s="1"/>
    </row>
    <row r="267" spans="2:7" x14ac:dyDescent="0.25">
      <c r="B267" s="1">
        <v>14</v>
      </c>
      <c r="C267" s="5" t="s">
        <v>154</v>
      </c>
      <c r="D267" s="5">
        <v>4000</v>
      </c>
      <c r="E267" s="5">
        <v>0</v>
      </c>
      <c r="F267" s="1">
        <f t="shared" si="10"/>
        <v>4000</v>
      </c>
      <c r="G267" s="1"/>
    </row>
    <row r="268" spans="2:7" x14ac:dyDescent="0.25">
      <c r="B268" s="1">
        <v>15</v>
      </c>
      <c r="C268" s="5" t="s">
        <v>162</v>
      </c>
      <c r="D268" s="5">
        <v>6000</v>
      </c>
      <c r="E268" s="5">
        <v>0</v>
      </c>
      <c r="F268" s="5">
        <v>4700</v>
      </c>
      <c r="G268" s="1"/>
    </row>
    <row r="269" spans="2:7" x14ac:dyDescent="0.25">
      <c r="B269" s="1">
        <v>16</v>
      </c>
      <c r="C269" s="5" t="s">
        <v>163</v>
      </c>
      <c r="D269" s="5">
        <v>7500</v>
      </c>
      <c r="E269" s="5">
        <v>0</v>
      </c>
      <c r="F269" s="5">
        <v>4700</v>
      </c>
      <c r="G269" s="1"/>
    </row>
    <row r="270" spans="2:7" x14ac:dyDescent="0.25">
      <c r="B270" s="6"/>
      <c r="C270" s="8"/>
      <c r="D270" s="8"/>
      <c r="E270" s="8"/>
      <c r="F270" s="6"/>
    </row>
    <row r="272" spans="2:7" x14ac:dyDescent="0.25">
      <c r="E272">
        <f>SUM(E254:E271)</f>
        <v>420</v>
      </c>
      <c r="F272">
        <f>SUM(F254:F271)</f>
        <v>108680</v>
      </c>
      <c r="G272" t="s">
        <v>213</v>
      </c>
    </row>
    <row r="273" spans="2:7" x14ac:dyDescent="0.25">
      <c r="E273">
        <v>9</v>
      </c>
    </row>
    <row r="276" spans="2:7" x14ac:dyDescent="0.25">
      <c r="D276" s="15" t="s">
        <v>212</v>
      </c>
    </row>
    <row r="277" spans="2:7" x14ac:dyDescent="0.25">
      <c r="B277" s="1" t="s">
        <v>0</v>
      </c>
      <c r="C277" s="1" t="s">
        <v>1</v>
      </c>
      <c r="D277" s="1" t="s">
        <v>2</v>
      </c>
      <c r="E277" s="1" t="s">
        <v>3</v>
      </c>
      <c r="F277" s="1" t="s">
        <v>4</v>
      </c>
      <c r="G277" s="1"/>
    </row>
    <row r="278" spans="2:7" x14ac:dyDescent="0.25">
      <c r="B278" s="1">
        <v>1</v>
      </c>
      <c r="C278" s="1" t="s">
        <v>5</v>
      </c>
      <c r="D278" s="1">
        <v>13000</v>
      </c>
      <c r="E278" s="1">
        <v>110</v>
      </c>
      <c r="F278" s="1">
        <f>D278-E278</f>
        <v>12890</v>
      </c>
      <c r="G278" s="1"/>
    </row>
    <row r="279" spans="2:7" x14ac:dyDescent="0.25">
      <c r="B279" s="1">
        <v>2</v>
      </c>
      <c r="C279" s="1" t="s">
        <v>6</v>
      </c>
      <c r="D279" s="1">
        <v>11000</v>
      </c>
      <c r="E279" s="1">
        <v>110</v>
      </c>
      <c r="F279" s="1">
        <f t="shared" ref="F279:F291" si="11">D279-E279</f>
        <v>10890</v>
      </c>
      <c r="G279" s="1"/>
    </row>
    <row r="280" spans="2:7" x14ac:dyDescent="0.25">
      <c r="B280" s="1">
        <v>3</v>
      </c>
      <c r="C280" s="1" t="s">
        <v>8</v>
      </c>
      <c r="D280" s="1">
        <v>7500</v>
      </c>
      <c r="E280" s="1">
        <v>0</v>
      </c>
      <c r="F280" s="1">
        <f t="shared" si="11"/>
        <v>7500</v>
      </c>
      <c r="G280" s="1"/>
    </row>
    <row r="281" spans="2:7" x14ac:dyDescent="0.25">
      <c r="B281" s="1">
        <v>4</v>
      </c>
      <c r="C281" s="1" t="s">
        <v>9</v>
      </c>
      <c r="D281" s="1">
        <v>5500</v>
      </c>
      <c r="E281" s="1">
        <v>0</v>
      </c>
      <c r="F281" s="1">
        <f t="shared" si="11"/>
        <v>5500</v>
      </c>
      <c r="G281" s="1"/>
    </row>
    <row r="282" spans="2:7" x14ac:dyDescent="0.25">
      <c r="B282" s="1">
        <v>5</v>
      </c>
      <c r="C282" s="1" t="s">
        <v>10</v>
      </c>
      <c r="D282" s="1">
        <v>4500</v>
      </c>
      <c r="E282" s="1">
        <v>0</v>
      </c>
      <c r="F282" s="1">
        <f t="shared" si="11"/>
        <v>4500</v>
      </c>
      <c r="G282" s="1"/>
    </row>
    <row r="283" spans="2:7" x14ac:dyDescent="0.25">
      <c r="B283" s="1">
        <v>6</v>
      </c>
      <c r="C283" s="1" t="s">
        <v>11</v>
      </c>
      <c r="D283" s="1">
        <v>6500</v>
      </c>
      <c r="E283" s="1">
        <v>0</v>
      </c>
      <c r="F283" s="1">
        <f t="shared" si="11"/>
        <v>6500</v>
      </c>
      <c r="G283" s="1"/>
    </row>
    <row r="284" spans="2:7" x14ac:dyDescent="0.25">
      <c r="B284" s="1">
        <v>7</v>
      </c>
      <c r="C284" s="1" t="s">
        <v>14</v>
      </c>
      <c r="D284" s="1">
        <v>7000</v>
      </c>
      <c r="E284" s="1">
        <v>0</v>
      </c>
      <c r="F284" s="1">
        <f t="shared" si="11"/>
        <v>7000</v>
      </c>
      <c r="G284" s="1"/>
    </row>
    <row r="285" spans="2:7" x14ac:dyDescent="0.25">
      <c r="B285" s="1">
        <v>8</v>
      </c>
      <c r="C285" s="1" t="s">
        <v>15</v>
      </c>
      <c r="D285" s="1">
        <v>15000</v>
      </c>
      <c r="E285" s="1">
        <v>110</v>
      </c>
      <c r="F285" s="1">
        <f t="shared" si="11"/>
        <v>14890</v>
      </c>
      <c r="G285" s="1"/>
    </row>
    <row r="286" spans="2:7" x14ac:dyDescent="0.25">
      <c r="B286" s="1">
        <v>9</v>
      </c>
      <c r="C286" s="1" t="s">
        <v>91</v>
      </c>
      <c r="D286" s="1">
        <v>3500</v>
      </c>
      <c r="E286" s="1">
        <v>0</v>
      </c>
      <c r="F286" s="1">
        <f t="shared" si="11"/>
        <v>3500</v>
      </c>
      <c r="G286" s="1"/>
    </row>
    <row r="287" spans="2:7" x14ac:dyDescent="0.25">
      <c r="B287" s="1">
        <v>10</v>
      </c>
      <c r="C287" s="1" t="s">
        <v>92</v>
      </c>
      <c r="D287" s="1">
        <v>4000</v>
      </c>
      <c r="E287" s="1">
        <v>0</v>
      </c>
      <c r="F287" s="1">
        <f t="shared" si="11"/>
        <v>4000</v>
      </c>
      <c r="G287" s="1"/>
    </row>
    <row r="288" spans="2:7" x14ac:dyDescent="0.25">
      <c r="B288" s="1">
        <v>11</v>
      </c>
      <c r="C288" s="5" t="s">
        <v>117</v>
      </c>
      <c r="D288" s="5">
        <v>10000</v>
      </c>
      <c r="E288" s="5">
        <v>90</v>
      </c>
      <c r="F288" s="1">
        <f t="shared" si="11"/>
        <v>9910</v>
      </c>
      <c r="G288" s="1"/>
    </row>
    <row r="289" spans="2:8" x14ac:dyDescent="0.25">
      <c r="B289" s="1">
        <v>12</v>
      </c>
      <c r="C289" s="5" t="s">
        <v>152</v>
      </c>
      <c r="D289" s="5">
        <v>4200</v>
      </c>
      <c r="E289" s="5">
        <v>0</v>
      </c>
      <c r="F289" s="5">
        <f t="shared" si="11"/>
        <v>4200</v>
      </c>
      <c r="G289" s="1"/>
    </row>
    <row r="290" spans="2:8" x14ac:dyDescent="0.25">
      <c r="B290" s="1">
        <v>13</v>
      </c>
      <c r="C290" s="5" t="s">
        <v>153</v>
      </c>
      <c r="D290" s="5">
        <v>4000</v>
      </c>
      <c r="E290" s="5">
        <v>0</v>
      </c>
      <c r="F290" s="1">
        <f t="shared" si="11"/>
        <v>4000</v>
      </c>
      <c r="G290" s="1"/>
    </row>
    <row r="291" spans="2:8" x14ac:dyDescent="0.25">
      <c r="B291" s="1">
        <v>14</v>
      </c>
      <c r="C291" s="5" t="s">
        <v>154</v>
      </c>
      <c r="D291" s="5">
        <v>4000</v>
      </c>
      <c r="E291" s="5">
        <v>0</v>
      </c>
      <c r="F291" s="1">
        <f t="shared" si="11"/>
        <v>4000</v>
      </c>
      <c r="G291" s="1"/>
    </row>
    <row r="292" spans="2:8" x14ac:dyDescent="0.25">
      <c r="B292" s="1">
        <v>15</v>
      </c>
      <c r="C292" s="5" t="s">
        <v>162</v>
      </c>
      <c r="D292" s="5">
        <v>6000</v>
      </c>
      <c r="E292" s="5">
        <v>0</v>
      </c>
      <c r="F292" s="5">
        <v>4700</v>
      </c>
      <c r="G292" s="1"/>
    </row>
    <row r="293" spans="2:8" x14ac:dyDescent="0.25">
      <c r="B293" s="1">
        <v>16</v>
      </c>
      <c r="C293" s="5" t="s">
        <v>163</v>
      </c>
      <c r="D293" s="5">
        <v>7500</v>
      </c>
      <c r="E293" s="5">
        <v>0</v>
      </c>
      <c r="F293" s="5">
        <v>4700</v>
      </c>
      <c r="G293" s="1"/>
    </row>
    <row r="294" spans="2:8" x14ac:dyDescent="0.25">
      <c r="B294" s="6"/>
      <c r="C294" s="8"/>
      <c r="D294" s="8"/>
      <c r="E294" s="8"/>
      <c r="F294" s="6"/>
    </row>
    <row r="296" spans="2:8" x14ac:dyDescent="0.25">
      <c r="E296">
        <f>SUM(E278:E295)</f>
        <v>420</v>
      </c>
      <c r="F296">
        <f>SUM(F278:F295)</f>
        <v>108680</v>
      </c>
      <c r="G296" t="s">
        <v>213</v>
      </c>
    </row>
    <row r="297" spans="2:8" x14ac:dyDescent="0.25">
      <c r="E297">
        <v>4</v>
      </c>
    </row>
    <row r="298" spans="2:8" hidden="1" x14ac:dyDescent="0.25"/>
    <row r="299" spans="2:8" x14ac:dyDescent="0.25">
      <c r="C299" t="s">
        <v>214</v>
      </c>
      <c r="E299">
        <f>E296*12</f>
        <v>5040</v>
      </c>
      <c r="F299" t="s">
        <v>267</v>
      </c>
      <c r="H299">
        <f>F296*12</f>
        <v>1304160</v>
      </c>
    </row>
    <row r="300" spans="2:8" x14ac:dyDescent="0.25">
      <c r="C300" t="s">
        <v>151</v>
      </c>
      <c r="E300">
        <v>160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53"/>
  <sheetViews>
    <sheetView tabSelected="1" topLeftCell="A217" workbookViewId="0">
      <selection activeCell="F120" sqref="F120"/>
    </sheetView>
  </sheetViews>
  <sheetFormatPr defaultRowHeight="15" x14ac:dyDescent="0.25"/>
  <cols>
    <col min="1" max="1" width="5.140625" customWidth="1"/>
    <col min="2" max="2" width="9.140625" hidden="1" customWidth="1"/>
    <col min="3" max="3" width="4" customWidth="1"/>
    <col min="4" max="4" width="21.140625" bestFit="1" customWidth="1"/>
    <col min="5" max="5" width="14.28515625" bestFit="1" customWidth="1"/>
    <col min="7" max="7" width="11.42578125" bestFit="1" customWidth="1"/>
    <col min="8" max="8" width="12.28515625" customWidth="1"/>
    <col min="10" max="10" width="44.42578125" customWidth="1"/>
    <col min="11" max="11" width="22" customWidth="1"/>
  </cols>
  <sheetData>
    <row r="4" spans="3:8" x14ac:dyDescent="0.25">
      <c r="D4" s="21" t="s">
        <v>231</v>
      </c>
      <c r="E4" s="21" t="s">
        <v>218</v>
      </c>
    </row>
    <row r="5" spans="3:8" x14ac:dyDescent="0.25">
      <c r="D5" s="21" t="s">
        <v>232</v>
      </c>
      <c r="E5" s="21">
        <v>110</v>
      </c>
    </row>
    <row r="6" spans="3:8" x14ac:dyDescent="0.25">
      <c r="D6" s="21" t="s">
        <v>233</v>
      </c>
      <c r="E6" s="21">
        <v>130</v>
      </c>
    </row>
    <row r="7" spans="3:8" x14ac:dyDescent="0.25">
      <c r="D7" s="21" t="s">
        <v>234</v>
      </c>
      <c r="E7" s="21">
        <v>150</v>
      </c>
    </row>
    <row r="8" spans="3:8" x14ac:dyDescent="0.25">
      <c r="D8" s="21" t="s">
        <v>225</v>
      </c>
      <c r="E8" s="21" t="s">
        <v>226</v>
      </c>
    </row>
    <row r="11" spans="3:8" x14ac:dyDescent="0.25">
      <c r="E11" s="15" t="s">
        <v>229</v>
      </c>
    </row>
    <row r="12" spans="3:8" x14ac:dyDescent="0.25">
      <c r="C12" s="22" t="s">
        <v>0</v>
      </c>
      <c r="D12" s="22" t="s">
        <v>1</v>
      </c>
      <c r="E12" s="22" t="s">
        <v>2</v>
      </c>
      <c r="F12" s="22" t="s">
        <v>3</v>
      </c>
      <c r="G12" s="22" t="s">
        <v>4</v>
      </c>
      <c r="H12" s="1"/>
    </row>
    <row r="13" spans="3:8" x14ac:dyDescent="0.25">
      <c r="C13" s="1">
        <v>1</v>
      </c>
      <c r="D13" s="1" t="s">
        <v>171</v>
      </c>
      <c r="E13" s="1">
        <v>12000</v>
      </c>
      <c r="F13" s="1">
        <v>110</v>
      </c>
      <c r="G13" s="23">
        <v>11890</v>
      </c>
      <c r="H13" s="1" t="s">
        <v>235</v>
      </c>
    </row>
    <row r="14" spans="3:8" x14ac:dyDescent="0.25">
      <c r="C14" s="1">
        <v>2</v>
      </c>
      <c r="D14" s="1" t="s">
        <v>172</v>
      </c>
      <c r="E14" s="1">
        <v>15000</v>
      </c>
      <c r="F14" s="1">
        <v>110</v>
      </c>
      <c r="G14" s="23">
        <f t="shared" ref="G14:G25" si="0">E14-F14</f>
        <v>14890</v>
      </c>
      <c r="H14" s="1" t="s">
        <v>241</v>
      </c>
    </row>
    <row r="15" spans="3:8" x14ac:dyDescent="0.25">
      <c r="C15" s="1">
        <v>3</v>
      </c>
      <c r="D15" s="1" t="s">
        <v>228</v>
      </c>
      <c r="E15" s="1">
        <v>15000</v>
      </c>
      <c r="F15" s="1">
        <v>110</v>
      </c>
      <c r="G15" s="23">
        <f t="shared" si="0"/>
        <v>14890</v>
      </c>
      <c r="H15" s="1" t="s">
        <v>236</v>
      </c>
    </row>
    <row r="16" spans="3:8" x14ac:dyDescent="0.25">
      <c r="C16" s="1">
        <v>4</v>
      </c>
      <c r="D16" s="1" t="s">
        <v>176</v>
      </c>
      <c r="E16" s="1">
        <v>15000</v>
      </c>
      <c r="F16" s="1">
        <v>110</v>
      </c>
      <c r="G16" s="23">
        <f t="shared" si="0"/>
        <v>14890</v>
      </c>
      <c r="H16" s="1" t="s">
        <v>240</v>
      </c>
    </row>
    <row r="17" spans="3:8" x14ac:dyDescent="0.25">
      <c r="C17" s="1">
        <v>5</v>
      </c>
      <c r="D17" s="1" t="s">
        <v>182</v>
      </c>
      <c r="E17" s="1">
        <v>5500</v>
      </c>
      <c r="F17" s="1">
        <v>0</v>
      </c>
      <c r="G17" s="23">
        <f t="shared" si="0"/>
        <v>5500</v>
      </c>
      <c r="H17" s="1" t="s">
        <v>235</v>
      </c>
    </row>
    <row r="18" spans="3:8" x14ac:dyDescent="0.25">
      <c r="C18" s="1">
        <v>6</v>
      </c>
      <c r="D18" s="1" t="s">
        <v>175</v>
      </c>
      <c r="E18" s="1">
        <v>6000</v>
      </c>
      <c r="F18" s="1">
        <v>0</v>
      </c>
      <c r="G18" s="23">
        <f t="shared" si="0"/>
        <v>6000</v>
      </c>
      <c r="H18" s="1" t="s">
        <v>237</v>
      </c>
    </row>
    <row r="19" spans="3:8" x14ac:dyDescent="0.25">
      <c r="C19" s="1">
        <v>7</v>
      </c>
      <c r="D19" s="1" t="s">
        <v>173</v>
      </c>
      <c r="E19" s="1">
        <v>7500</v>
      </c>
      <c r="F19" s="1">
        <v>0</v>
      </c>
      <c r="G19" s="23">
        <f t="shared" si="0"/>
        <v>7500</v>
      </c>
      <c r="H19" s="1" t="s">
        <v>235</v>
      </c>
    </row>
    <row r="20" spans="3:8" x14ac:dyDescent="0.25">
      <c r="C20" s="1">
        <v>8</v>
      </c>
      <c r="D20" s="1" t="s">
        <v>227</v>
      </c>
      <c r="E20" s="1">
        <v>5000</v>
      </c>
      <c r="F20" s="1">
        <v>0</v>
      </c>
      <c r="G20" s="23">
        <f t="shared" si="0"/>
        <v>5000</v>
      </c>
      <c r="H20" s="1" t="s">
        <v>237</v>
      </c>
    </row>
    <row r="21" spans="3:8" x14ac:dyDescent="0.25">
      <c r="C21" s="1">
        <v>9</v>
      </c>
      <c r="D21" s="1" t="s">
        <v>169</v>
      </c>
      <c r="E21" s="1">
        <v>5000</v>
      </c>
      <c r="F21" s="1">
        <v>0</v>
      </c>
      <c r="G21" s="23">
        <f t="shared" si="0"/>
        <v>5000</v>
      </c>
      <c r="H21" s="1" t="s">
        <v>237</v>
      </c>
    </row>
    <row r="22" spans="3:8" x14ac:dyDescent="0.25">
      <c r="C22" s="1">
        <v>10</v>
      </c>
      <c r="D22" s="1" t="s">
        <v>170</v>
      </c>
      <c r="E22" s="1">
        <v>5000</v>
      </c>
      <c r="F22" s="1">
        <v>0</v>
      </c>
      <c r="G22" s="23">
        <f t="shared" si="0"/>
        <v>5000</v>
      </c>
      <c r="H22" s="1" t="s">
        <v>235</v>
      </c>
    </row>
    <row r="23" spans="3:8" x14ac:dyDescent="0.25">
      <c r="C23" s="1">
        <v>11</v>
      </c>
      <c r="D23" s="5" t="s">
        <v>178</v>
      </c>
      <c r="E23" s="5">
        <v>4500</v>
      </c>
      <c r="F23" s="5">
        <v>0</v>
      </c>
      <c r="G23" s="23">
        <f t="shared" si="0"/>
        <v>4500</v>
      </c>
      <c r="H23" s="1" t="s">
        <v>238</v>
      </c>
    </row>
    <row r="24" spans="3:8" x14ac:dyDescent="0.25">
      <c r="C24" s="1">
        <v>12</v>
      </c>
      <c r="D24" s="13" t="s">
        <v>183</v>
      </c>
      <c r="E24" s="13">
        <v>8000</v>
      </c>
      <c r="F24" s="13">
        <v>0</v>
      </c>
      <c r="G24" s="24">
        <f t="shared" si="0"/>
        <v>8000</v>
      </c>
      <c r="H24" s="1" t="s">
        <v>238</v>
      </c>
    </row>
    <row r="25" spans="3:8" x14ac:dyDescent="0.25">
      <c r="C25" s="1">
        <v>13</v>
      </c>
      <c r="D25" s="13" t="s">
        <v>230</v>
      </c>
      <c r="E25" s="13">
        <v>8000</v>
      </c>
      <c r="F25" s="13">
        <v>0</v>
      </c>
      <c r="G25" s="24">
        <f t="shared" si="0"/>
        <v>8000</v>
      </c>
      <c r="H25" s="1" t="s">
        <v>239</v>
      </c>
    </row>
    <row r="26" spans="3:8" x14ac:dyDescent="0.25">
      <c r="C26" s="1"/>
      <c r="D26" s="5"/>
      <c r="E26" s="5"/>
      <c r="F26" s="5"/>
      <c r="G26" s="1"/>
      <c r="H26" s="1"/>
    </row>
    <row r="27" spans="3:8" x14ac:dyDescent="0.25">
      <c r="C27" s="1"/>
      <c r="D27" s="5"/>
      <c r="E27" s="5"/>
      <c r="F27" s="5"/>
      <c r="G27" s="5"/>
      <c r="H27" s="1"/>
    </row>
    <row r="28" spans="3:8" x14ac:dyDescent="0.25">
      <c r="C28" s="1"/>
      <c r="D28" s="5"/>
      <c r="E28" s="5">
        <f>SUM(E13:E27)</f>
        <v>111500</v>
      </c>
      <c r="F28" s="5">
        <f t="shared" ref="F28:G28" si="1">SUM(F13:F27)</f>
        <v>440</v>
      </c>
      <c r="G28" s="5">
        <f t="shared" si="1"/>
        <v>111060</v>
      </c>
      <c r="H28" s="1"/>
    </row>
    <row r="29" spans="3:8" x14ac:dyDescent="0.25">
      <c r="C29" s="6"/>
      <c r="D29" s="8"/>
      <c r="E29" s="8"/>
      <c r="F29" s="8"/>
      <c r="G29" s="6"/>
    </row>
    <row r="32" spans="3:8" x14ac:dyDescent="0.25">
      <c r="F32" s="19"/>
    </row>
    <row r="33" spans="3:8" x14ac:dyDescent="0.25">
      <c r="E33" s="15" t="s">
        <v>262</v>
      </c>
    </row>
    <row r="34" spans="3:8" x14ac:dyDescent="0.25">
      <c r="C34" s="22" t="s">
        <v>0</v>
      </c>
      <c r="D34" s="22" t="s">
        <v>1</v>
      </c>
      <c r="E34" s="22" t="s">
        <v>2</v>
      </c>
      <c r="F34" s="22" t="s">
        <v>3</v>
      </c>
      <c r="G34" s="22" t="s">
        <v>4</v>
      </c>
      <c r="H34" s="1"/>
    </row>
    <row r="35" spans="3:8" x14ac:dyDescent="0.25">
      <c r="C35" s="1">
        <v>1</v>
      </c>
      <c r="D35" s="1" t="s">
        <v>171</v>
      </c>
      <c r="E35" s="1">
        <v>12000</v>
      </c>
      <c r="F35" s="1">
        <v>110</v>
      </c>
      <c r="G35" s="23">
        <v>11890</v>
      </c>
      <c r="H35" s="1" t="s">
        <v>235</v>
      </c>
    </row>
    <row r="36" spans="3:8" x14ac:dyDescent="0.25">
      <c r="C36" s="1">
        <v>2</v>
      </c>
      <c r="D36" s="1" t="s">
        <v>172</v>
      </c>
      <c r="E36" s="1">
        <v>15000</v>
      </c>
      <c r="F36" s="1">
        <v>110</v>
      </c>
      <c r="G36" s="23">
        <f t="shared" ref="G36:G47" si="2">E36-F36</f>
        <v>14890</v>
      </c>
      <c r="H36" s="1" t="s">
        <v>241</v>
      </c>
    </row>
    <row r="37" spans="3:8" x14ac:dyDescent="0.25">
      <c r="C37" s="1">
        <v>3</v>
      </c>
      <c r="D37" s="1" t="s">
        <v>228</v>
      </c>
      <c r="E37" s="1">
        <v>15000</v>
      </c>
      <c r="F37" s="1">
        <v>110</v>
      </c>
      <c r="G37" s="23">
        <f t="shared" si="2"/>
        <v>14890</v>
      </c>
      <c r="H37" s="1" t="s">
        <v>236</v>
      </c>
    </row>
    <row r="38" spans="3:8" x14ac:dyDescent="0.25">
      <c r="C38" s="1">
        <v>4</v>
      </c>
      <c r="D38" s="1" t="s">
        <v>176</v>
      </c>
      <c r="E38" s="1">
        <v>15000</v>
      </c>
      <c r="F38" s="1">
        <v>110</v>
      </c>
      <c r="G38" s="23">
        <f t="shared" si="2"/>
        <v>14890</v>
      </c>
      <c r="H38" s="1" t="s">
        <v>240</v>
      </c>
    </row>
    <row r="39" spans="3:8" x14ac:dyDescent="0.25">
      <c r="C39" s="1">
        <v>5</v>
      </c>
      <c r="D39" s="1" t="s">
        <v>182</v>
      </c>
      <c r="E39" s="1">
        <v>5500</v>
      </c>
      <c r="F39" s="1">
        <v>0</v>
      </c>
      <c r="G39" s="23">
        <f t="shared" si="2"/>
        <v>5500</v>
      </c>
      <c r="H39" s="1" t="s">
        <v>235</v>
      </c>
    </row>
    <row r="40" spans="3:8" x14ac:dyDescent="0.25">
      <c r="C40" s="1">
        <v>6</v>
      </c>
      <c r="D40" s="1" t="s">
        <v>175</v>
      </c>
      <c r="E40" s="1">
        <v>6000</v>
      </c>
      <c r="F40" s="1">
        <v>0</v>
      </c>
      <c r="G40" s="23">
        <f t="shared" si="2"/>
        <v>6000</v>
      </c>
      <c r="H40" s="1" t="s">
        <v>237</v>
      </c>
    </row>
    <row r="41" spans="3:8" x14ac:dyDescent="0.25">
      <c r="C41" s="1">
        <v>7</v>
      </c>
      <c r="D41" s="1" t="s">
        <v>173</v>
      </c>
      <c r="E41" s="1">
        <v>7500</v>
      </c>
      <c r="F41" s="1">
        <v>0</v>
      </c>
      <c r="G41" s="23">
        <f t="shared" si="2"/>
        <v>7500</v>
      </c>
      <c r="H41" s="1" t="s">
        <v>235</v>
      </c>
    </row>
    <row r="42" spans="3:8" x14ac:dyDescent="0.25">
      <c r="C42" s="1">
        <v>8</v>
      </c>
      <c r="D42" s="1" t="s">
        <v>227</v>
      </c>
      <c r="E42" s="1">
        <v>5000</v>
      </c>
      <c r="F42" s="1">
        <v>0</v>
      </c>
      <c r="G42" s="23">
        <f t="shared" si="2"/>
        <v>5000</v>
      </c>
      <c r="H42" s="1" t="s">
        <v>237</v>
      </c>
    </row>
    <row r="43" spans="3:8" x14ac:dyDescent="0.25">
      <c r="C43" s="1">
        <v>9</v>
      </c>
      <c r="D43" s="1" t="s">
        <v>169</v>
      </c>
      <c r="E43" s="1">
        <v>5000</v>
      </c>
      <c r="F43" s="1">
        <v>0</v>
      </c>
      <c r="G43" s="23">
        <f t="shared" si="2"/>
        <v>5000</v>
      </c>
      <c r="H43" s="1" t="s">
        <v>237</v>
      </c>
    </row>
    <row r="44" spans="3:8" x14ac:dyDescent="0.25">
      <c r="C44" s="1">
        <v>10</v>
      </c>
      <c r="D44" s="1" t="s">
        <v>170</v>
      </c>
      <c r="E44" s="1">
        <v>5000</v>
      </c>
      <c r="F44" s="1">
        <v>0</v>
      </c>
      <c r="G44" s="23">
        <f t="shared" si="2"/>
        <v>5000</v>
      </c>
      <c r="H44" s="1" t="s">
        <v>235</v>
      </c>
    </row>
    <row r="45" spans="3:8" x14ac:dyDescent="0.25">
      <c r="C45" s="1">
        <v>11</v>
      </c>
      <c r="D45" s="5" t="s">
        <v>178</v>
      </c>
      <c r="E45" s="5">
        <v>4500</v>
      </c>
      <c r="F45" s="5">
        <v>0</v>
      </c>
      <c r="G45" s="23">
        <f t="shared" si="2"/>
        <v>4500</v>
      </c>
      <c r="H45" s="1" t="s">
        <v>238</v>
      </c>
    </row>
    <row r="46" spans="3:8" x14ac:dyDescent="0.25">
      <c r="C46" s="1">
        <v>12</v>
      </c>
      <c r="D46" s="13" t="s">
        <v>183</v>
      </c>
      <c r="E46" s="13">
        <v>8000</v>
      </c>
      <c r="F46" s="13">
        <v>0</v>
      </c>
      <c r="G46" s="24">
        <f t="shared" si="2"/>
        <v>8000</v>
      </c>
      <c r="H46" s="1" t="s">
        <v>238</v>
      </c>
    </row>
    <row r="47" spans="3:8" x14ac:dyDescent="0.25">
      <c r="C47" s="1">
        <v>13</v>
      </c>
      <c r="D47" s="13" t="s">
        <v>230</v>
      </c>
      <c r="E47" s="13">
        <v>8000</v>
      </c>
      <c r="F47" s="13">
        <v>0</v>
      </c>
      <c r="G47" s="24">
        <f t="shared" si="2"/>
        <v>8000</v>
      </c>
      <c r="H47" s="1" t="s">
        <v>239</v>
      </c>
    </row>
    <row r="48" spans="3:8" x14ac:dyDescent="0.25">
      <c r="C48" s="1"/>
      <c r="D48" s="5"/>
      <c r="E48" s="5"/>
      <c r="F48" s="5"/>
      <c r="G48" s="1"/>
      <c r="H48" s="1"/>
    </row>
    <row r="49" spans="3:8" x14ac:dyDescent="0.25">
      <c r="C49" s="1"/>
      <c r="D49" s="5"/>
      <c r="E49" s="5"/>
      <c r="F49" s="5"/>
      <c r="G49" s="5"/>
      <c r="H49" s="1"/>
    </row>
    <row r="50" spans="3:8" x14ac:dyDescent="0.25">
      <c r="C50" s="1"/>
      <c r="D50" s="5"/>
      <c r="E50" s="5">
        <f>SUM(E35:E49)</f>
        <v>111500</v>
      </c>
      <c r="F50" s="5">
        <f t="shared" ref="F50:G50" si="3">SUM(F35:F49)</f>
        <v>440</v>
      </c>
      <c r="G50" s="5">
        <f t="shared" si="3"/>
        <v>111060</v>
      </c>
      <c r="H50" s="1"/>
    </row>
    <row r="51" spans="3:8" x14ac:dyDescent="0.25">
      <c r="C51" s="6"/>
      <c r="D51" s="8"/>
      <c r="E51" s="8"/>
      <c r="F51" s="8"/>
      <c r="G51" s="6"/>
    </row>
    <row r="55" spans="3:8" x14ac:dyDescent="0.25">
      <c r="E55" s="15" t="s">
        <v>263</v>
      </c>
    </row>
    <row r="56" spans="3:8" x14ac:dyDescent="0.25">
      <c r="C56" s="22" t="s">
        <v>0</v>
      </c>
      <c r="D56" s="22" t="s">
        <v>1</v>
      </c>
      <c r="E56" s="22" t="s">
        <v>2</v>
      </c>
      <c r="F56" s="22" t="s">
        <v>3</v>
      </c>
      <c r="G56" s="22" t="s">
        <v>4</v>
      </c>
      <c r="H56" s="1"/>
    </row>
    <row r="57" spans="3:8" x14ac:dyDescent="0.25">
      <c r="C57" s="1">
        <v>1</v>
      </c>
      <c r="D57" s="1" t="s">
        <v>171</v>
      </c>
      <c r="E57" s="1">
        <v>12000</v>
      </c>
      <c r="F57" s="1">
        <v>110</v>
      </c>
      <c r="G57" s="23">
        <v>11890</v>
      </c>
      <c r="H57" s="1" t="s">
        <v>235</v>
      </c>
    </row>
    <row r="58" spans="3:8" x14ac:dyDescent="0.25">
      <c r="C58" s="1">
        <v>2</v>
      </c>
      <c r="D58" s="1" t="s">
        <v>172</v>
      </c>
      <c r="E58" s="1">
        <v>15000</v>
      </c>
      <c r="F58" s="1">
        <v>110</v>
      </c>
      <c r="G58" s="23">
        <f t="shared" ref="G58:G69" si="4">E58-F58</f>
        <v>14890</v>
      </c>
      <c r="H58" s="1" t="s">
        <v>241</v>
      </c>
    </row>
    <row r="59" spans="3:8" x14ac:dyDescent="0.25">
      <c r="C59" s="1">
        <v>3</v>
      </c>
      <c r="D59" s="1" t="s">
        <v>228</v>
      </c>
      <c r="E59" s="1">
        <v>15000</v>
      </c>
      <c r="F59" s="1">
        <v>110</v>
      </c>
      <c r="G59" s="23">
        <f t="shared" si="4"/>
        <v>14890</v>
      </c>
      <c r="H59" s="1" t="s">
        <v>236</v>
      </c>
    </row>
    <row r="60" spans="3:8" x14ac:dyDescent="0.25">
      <c r="C60" s="1">
        <v>4</v>
      </c>
      <c r="D60" s="1" t="s">
        <v>176</v>
      </c>
      <c r="E60" s="1">
        <v>15000</v>
      </c>
      <c r="F60" s="1">
        <v>110</v>
      </c>
      <c r="G60" s="23">
        <f t="shared" si="4"/>
        <v>14890</v>
      </c>
      <c r="H60" s="1" t="s">
        <v>240</v>
      </c>
    </row>
    <row r="61" spans="3:8" x14ac:dyDescent="0.25">
      <c r="C61" s="1">
        <v>5</v>
      </c>
      <c r="D61" s="1" t="s">
        <v>182</v>
      </c>
      <c r="E61" s="1">
        <v>5500</v>
      </c>
      <c r="F61" s="1">
        <v>0</v>
      </c>
      <c r="G61" s="23">
        <f t="shared" si="4"/>
        <v>5500</v>
      </c>
      <c r="H61" s="1" t="s">
        <v>235</v>
      </c>
    </row>
    <row r="62" spans="3:8" x14ac:dyDescent="0.25">
      <c r="C62" s="1">
        <v>6</v>
      </c>
      <c r="D62" s="1" t="s">
        <v>175</v>
      </c>
      <c r="E62" s="1">
        <v>6000</v>
      </c>
      <c r="F62" s="1">
        <v>0</v>
      </c>
      <c r="G62" s="23">
        <f t="shared" si="4"/>
        <v>6000</v>
      </c>
      <c r="H62" s="1" t="s">
        <v>237</v>
      </c>
    </row>
    <row r="63" spans="3:8" x14ac:dyDescent="0.25">
      <c r="C63" s="1">
        <v>7</v>
      </c>
      <c r="D63" s="1" t="s">
        <v>173</v>
      </c>
      <c r="E63" s="1">
        <v>7500</v>
      </c>
      <c r="F63" s="1">
        <v>0</v>
      </c>
      <c r="G63" s="23">
        <f t="shared" si="4"/>
        <v>7500</v>
      </c>
      <c r="H63" s="1" t="s">
        <v>235</v>
      </c>
    </row>
    <row r="64" spans="3:8" x14ac:dyDescent="0.25">
      <c r="C64" s="1">
        <v>8</v>
      </c>
      <c r="D64" s="1" t="s">
        <v>227</v>
      </c>
      <c r="E64" s="1">
        <v>5000</v>
      </c>
      <c r="F64" s="1">
        <v>0</v>
      </c>
      <c r="G64" s="23">
        <f t="shared" si="4"/>
        <v>5000</v>
      </c>
      <c r="H64" s="1" t="s">
        <v>237</v>
      </c>
    </row>
    <row r="65" spans="3:8" x14ac:dyDescent="0.25">
      <c r="C65" s="1">
        <v>9</v>
      </c>
      <c r="D65" s="1" t="s">
        <v>169</v>
      </c>
      <c r="E65" s="1">
        <v>5000</v>
      </c>
      <c r="F65" s="1">
        <v>0</v>
      </c>
      <c r="G65" s="23">
        <f t="shared" si="4"/>
        <v>5000</v>
      </c>
      <c r="H65" s="1" t="s">
        <v>237</v>
      </c>
    </row>
    <row r="66" spans="3:8" x14ac:dyDescent="0.25">
      <c r="C66" s="1">
        <v>10</v>
      </c>
      <c r="D66" s="1" t="s">
        <v>170</v>
      </c>
      <c r="E66" s="1">
        <v>5000</v>
      </c>
      <c r="F66" s="1">
        <v>0</v>
      </c>
      <c r="G66" s="23">
        <f t="shared" si="4"/>
        <v>5000</v>
      </c>
      <c r="H66" s="1" t="s">
        <v>235</v>
      </c>
    </row>
    <row r="67" spans="3:8" x14ac:dyDescent="0.25">
      <c r="C67" s="1">
        <v>11</v>
      </c>
      <c r="D67" s="5" t="s">
        <v>178</v>
      </c>
      <c r="E67" s="5">
        <v>4500</v>
      </c>
      <c r="F67" s="5">
        <v>0</v>
      </c>
      <c r="G67" s="23">
        <f t="shared" si="4"/>
        <v>4500</v>
      </c>
      <c r="H67" s="1" t="s">
        <v>238</v>
      </c>
    </row>
    <row r="68" spans="3:8" x14ac:dyDescent="0.25">
      <c r="C68" s="1">
        <v>12</v>
      </c>
      <c r="D68" s="13" t="s">
        <v>183</v>
      </c>
      <c r="E68" s="13">
        <v>8000</v>
      </c>
      <c r="F68" s="13">
        <v>0</v>
      </c>
      <c r="G68" s="24">
        <f t="shared" si="4"/>
        <v>8000</v>
      </c>
      <c r="H68" s="1" t="s">
        <v>238</v>
      </c>
    </row>
    <row r="69" spans="3:8" x14ac:dyDescent="0.25">
      <c r="C69" s="1">
        <v>13</v>
      </c>
      <c r="D69" s="13" t="s">
        <v>230</v>
      </c>
      <c r="E69" s="13">
        <v>8000</v>
      </c>
      <c r="F69" s="13">
        <v>0</v>
      </c>
      <c r="G69" s="24">
        <f t="shared" si="4"/>
        <v>8000</v>
      </c>
      <c r="H69" s="1" t="s">
        <v>239</v>
      </c>
    </row>
    <row r="70" spans="3:8" x14ac:dyDescent="0.25">
      <c r="C70" s="1"/>
      <c r="D70" s="5"/>
      <c r="E70" s="5"/>
      <c r="F70" s="5"/>
      <c r="G70" s="1"/>
      <c r="H70" s="1"/>
    </row>
    <row r="71" spans="3:8" x14ac:dyDescent="0.25">
      <c r="C71" s="1"/>
      <c r="D71" s="5"/>
      <c r="E71" s="5"/>
      <c r="F71" s="5"/>
      <c r="G71" s="5"/>
      <c r="H71" s="1"/>
    </row>
    <row r="72" spans="3:8" x14ac:dyDescent="0.25">
      <c r="C72" s="1"/>
      <c r="D72" s="5"/>
      <c r="E72" s="5">
        <f>SUM(E57:E71)</f>
        <v>111500</v>
      </c>
      <c r="F72" s="5">
        <f t="shared" ref="F72:G72" si="5">SUM(F57:F71)</f>
        <v>440</v>
      </c>
      <c r="G72" s="5">
        <f t="shared" si="5"/>
        <v>111060</v>
      </c>
      <c r="H72" s="1"/>
    </row>
    <row r="73" spans="3:8" x14ac:dyDescent="0.25">
      <c r="C73" s="6"/>
      <c r="D73" s="8"/>
      <c r="E73" s="8"/>
      <c r="F73" s="8"/>
      <c r="G73" s="6"/>
    </row>
    <row r="77" spans="3:8" x14ac:dyDescent="0.25">
      <c r="E77" s="15" t="s">
        <v>264</v>
      </c>
    </row>
    <row r="78" spans="3:8" x14ac:dyDescent="0.25">
      <c r="C78" s="22" t="s">
        <v>0</v>
      </c>
      <c r="D78" s="22" t="s">
        <v>1</v>
      </c>
      <c r="E78" s="22" t="s">
        <v>2</v>
      </c>
      <c r="F78" s="22" t="s">
        <v>3</v>
      </c>
      <c r="G78" s="22" t="s">
        <v>4</v>
      </c>
      <c r="H78" s="1"/>
    </row>
    <row r="79" spans="3:8" x14ac:dyDescent="0.25">
      <c r="C79" s="1">
        <v>1</v>
      </c>
      <c r="D79" s="1" t="s">
        <v>171</v>
      </c>
      <c r="E79" s="1">
        <v>12000</v>
      </c>
      <c r="F79" s="1">
        <v>110</v>
      </c>
      <c r="G79" s="23">
        <v>11890</v>
      </c>
      <c r="H79" s="1" t="s">
        <v>235</v>
      </c>
    </row>
    <row r="80" spans="3:8" x14ac:dyDescent="0.25">
      <c r="C80" s="1">
        <v>2</v>
      </c>
      <c r="D80" s="1" t="s">
        <v>172</v>
      </c>
      <c r="E80" s="1">
        <v>15000</v>
      </c>
      <c r="F80" s="1">
        <v>110</v>
      </c>
      <c r="G80" s="23">
        <f t="shared" ref="G80:G91" si="6">E80-F80</f>
        <v>14890</v>
      </c>
      <c r="H80" s="1" t="s">
        <v>241</v>
      </c>
    </row>
    <row r="81" spans="3:8" x14ac:dyDescent="0.25">
      <c r="C81" s="1">
        <v>3</v>
      </c>
      <c r="D81" s="1" t="s">
        <v>228</v>
      </c>
      <c r="E81" s="1">
        <v>15000</v>
      </c>
      <c r="F81" s="1">
        <v>110</v>
      </c>
      <c r="G81" s="23">
        <f t="shared" si="6"/>
        <v>14890</v>
      </c>
      <c r="H81" s="1" t="s">
        <v>236</v>
      </c>
    </row>
    <row r="82" spans="3:8" x14ac:dyDescent="0.25">
      <c r="C82" s="1">
        <v>4</v>
      </c>
      <c r="D82" s="1" t="s">
        <v>176</v>
      </c>
      <c r="E82" s="1">
        <v>15000</v>
      </c>
      <c r="F82" s="1">
        <v>110</v>
      </c>
      <c r="G82" s="23">
        <f t="shared" si="6"/>
        <v>14890</v>
      </c>
      <c r="H82" s="1" t="s">
        <v>240</v>
      </c>
    </row>
    <row r="83" spans="3:8" x14ac:dyDescent="0.25">
      <c r="C83" s="1">
        <v>5</v>
      </c>
      <c r="D83" s="1" t="s">
        <v>182</v>
      </c>
      <c r="E83" s="1">
        <v>5500</v>
      </c>
      <c r="F83" s="1">
        <v>0</v>
      </c>
      <c r="G83" s="23">
        <f t="shared" si="6"/>
        <v>5500</v>
      </c>
      <c r="H83" s="1" t="s">
        <v>235</v>
      </c>
    </row>
    <row r="84" spans="3:8" x14ac:dyDescent="0.25">
      <c r="C84" s="1">
        <v>6</v>
      </c>
      <c r="D84" s="1" t="s">
        <v>175</v>
      </c>
      <c r="E84" s="1">
        <v>6000</v>
      </c>
      <c r="F84" s="1">
        <v>0</v>
      </c>
      <c r="G84" s="23">
        <f t="shared" si="6"/>
        <v>6000</v>
      </c>
      <c r="H84" s="1" t="s">
        <v>237</v>
      </c>
    </row>
    <row r="85" spans="3:8" x14ac:dyDescent="0.25">
      <c r="C85" s="1">
        <v>7</v>
      </c>
      <c r="D85" s="1" t="s">
        <v>173</v>
      </c>
      <c r="E85" s="1">
        <v>7500</v>
      </c>
      <c r="F85" s="1">
        <v>0</v>
      </c>
      <c r="G85" s="23">
        <f t="shared" si="6"/>
        <v>7500</v>
      </c>
      <c r="H85" s="1" t="s">
        <v>235</v>
      </c>
    </row>
    <row r="86" spans="3:8" x14ac:dyDescent="0.25">
      <c r="C86" s="1">
        <v>8</v>
      </c>
      <c r="D86" s="1" t="s">
        <v>227</v>
      </c>
      <c r="E86" s="1">
        <v>5000</v>
      </c>
      <c r="F86" s="1">
        <v>0</v>
      </c>
      <c r="G86" s="23">
        <f t="shared" si="6"/>
        <v>5000</v>
      </c>
      <c r="H86" s="1" t="s">
        <v>237</v>
      </c>
    </row>
    <row r="87" spans="3:8" x14ac:dyDescent="0.25">
      <c r="C87" s="1">
        <v>9</v>
      </c>
      <c r="D87" s="1" t="s">
        <v>169</v>
      </c>
      <c r="E87" s="1">
        <v>5000</v>
      </c>
      <c r="F87" s="1">
        <v>0</v>
      </c>
      <c r="G87" s="23">
        <f t="shared" si="6"/>
        <v>5000</v>
      </c>
      <c r="H87" s="1" t="s">
        <v>237</v>
      </c>
    </row>
    <row r="88" spans="3:8" x14ac:dyDescent="0.25">
      <c r="C88" s="1">
        <v>10</v>
      </c>
      <c r="D88" s="1" t="s">
        <v>170</v>
      </c>
      <c r="E88" s="1">
        <v>5000</v>
      </c>
      <c r="F88" s="1">
        <v>0</v>
      </c>
      <c r="G88" s="23">
        <f t="shared" si="6"/>
        <v>5000</v>
      </c>
      <c r="H88" s="1" t="s">
        <v>235</v>
      </c>
    </row>
    <row r="89" spans="3:8" x14ac:dyDescent="0.25">
      <c r="C89" s="1">
        <v>11</v>
      </c>
      <c r="D89" s="5" t="s">
        <v>178</v>
      </c>
      <c r="E89" s="5">
        <v>4500</v>
      </c>
      <c r="F89" s="5">
        <v>0</v>
      </c>
      <c r="G89" s="23">
        <f t="shared" si="6"/>
        <v>4500</v>
      </c>
      <c r="H89" s="1" t="s">
        <v>238</v>
      </c>
    </row>
    <row r="90" spans="3:8" x14ac:dyDescent="0.25">
      <c r="C90" s="1">
        <v>12</v>
      </c>
      <c r="D90" s="13" t="s">
        <v>183</v>
      </c>
      <c r="E90" s="13">
        <v>8000</v>
      </c>
      <c r="F90" s="13">
        <v>0</v>
      </c>
      <c r="G90" s="24">
        <f t="shared" si="6"/>
        <v>8000</v>
      </c>
      <c r="H90" s="1" t="s">
        <v>238</v>
      </c>
    </row>
    <row r="91" spans="3:8" x14ac:dyDescent="0.25">
      <c r="C91" s="1">
        <v>13</v>
      </c>
      <c r="D91" s="13" t="s">
        <v>230</v>
      </c>
      <c r="E91" s="13">
        <v>8000</v>
      </c>
      <c r="F91" s="13">
        <v>0</v>
      </c>
      <c r="G91" s="24">
        <f t="shared" si="6"/>
        <v>8000</v>
      </c>
      <c r="H91" s="1" t="s">
        <v>239</v>
      </c>
    </row>
    <row r="92" spans="3:8" x14ac:dyDescent="0.25">
      <c r="C92" s="1"/>
      <c r="D92" s="5"/>
      <c r="E92" s="5"/>
      <c r="F92" s="5"/>
      <c r="G92" s="1"/>
      <c r="H92" s="1"/>
    </row>
    <row r="93" spans="3:8" x14ac:dyDescent="0.25">
      <c r="C93" s="1"/>
      <c r="D93" s="5"/>
      <c r="E93" s="5"/>
      <c r="F93" s="5"/>
      <c r="G93" s="5"/>
      <c r="H93" s="1"/>
    </row>
    <row r="94" spans="3:8" x14ac:dyDescent="0.25">
      <c r="C94" s="1"/>
      <c r="D94" s="5"/>
      <c r="E94" s="5">
        <f>SUM(E79:E93)</f>
        <v>111500</v>
      </c>
      <c r="F94" s="5">
        <f t="shared" ref="F94:G94" si="7">SUM(F79:F93)</f>
        <v>440</v>
      </c>
      <c r="G94" s="5">
        <f t="shared" si="7"/>
        <v>111060</v>
      </c>
      <c r="H94" s="1"/>
    </row>
    <row r="95" spans="3:8" x14ac:dyDescent="0.25">
      <c r="C95" s="6"/>
      <c r="D95" s="8"/>
      <c r="E95" s="8"/>
      <c r="F95" s="8"/>
      <c r="G95" s="6"/>
    </row>
    <row r="97" spans="3:8" x14ac:dyDescent="0.25">
      <c r="E97" s="15" t="s">
        <v>265</v>
      </c>
    </row>
    <row r="98" spans="3:8" x14ac:dyDescent="0.25">
      <c r="C98" s="22" t="s">
        <v>0</v>
      </c>
      <c r="D98" s="22" t="s">
        <v>1</v>
      </c>
      <c r="E98" s="22" t="s">
        <v>2</v>
      </c>
      <c r="F98" s="22" t="s">
        <v>3</v>
      </c>
      <c r="G98" s="22" t="s">
        <v>4</v>
      </c>
      <c r="H98" s="1"/>
    </row>
    <row r="99" spans="3:8" x14ac:dyDescent="0.25">
      <c r="C99" s="1">
        <v>1</v>
      </c>
      <c r="D99" s="28" t="s">
        <v>171</v>
      </c>
      <c r="E99" s="28">
        <v>12000</v>
      </c>
      <c r="F99" s="1">
        <v>110</v>
      </c>
      <c r="G99" s="1">
        <f>E99-F99</f>
        <v>11890</v>
      </c>
      <c r="H99" s="1"/>
    </row>
    <row r="100" spans="3:8" x14ac:dyDescent="0.25">
      <c r="C100" s="1">
        <v>2</v>
      </c>
      <c r="D100" s="28" t="s">
        <v>172</v>
      </c>
      <c r="E100" s="28">
        <v>9000</v>
      </c>
      <c r="F100" s="1"/>
      <c r="G100" s="1">
        <f t="shared" ref="G100:G117" si="8">E100-F100</f>
        <v>9000</v>
      </c>
      <c r="H100" s="1"/>
    </row>
    <row r="101" spans="3:8" x14ac:dyDescent="0.25">
      <c r="C101" s="1">
        <v>3</v>
      </c>
      <c r="D101" s="28" t="s">
        <v>228</v>
      </c>
      <c r="E101" s="28">
        <v>12000</v>
      </c>
      <c r="F101" s="1">
        <v>110</v>
      </c>
      <c r="G101" s="1">
        <f t="shared" si="8"/>
        <v>11890</v>
      </c>
      <c r="H101" s="1"/>
    </row>
    <row r="102" spans="3:8" x14ac:dyDescent="0.25">
      <c r="C102" s="1">
        <v>4</v>
      </c>
      <c r="D102" s="28" t="s">
        <v>176</v>
      </c>
      <c r="E102" s="28">
        <v>12000</v>
      </c>
      <c r="F102" s="1">
        <v>110</v>
      </c>
      <c r="G102" s="1">
        <f t="shared" si="8"/>
        <v>11890</v>
      </c>
      <c r="H102" s="1"/>
    </row>
    <row r="103" spans="3:8" x14ac:dyDescent="0.25">
      <c r="C103" s="1">
        <v>5</v>
      </c>
      <c r="D103" s="28" t="s">
        <v>175</v>
      </c>
      <c r="E103" s="28">
        <v>7000</v>
      </c>
      <c r="F103" s="1"/>
      <c r="G103" s="1">
        <f t="shared" si="8"/>
        <v>7000</v>
      </c>
      <c r="H103" s="1"/>
    </row>
    <row r="104" spans="3:8" x14ac:dyDescent="0.25">
      <c r="C104" s="1">
        <v>6</v>
      </c>
      <c r="D104" s="28" t="s">
        <v>173</v>
      </c>
      <c r="E104" s="28">
        <v>7000</v>
      </c>
      <c r="F104" s="1"/>
      <c r="G104" s="1">
        <f t="shared" si="8"/>
        <v>7000</v>
      </c>
      <c r="H104" s="1"/>
    </row>
    <row r="105" spans="3:8" x14ac:dyDescent="0.25">
      <c r="C105" s="1">
        <v>7</v>
      </c>
      <c r="D105" s="28" t="s">
        <v>256</v>
      </c>
      <c r="E105" s="28">
        <v>7000</v>
      </c>
      <c r="F105" s="1"/>
      <c r="G105" s="1">
        <f t="shared" si="8"/>
        <v>7000</v>
      </c>
      <c r="H105" s="1"/>
    </row>
    <row r="106" spans="3:8" x14ac:dyDescent="0.25">
      <c r="C106" s="1">
        <v>8</v>
      </c>
      <c r="D106" s="28" t="s">
        <v>266</v>
      </c>
      <c r="E106" s="28">
        <v>7000</v>
      </c>
      <c r="F106" s="1"/>
      <c r="G106" s="1">
        <f t="shared" si="8"/>
        <v>7000</v>
      </c>
      <c r="H106" s="1"/>
    </row>
    <row r="107" spans="3:8" x14ac:dyDescent="0.25">
      <c r="C107" s="1">
        <v>9</v>
      </c>
      <c r="D107" s="28" t="s">
        <v>258</v>
      </c>
      <c r="E107" s="28">
        <v>8000</v>
      </c>
      <c r="F107" s="1"/>
      <c r="G107" s="1">
        <f t="shared" si="8"/>
        <v>8000</v>
      </c>
      <c r="H107" s="1"/>
    </row>
    <row r="108" spans="3:8" x14ac:dyDescent="0.25">
      <c r="C108" s="1">
        <v>10</v>
      </c>
      <c r="D108" s="28" t="s">
        <v>259</v>
      </c>
      <c r="E108" s="28">
        <v>8000</v>
      </c>
      <c r="F108" s="1"/>
      <c r="G108" s="1">
        <f t="shared" si="8"/>
        <v>8000</v>
      </c>
      <c r="H108" s="1"/>
    </row>
    <row r="109" spans="3:8" x14ac:dyDescent="0.25">
      <c r="C109" s="1">
        <v>11</v>
      </c>
      <c r="D109" s="28" t="s">
        <v>260</v>
      </c>
      <c r="E109" s="28">
        <v>8000</v>
      </c>
      <c r="F109" s="1"/>
      <c r="G109" s="1">
        <f t="shared" si="8"/>
        <v>8000</v>
      </c>
      <c r="H109" s="1"/>
    </row>
    <row r="110" spans="3:8" x14ac:dyDescent="0.25">
      <c r="C110" s="1">
        <v>12</v>
      </c>
      <c r="D110" s="28" t="s">
        <v>261</v>
      </c>
      <c r="E110" s="28">
        <v>8000</v>
      </c>
      <c r="F110" s="1"/>
      <c r="G110" s="1">
        <f t="shared" si="8"/>
        <v>8000</v>
      </c>
      <c r="H110" s="1"/>
    </row>
    <row r="111" spans="3:8" x14ac:dyDescent="0.25">
      <c r="C111" s="1">
        <v>13</v>
      </c>
      <c r="D111" s="29" t="s">
        <v>168</v>
      </c>
      <c r="E111" s="29">
        <v>7000</v>
      </c>
      <c r="F111" s="1"/>
      <c r="G111" s="1">
        <f t="shared" si="8"/>
        <v>7000</v>
      </c>
      <c r="H111" s="1"/>
    </row>
    <row r="112" spans="3:8" x14ac:dyDescent="0.25">
      <c r="C112" s="1">
        <v>14</v>
      </c>
      <c r="D112" s="29" t="s">
        <v>169</v>
      </c>
      <c r="E112" s="29">
        <v>7000</v>
      </c>
      <c r="F112" s="1"/>
      <c r="G112" s="1">
        <f t="shared" si="8"/>
        <v>7000</v>
      </c>
      <c r="H112" s="1"/>
    </row>
    <row r="113" spans="3:8" x14ac:dyDescent="0.25">
      <c r="C113" s="1">
        <v>15</v>
      </c>
      <c r="D113" s="29" t="s">
        <v>178</v>
      </c>
      <c r="E113" s="29">
        <v>7000</v>
      </c>
      <c r="F113" s="1"/>
      <c r="G113" s="1">
        <f t="shared" si="8"/>
        <v>7000</v>
      </c>
      <c r="H113" s="1"/>
    </row>
    <row r="114" spans="3:8" x14ac:dyDescent="0.25">
      <c r="C114" s="1">
        <v>16</v>
      </c>
      <c r="D114" s="29" t="s">
        <v>255</v>
      </c>
      <c r="E114" s="29">
        <v>8000</v>
      </c>
      <c r="F114" s="1"/>
      <c r="G114" s="1">
        <f t="shared" si="8"/>
        <v>8000</v>
      </c>
      <c r="H114" s="1"/>
    </row>
    <row r="115" spans="3:8" x14ac:dyDescent="0.25">
      <c r="C115" s="1">
        <v>17</v>
      </c>
      <c r="D115" s="30" t="s">
        <v>182</v>
      </c>
      <c r="E115" s="30">
        <v>8000</v>
      </c>
      <c r="F115" s="1"/>
      <c r="G115" s="1">
        <f t="shared" si="8"/>
        <v>8000</v>
      </c>
      <c r="H115" s="1"/>
    </row>
    <row r="116" spans="3:8" x14ac:dyDescent="0.25">
      <c r="C116" s="1">
        <v>18</v>
      </c>
      <c r="D116" s="31" t="s">
        <v>183</v>
      </c>
      <c r="E116" s="31">
        <v>8000</v>
      </c>
      <c r="F116" s="1"/>
      <c r="G116" s="1">
        <f t="shared" si="8"/>
        <v>8000</v>
      </c>
      <c r="H116" s="1"/>
    </row>
    <row r="117" spans="3:8" x14ac:dyDescent="0.25">
      <c r="C117" s="1">
        <v>19</v>
      </c>
      <c r="D117" s="31" t="s">
        <v>230</v>
      </c>
      <c r="E117" s="31">
        <v>8000</v>
      </c>
      <c r="F117" s="1"/>
      <c r="G117" s="1">
        <f t="shared" si="8"/>
        <v>8000</v>
      </c>
      <c r="H117" s="1"/>
    </row>
    <row r="120" spans="3:8" x14ac:dyDescent="0.25">
      <c r="E120">
        <f>SUM(E99:E119)</f>
        <v>158000</v>
      </c>
      <c r="F120">
        <f t="shared" ref="F120:G120" si="9">SUM(F99:F119)</f>
        <v>330</v>
      </c>
      <c r="G120">
        <f t="shared" si="9"/>
        <v>157670</v>
      </c>
    </row>
    <row r="125" spans="3:8" x14ac:dyDescent="0.25">
      <c r="E125" s="15" t="s">
        <v>268</v>
      </c>
    </row>
    <row r="126" spans="3:8" x14ac:dyDescent="0.25">
      <c r="C126" s="22" t="s">
        <v>0</v>
      </c>
      <c r="D126" s="22" t="s">
        <v>1</v>
      </c>
      <c r="E126" s="22" t="s">
        <v>2</v>
      </c>
      <c r="F126" s="22" t="s">
        <v>3</v>
      </c>
      <c r="G126" s="22" t="s">
        <v>4</v>
      </c>
      <c r="H126" s="1"/>
    </row>
    <row r="127" spans="3:8" x14ac:dyDescent="0.25">
      <c r="C127" s="1">
        <v>1</v>
      </c>
      <c r="D127" s="28" t="s">
        <v>171</v>
      </c>
      <c r="E127" s="28">
        <v>12000</v>
      </c>
      <c r="F127" s="1">
        <v>110</v>
      </c>
      <c r="G127" s="1">
        <f>E127-F127</f>
        <v>11890</v>
      </c>
      <c r="H127" s="1"/>
    </row>
    <row r="128" spans="3:8" x14ac:dyDescent="0.25">
      <c r="C128" s="1">
        <v>2</v>
      </c>
      <c r="D128" s="28" t="s">
        <v>172</v>
      </c>
      <c r="E128" s="28">
        <v>9000</v>
      </c>
      <c r="F128" s="1"/>
      <c r="G128" s="1">
        <f t="shared" ref="G128:G145" si="10">E128-F128</f>
        <v>9000</v>
      </c>
      <c r="H128" s="1"/>
    </row>
    <row r="129" spans="3:8" x14ac:dyDescent="0.25">
      <c r="C129" s="1">
        <v>3</v>
      </c>
      <c r="D129" s="28" t="s">
        <v>228</v>
      </c>
      <c r="E129" s="28">
        <v>12000</v>
      </c>
      <c r="F129" s="1">
        <v>110</v>
      </c>
      <c r="G129" s="1">
        <f t="shared" si="10"/>
        <v>11890</v>
      </c>
      <c r="H129" s="1"/>
    </row>
    <row r="130" spans="3:8" x14ac:dyDescent="0.25">
      <c r="C130" s="1">
        <v>4</v>
      </c>
      <c r="D130" s="28" t="s">
        <v>176</v>
      </c>
      <c r="E130" s="28">
        <v>12000</v>
      </c>
      <c r="F130" s="1">
        <v>110</v>
      </c>
      <c r="G130" s="1">
        <f t="shared" si="10"/>
        <v>11890</v>
      </c>
      <c r="H130" s="1"/>
    </row>
    <row r="131" spans="3:8" x14ac:dyDescent="0.25">
      <c r="C131" s="1">
        <v>5</v>
      </c>
      <c r="D131" s="28" t="s">
        <v>175</v>
      </c>
      <c r="E131" s="28">
        <v>7000</v>
      </c>
      <c r="F131" s="1"/>
      <c r="G131" s="1">
        <f t="shared" si="10"/>
        <v>7000</v>
      </c>
      <c r="H131" s="1"/>
    </row>
    <row r="132" spans="3:8" x14ac:dyDescent="0.25">
      <c r="C132" s="1">
        <v>6</v>
      </c>
      <c r="D132" s="28" t="s">
        <v>173</v>
      </c>
      <c r="E132" s="28">
        <v>7000</v>
      </c>
      <c r="F132" s="1"/>
      <c r="G132" s="1">
        <f t="shared" si="10"/>
        <v>7000</v>
      </c>
      <c r="H132" s="1"/>
    </row>
    <row r="133" spans="3:8" x14ac:dyDescent="0.25">
      <c r="C133" s="1">
        <v>7</v>
      </c>
      <c r="D133" s="28" t="s">
        <v>256</v>
      </c>
      <c r="E133" s="28">
        <v>7000</v>
      </c>
      <c r="F133" s="1"/>
      <c r="G133" s="1">
        <f t="shared" si="10"/>
        <v>7000</v>
      </c>
      <c r="H133" s="1"/>
    </row>
    <row r="134" spans="3:8" x14ac:dyDescent="0.25">
      <c r="C134" s="1">
        <v>8</v>
      </c>
      <c r="D134" s="28" t="s">
        <v>266</v>
      </c>
      <c r="E134" s="28">
        <v>7000</v>
      </c>
      <c r="F134" s="1"/>
      <c r="G134" s="1">
        <f t="shared" si="10"/>
        <v>7000</v>
      </c>
      <c r="H134" s="1"/>
    </row>
    <row r="135" spans="3:8" x14ac:dyDescent="0.25">
      <c r="C135" s="1">
        <v>9</v>
      </c>
      <c r="D135" s="28" t="s">
        <v>258</v>
      </c>
      <c r="E135" s="28">
        <v>8000</v>
      </c>
      <c r="F135" s="1"/>
      <c r="G135" s="1">
        <f t="shared" si="10"/>
        <v>8000</v>
      </c>
      <c r="H135" s="1"/>
    </row>
    <row r="136" spans="3:8" x14ac:dyDescent="0.25">
      <c r="C136" s="1">
        <v>10</v>
      </c>
      <c r="D136" s="28" t="s">
        <v>259</v>
      </c>
      <c r="E136" s="28">
        <v>8000</v>
      </c>
      <c r="F136" s="1"/>
      <c r="G136" s="1">
        <f t="shared" si="10"/>
        <v>8000</v>
      </c>
      <c r="H136" s="1"/>
    </row>
    <row r="137" spans="3:8" x14ac:dyDescent="0.25">
      <c r="C137" s="1">
        <v>11</v>
      </c>
      <c r="D137" s="28" t="s">
        <v>260</v>
      </c>
      <c r="E137" s="28">
        <v>8000</v>
      </c>
      <c r="F137" s="1"/>
      <c r="G137" s="1">
        <f t="shared" si="10"/>
        <v>8000</v>
      </c>
      <c r="H137" s="1"/>
    </row>
    <row r="138" spans="3:8" x14ac:dyDescent="0.25">
      <c r="C138" s="1">
        <v>12</v>
      </c>
      <c r="D138" s="28" t="s">
        <v>261</v>
      </c>
      <c r="E138" s="28">
        <v>8000</v>
      </c>
      <c r="F138" s="1"/>
      <c r="G138" s="1">
        <f t="shared" si="10"/>
        <v>8000</v>
      </c>
      <c r="H138" s="1"/>
    </row>
    <row r="139" spans="3:8" x14ac:dyDescent="0.25">
      <c r="C139" s="1">
        <v>13</v>
      </c>
      <c r="D139" s="29" t="s">
        <v>168</v>
      </c>
      <c r="E139" s="29">
        <v>7000</v>
      </c>
      <c r="F139" s="1"/>
      <c r="G139" s="1">
        <f t="shared" si="10"/>
        <v>7000</v>
      </c>
      <c r="H139" s="1"/>
    </row>
    <row r="140" spans="3:8" x14ac:dyDescent="0.25">
      <c r="C140" s="1">
        <v>14</v>
      </c>
      <c r="D140" s="29" t="s">
        <v>169</v>
      </c>
      <c r="E140" s="29">
        <v>7000</v>
      </c>
      <c r="F140" s="1"/>
      <c r="G140" s="1">
        <f t="shared" si="10"/>
        <v>7000</v>
      </c>
      <c r="H140" s="1"/>
    </row>
    <row r="141" spans="3:8" x14ac:dyDescent="0.25">
      <c r="C141" s="1">
        <v>15</v>
      </c>
      <c r="D141" s="29" t="s">
        <v>178</v>
      </c>
      <c r="E141" s="29">
        <v>7000</v>
      </c>
      <c r="F141" s="1"/>
      <c r="G141" s="1">
        <f t="shared" si="10"/>
        <v>7000</v>
      </c>
      <c r="H141" s="1"/>
    </row>
    <row r="142" spans="3:8" x14ac:dyDescent="0.25">
      <c r="C142" s="1">
        <v>16</v>
      </c>
      <c r="D142" s="29" t="s">
        <v>255</v>
      </c>
      <c r="E142" s="29">
        <v>8000</v>
      </c>
      <c r="F142" s="1"/>
      <c r="G142" s="1">
        <f t="shared" si="10"/>
        <v>8000</v>
      </c>
      <c r="H142" s="1"/>
    </row>
    <row r="143" spans="3:8" x14ac:dyDescent="0.25">
      <c r="C143" s="1">
        <v>17</v>
      </c>
      <c r="D143" s="30" t="s">
        <v>182</v>
      </c>
      <c r="E143" s="30">
        <v>8000</v>
      </c>
      <c r="F143" s="1"/>
      <c r="G143" s="1">
        <f t="shared" si="10"/>
        <v>8000</v>
      </c>
      <c r="H143" s="1"/>
    </row>
    <row r="144" spans="3:8" x14ac:dyDescent="0.25">
      <c r="C144" s="1">
        <v>18</v>
      </c>
      <c r="D144" s="31" t="s">
        <v>183</v>
      </c>
      <c r="E144" s="31">
        <v>8000</v>
      </c>
      <c r="F144" s="1"/>
      <c r="G144" s="1">
        <f t="shared" si="10"/>
        <v>8000</v>
      </c>
      <c r="H144" s="1"/>
    </row>
    <row r="145" spans="3:8" x14ac:dyDescent="0.25">
      <c r="C145" s="1">
        <v>19</v>
      </c>
      <c r="D145" s="31" t="s">
        <v>230</v>
      </c>
      <c r="E145" s="31">
        <v>8000</v>
      </c>
      <c r="F145" s="1"/>
      <c r="G145" s="1">
        <f t="shared" si="10"/>
        <v>8000</v>
      </c>
      <c r="H145" s="1"/>
    </row>
    <row r="148" spans="3:8" x14ac:dyDescent="0.25">
      <c r="E148">
        <f>SUM(E127:E147)</f>
        <v>158000</v>
      </c>
      <c r="F148">
        <f t="shared" ref="F148:G148" si="11">SUM(F127:F147)</f>
        <v>330</v>
      </c>
      <c r="G148">
        <f t="shared" si="11"/>
        <v>157670</v>
      </c>
    </row>
    <row r="152" spans="3:8" x14ac:dyDescent="0.25">
      <c r="E152" s="15" t="s">
        <v>269</v>
      </c>
    </row>
    <row r="153" spans="3:8" x14ac:dyDescent="0.25">
      <c r="C153" s="22" t="s">
        <v>0</v>
      </c>
      <c r="D153" s="22" t="s">
        <v>1</v>
      </c>
      <c r="E153" s="22" t="s">
        <v>2</v>
      </c>
      <c r="F153" s="22" t="s">
        <v>3</v>
      </c>
      <c r="G153" s="22" t="s">
        <v>4</v>
      </c>
      <c r="H153" s="1"/>
    </row>
    <row r="154" spans="3:8" x14ac:dyDescent="0.25">
      <c r="C154" s="1">
        <v>1</v>
      </c>
      <c r="D154" s="28" t="s">
        <v>171</v>
      </c>
      <c r="E154" s="28">
        <v>12000</v>
      </c>
      <c r="F154" s="1">
        <v>110</v>
      </c>
      <c r="G154" s="1">
        <f>E154-F154</f>
        <v>11890</v>
      </c>
      <c r="H154" s="1"/>
    </row>
    <row r="155" spans="3:8" x14ac:dyDescent="0.25">
      <c r="C155" s="1">
        <v>2</v>
      </c>
      <c r="D155" s="28" t="s">
        <v>172</v>
      </c>
      <c r="E155" s="28">
        <v>9000</v>
      </c>
      <c r="F155" s="1"/>
      <c r="G155" s="1">
        <f t="shared" ref="G155:G172" si="12">E155-F155</f>
        <v>9000</v>
      </c>
      <c r="H155" s="1"/>
    </row>
    <row r="156" spans="3:8" x14ac:dyDescent="0.25">
      <c r="C156" s="1">
        <v>3</v>
      </c>
      <c r="D156" s="28" t="s">
        <v>228</v>
      </c>
      <c r="E156" s="28">
        <v>12000</v>
      </c>
      <c r="F156" s="1">
        <v>110</v>
      </c>
      <c r="G156" s="1">
        <f t="shared" si="12"/>
        <v>11890</v>
      </c>
      <c r="H156" s="1"/>
    </row>
    <row r="157" spans="3:8" x14ac:dyDescent="0.25">
      <c r="C157" s="1">
        <v>4</v>
      </c>
      <c r="D157" s="28" t="s">
        <v>176</v>
      </c>
      <c r="E157" s="28">
        <v>12000</v>
      </c>
      <c r="F157" s="1">
        <v>110</v>
      </c>
      <c r="G157" s="1">
        <f t="shared" si="12"/>
        <v>11890</v>
      </c>
      <c r="H157" s="1"/>
    </row>
    <row r="158" spans="3:8" x14ac:dyDescent="0.25">
      <c r="C158" s="1">
        <v>5</v>
      </c>
      <c r="D158" s="28" t="s">
        <v>175</v>
      </c>
      <c r="E158" s="28">
        <v>7000</v>
      </c>
      <c r="F158" s="1"/>
      <c r="G158" s="1">
        <f t="shared" si="12"/>
        <v>7000</v>
      </c>
      <c r="H158" s="1"/>
    </row>
    <row r="159" spans="3:8" x14ac:dyDescent="0.25">
      <c r="C159" s="1">
        <v>6</v>
      </c>
      <c r="D159" s="28" t="s">
        <v>173</v>
      </c>
      <c r="E159" s="28">
        <v>7000</v>
      </c>
      <c r="F159" s="1"/>
      <c r="G159" s="1">
        <f t="shared" si="12"/>
        <v>7000</v>
      </c>
      <c r="H159" s="1"/>
    </row>
    <row r="160" spans="3:8" x14ac:dyDescent="0.25">
      <c r="C160" s="1">
        <v>7</v>
      </c>
      <c r="D160" s="28" t="s">
        <v>256</v>
      </c>
      <c r="E160" s="28">
        <v>7000</v>
      </c>
      <c r="F160" s="1"/>
      <c r="G160" s="1">
        <f t="shared" si="12"/>
        <v>7000</v>
      </c>
      <c r="H160" s="1"/>
    </row>
    <row r="161" spans="3:8" x14ac:dyDescent="0.25">
      <c r="C161" s="1">
        <v>8</v>
      </c>
      <c r="D161" s="28" t="s">
        <v>266</v>
      </c>
      <c r="E161" s="28">
        <v>7000</v>
      </c>
      <c r="F161" s="1"/>
      <c r="G161" s="1">
        <f t="shared" si="12"/>
        <v>7000</v>
      </c>
      <c r="H161" s="1"/>
    </row>
    <row r="162" spans="3:8" x14ac:dyDescent="0.25">
      <c r="C162" s="1">
        <v>9</v>
      </c>
      <c r="D162" s="28" t="s">
        <v>258</v>
      </c>
      <c r="E162" s="28">
        <v>8000</v>
      </c>
      <c r="F162" s="1"/>
      <c r="G162" s="1">
        <f t="shared" si="12"/>
        <v>8000</v>
      </c>
      <c r="H162" s="1"/>
    </row>
    <row r="163" spans="3:8" x14ac:dyDescent="0.25">
      <c r="C163" s="1">
        <v>10</v>
      </c>
      <c r="D163" s="28" t="s">
        <v>259</v>
      </c>
      <c r="E163" s="28">
        <v>8000</v>
      </c>
      <c r="F163" s="1"/>
      <c r="G163" s="1">
        <f t="shared" si="12"/>
        <v>8000</v>
      </c>
      <c r="H163" s="1"/>
    </row>
    <row r="164" spans="3:8" x14ac:dyDescent="0.25">
      <c r="C164" s="1">
        <v>11</v>
      </c>
      <c r="D164" s="28" t="s">
        <v>260</v>
      </c>
      <c r="E164" s="28">
        <v>8000</v>
      </c>
      <c r="F164" s="1"/>
      <c r="G164" s="1">
        <f t="shared" si="12"/>
        <v>8000</v>
      </c>
      <c r="H164" s="1"/>
    </row>
    <row r="165" spans="3:8" x14ac:dyDescent="0.25">
      <c r="C165" s="1">
        <v>12</v>
      </c>
      <c r="D165" s="28" t="s">
        <v>261</v>
      </c>
      <c r="E165" s="28">
        <v>8000</v>
      </c>
      <c r="F165" s="1"/>
      <c r="G165" s="1">
        <f t="shared" si="12"/>
        <v>8000</v>
      </c>
      <c r="H165" s="1"/>
    </row>
    <row r="166" spans="3:8" x14ac:dyDescent="0.25">
      <c r="C166" s="1">
        <v>13</v>
      </c>
      <c r="D166" s="29" t="s">
        <v>168</v>
      </c>
      <c r="E166" s="29">
        <v>7000</v>
      </c>
      <c r="F166" s="1"/>
      <c r="G166" s="1">
        <f t="shared" si="12"/>
        <v>7000</v>
      </c>
      <c r="H166" s="1"/>
    </row>
    <row r="167" spans="3:8" x14ac:dyDescent="0.25">
      <c r="C167" s="1">
        <v>14</v>
      </c>
      <c r="D167" s="29" t="s">
        <v>169</v>
      </c>
      <c r="E167" s="29">
        <v>7000</v>
      </c>
      <c r="F167" s="1"/>
      <c r="G167" s="1">
        <f t="shared" si="12"/>
        <v>7000</v>
      </c>
      <c r="H167" s="1"/>
    </row>
    <row r="168" spans="3:8" x14ac:dyDescent="0.25">
      <c r="C168" s="1">
        <v>15</v>
      </c>
      <c r="D168" s="29" t="s">
        <v>178</v>
      </c>
      <c r="E168" s="29">
        <v>7000</v>
      </c>
      <c r="F168" s="1"/>
      <c r="G168" s="1">
        <f t="shared" si="12"/>
        <v>7000</v>
      </c>
      <c r="H168" s="1"/>
    </row>
    <row r="169" spans="3:8" x14ac:dyDescent="0.25">
      <c r="C169" s="1">
        <v>16</v>
      </c>
      <c r="D169" s="29" t="s">
        <v>255</v>
      </c>
      <c r="E169" s="29">
        <v>8000</v>
      </c>
      <c r="F169" s="1"/>
      <c r="G169" s="1">
        <f t="shared" si="12"/>
        <v>8000</v>
      </c>
      <c r="H169" s="1"/>
    </row>
    <row r="170" spans="3:8" x14ac:dyDescent="0.25">
      <c r="C170" s="1">
        <v>17</v>
      </c>
      <c r="D170" s="30" t="s">
        <v>182</v>
      </c>
      <c r="E170" s="30">
        <v>8000</v>
      </c>
      <c r="F170" s="1"/>
      <c r="G170" s="1">
        <f t="shared" si="12"/>
        <v>8000</v>
      </c>
      <c r="H170" s="1"/>
    </row>
    <row r="171" spans="3:8" x14ac:dyDescent="0.25">
      <c r="C171" s="1">
        <v>18</v>
      </c>
      <c r="D171" s="31" t="s">
        <v>183</v>
      </c>
      <c r="E171" s="31">
        <v>8000</v>
      </c>
      <c r="F171" s="1"/>
      <c r="G171" s="1">
        <f t="shared" si="12"/>
        <v>8000</v>
      </c>
      <c r="H171" s="1"/>
    </row>
    <row r="172" spans="3:8" x14ac:dyDescent="0.25">
      <c r="C172" s="1">
        <v>19</v>
      </c>
      <c r="D172" s="31" t="s">
        <v>230</v>
      </c>
      <c r="E172" s="31">
        <v>8000</v>
      </c>
      <c r="F172" s="1"/>
      <c r="G172" s="1">
        <f t="shared" si="12"/>
        <v>8000</v>
      </c>
      <c r="H172" s="1"/>
    </row>
    <row r="175" spans="3:8" x14ac:dyDescent="0.25">
      <c r="E175">
        <f>SUM(E154:E174)</f>
        <v>158000</v>
      </c>
      <c r="F175">
        <f t="shared" ref="F175:G175" si="13">SUM(F154:F174)</f>
        <v>330</v>
      </c>
      <c r="G175">
        <f t="shared" si="13"/>
        <v>157670</v>
      </c>
    </row>
    <row r="179" spans="3:8" x14ac:dyDescent="0.25">
      <c r="E179" s="15" t="s">
        <v>270</v>
      </c>
    </row>
    <row r="180" spans="3:8" x14ac:dyDescent="0.25">
      <c r="C180" s="32" t="s">
        <v>0</v>
      </c>
      <c r="D180" s="32" t="s">
        <v>1</v>
      </c>
      <c r="E180" s="32" t="s">
        <v>2</v>
      </c>
      <c r="F180" s="32" t="s">
        <v>3</v>
      </c>
      <c r="G180" s="32" t="s">
        <v>4</v>
      </c>
      <c r="H180" s="5"/>
    </row>
    <row r="181" spans="3:8" x14ac:dyDescent="0.25">
      <c r="C181" s="5">
        <v>1</v>
      </c>
      <c r="D181" s="5" t="s">
        <v>171</v>
      </c>
      <c r="E181" s="5">
        <v>12000</v>
      </c>
      <c r="F181" s="5">
        <v>110</v>
      </c>
      <c r="G181" s="5">
        <f>E181-F181</f>
        <v>11890</v>
      </c>
      <c r="H181" s="5"/>
    </row>
    <row r="182" spans="3:8" x14ac:dyDescent="0.25">
      <c r="C182" s="5">
        <v>2</v>
      </c>
      <c r="D182" s="5" t="s">
        <v>172</v>
      </c>
      <c r="E182" s="5">
        <v>9000</v>
      </c>
      <c r="F182" s="5"/>
      <c r="G182" s="5">
        <f t="shared" ref="G182:G199" si="14">E182-F182</f>
        <v>9000</v>
      </c>
      <c r="H182" s="5"/>
    </row>
    <row r="183" spans="3:8" x14ac:dyDescent="0.25">
      <c r="C183" s="5">
        <v>3</v>
      </c>
      <c r="D183" s="5" t="s">
        <v>228</v>
      </c>
      <c r="E183" s="5">
        <v>12000</v>
      </c>
      <c r="F183" s="5">
        <v>110</v>
      </c>
      <c r="G183" s="5">
        <f t="shared" si="14"/>
        <v>11890</v>
      </c>
      <c r="H183" s="5"/>
    </row>
    <row r="184" spans="3:8" x14ac:dyDescent="0.25">
      <c r="C184" s="5">
        <v>4</v>
      </c>
      <c r="D184" s="5" t="s">
        <v>176</v>
      </c>
      <c r="E184" s="5">
        <v>12000</v>
      </c>
      <c r="F184" s="5">
        <v>110</v>
      </c>
      <c r="G184" s="5">
        <f t="shared" si="14"/>
        <v>11890</v>
      </c>
      <c r="H184" s="5"/>
    </row>
    <row r="185" spans="3:8" x14ac:dyDescent="0.25">
      <c r="C185" s="5">
        <v>5</v>
      </c>
      <c r="D185" s="5" t="s">
        <v>175</v>
      </c>
      <c r="E185" s="5">
        <v>7000</v>
      </c>
      <c r="F185" s="5"/>
      <c r="G185" s="5">
        <f t="shared" si="14"/>
        <v>7000</v>
      </c>
      <c r="H185" s="5"/>
    </row>
    <row r="186" spans="3:8" x14ac:dyDescent="0.25">
      <c r="C186" s="5">
        <v>6</v>
      </c>
      <c r="D186" s="5" t="s">
        <v>173</v>
      </c>
      <c r="E186" s="5">
        <v>7000</v>
      </c>
      <c r="F186" s="5"/>
      <c r="G186" s="5">
        <f t="shared" si="14"/>
        <v>7000</v>
      </c>
      <c r="H186" s="5"/>
    </row>
    <row r="187" spans="3:8" x14ac:dyDescent="0.25">
      <c r="C187" s="5">
        <v>7</v>
      </c>
      <c r="D187" s="5" t="s">
        <v>256</v>
      </c>
      <c r="E187" s="5">
        <v>7000</v>
      </c>
      <c r="F187" s="5"/>
      <c r="G187" s="5">
        <f t="shared" si="14"/>
        <v>7000</v>
      </c>
      <c r="H187" s="5"/>
    </row>
    <row r="188" spans="3:8" x14ac:dyDescent="0.25">
      <c r="C188" s="5">
        <v>8</v>
      </c>
      <c r="D188" s="5" t="s">
        <v>266</v>
      </c>
      <c r="E188" s="5">
        <v>7000</v>
      </c>
      <c r="F188" s="5"/>
      <c r="G188" s="5">
        <f t="shared" si="14"/>
        <v>7000</v>
      </c>
      <c r="H188" s="5"/>
    </row>
    <row r="189" spans="3:8" x14ac:dyDescent="0.25">
      <c r="C189" s="5">
        <v>9</v>
      </c>
      <c r="D189" s="33" t="s">
        <v>271</v>
      </c>
      <c r="E189" s="33">
        <v>8000</v>
      </c>
      <c r="F189" s="5"/>
      <c r="G189" s="5">
        <f t="shared" si="14"/>
        <v>8000</v>
      </c>
      <c r="H189" s="5"/>
    </row>
    <row r="190" spans="3:8" x14ac:dyDescent="0.25">
      <c r="C190" s="5">
        <v>10</v>
      </c>
      <c r="D190" s="5" t="s">
        <v>259</v>
      </c>
      <c r="E190" s="5">
        <v>8000</v>
      </c>
      <c r="F190" s="5"/>
      <c r="G190" s="5">
        <f t="shared" si="14"/>
        <v>8000</v>
      </c>
      <c r="H190" s="5"/>
    </row>
    <row r="191" spans="3:8" x14ac:dyDescent="0.25">
      <c r="C191" s="5">
        <v>11</v>
      </c>
      <c r="D191" s="33" t="s">
        <v>272</v>
      </c>
      <c r="E191" s="33">
        <v>8000</v>
      </c>
      <c r="F191" s="5"/>
      <c r="G191" s="5">
        <f t="shared" si="14"/>
        <v>8000</v>
      </c>
      <c r="H191" s="5"/>
    </row>
    <row r="192" spans="3:8" x14ac:dyDescent="0.25">
      <c r="C192" s="5">
        <v>12</v>
      </c>
      <c r="D192" s="5" t="s">
        <v>261</v>
      </c>
      <c r="E192" s="5">
        <v>8000</v>
      </c>
      <c r="F192" s="5"/>
      <c r="G192" s="5">
        <f t="shared" si="14"/>
        <v>8000</v>
      </c>
      <c r="H192" s="5"/>
    </row>
    <row r="193" spans="3:8" x14ac:dyDescent="0.25">
      <c r="C193" s="5">
        <v>13</v>
      </c>
      <c r="D193" s="5" t="s">
        <v>168</v>
      </c>
      <c r="E193" s="5">
        <v>7000</v>
      </c>
      <c r="F193" s="5"/>
      <c r="G193" s="5">
        <f t="shared" si="14"/>
        <v>7000</v>
      </c>
      <c r="H193" s="5"/>
    </row>
    <row r="194" spans="3:8" x14ac:dyDescent="0.25">
      <c r="C194" s="5">
        <v>14</v>
      </c>
      <c r="D194" s="5" t="s">
        <v>169</v>
      </c>
      <c r="E194" s="5">
        <v>7000</v>
      </c>
      <c r="F194" s="5"/>
      <c r="G194" s="5">
        <f t="shared" si="14"/>
        <v>7000</v>
      </c>
      <c r="H194" s="5"/>
    </row>
    <row r="195" spans="3:8" x14ac:dyDescent="0.25">
      <c r="C195" s="5">
        <v>15</v>
      </c>
      <c r="D195" s="5" t="s">
        <v>178</v>
      </c>
      <c r="E195" s="5">
        <v>7000</v>
      </c>
      <c r="F195" s="5"/>
      <c r="G195" s="5">
        <f t="shared" si="14"/>
        <v>7000</v>
      </c>
      <c r="H195" s="5"/>
    </row>
    <row r="196" spans="3:8" x14ac:dyDescent="0.25">
      <c r="C196" s="5">
        <v>16</v>
      </c>
      <c r="D196" s="5" t="s">
        <v>255</v>
      </c>
      <c r="E196" s="5">
        <v>8000</v>
      </c>
      <c r="F196" s="5"/>
      <c r="G196" s="5">
        <f t="shared" si="14"/>
        <v>8000</v>
      </c>
      <c r="H196" s="5"/>
    </row>
    <row r="197" spans="3:8" x14ac:dyDescent="0.25">
      <c r="C197" s="5">
        <v>17</v>
      </c>
      <c r="D197" s="5" t="s">
        <v>182</v>
      </c>
      <c r="E197" s="5">
        <v>8000</v>
      </c>
      <c r="F197" s="5"/>
      <c r="G197" s="5">
        <f t="shared" si="14"/>
        <v>8000</v>
      </c>
      <c r="H197" s="5"/>
    </row>
    <row r="198" spans="3:8" x14ac:dyDescent="0.25">
      <c r="C198" s="5">
        <v>18</v>
      </c>
      <c r="D198" s="5" t="s">
        <v>183</v>
      </c>
      <c r="E198" s="5">
        <v>8000</v>
      </c>
      <c r="F198" s="5"/>
      <c r="G198" s="5">
        <f t="shared" si="14"/>
        <v>8000</v>
      </c>
      <c r="H198" s="5"/>
    </row>
    <row r="199" spans="3:8" x14ac:dyDescent="0.25">
      <c r="C199" s="5">
        <v>19</v>
      </c>
      <c r="D199" s="5" t="s">
        <v>230</v>
      </c>
      <c r="E199" s="5">
        <v>8000</v>
      </c>
      <c r="F199" s="5"/>
      <c r="G199" s="5">
        <f t="shared" si="14"/>
        <v>8000</v>
      </c>
      <c r="H199" s="5"/>
    </row>
    <row r="202" spans="3:8" x14ac:dyDescent="0.25">
      <c r="E202">
        <f>SUM(E181:E201)</f>
        <v>158000</v>
      </c>
      <c r="F202">
        <f t="shared" ref="F202:G202" si="15">SUM(F181:F201)</f>
        <v>330</v>
      </c>
      <c r="G202">
        <f t="shared" si="15"/>
        <v>157670</v>
      </c>
    </row>
    <row r="206" spans="3:8" x14ac:dyDescent="0.25">
      <c r="E206" s="15" t="s">
        <v>273</v>
      </c>
    </row>
    <row r="207" spans="3:8" x14ac:dyDescent="0.25">
      <c r="C207" s="32" t="s">
        <v>0</v>
      </c>
      <c r="D207" s="32" t="s">
        <v>1</v>
      </c>
      <c r="E207" s="32" t="s">
        <v>2</v>
      </c>
      <c r="F207" s="32" t="s">
        <v>3</v>
      </c>
      <c r="G207" s="32" t="s">
        <v>4</v>
      </c>
      <c r="H207" s="5"/>
    </row>
    <row r="208" spans="3:8" x14ac:dyDescent="0.25">
      <c r="C208" s="5">
        <v>1</v>
      </c>
      <c r="D208" s="5" t="s">
        <v>171</v>
      </c>
      <c r="E208" s="5">
        <v>12000</v>
      </c>
      <c r="F208" s="5">
        <v>110</v>
      </c>
      <c r="G208" s="5">
        <f>E208-F208</f>
        <v>11890</v>
      </c>
      <c r="H208" s="5"/>
    </row>
    <row r="209" spans="3:8" x14ac:dyDescent="0.25">
      <c r="C209" s="5">
        <v>2</v>
      </c>
      <c r="D209" s="5" t="s">
        <v>172</v>
      </c>
      <c r="E209" s="5">
        <v>9000</v>
      </c>
      <c r="F209" s="5"/>
      <c r="G209" s="5">
        <f t="shared" ref="G209:G225" si="16">E209-F209</f>
        <v>9000</v>
      </c>
      <c r="H209" s="5"/>
    </row>
    <row r="210" spans="3:8" x14ac:dyDescent="0.25">
      <c r="C210" s="5">
        <v>3</v>
      </c>
      <c r="D210" s="5" t="s">
        <v>228</v>
      </c>
      <c r="E210" s="5">
        <v>12000</v>
      </c>
      <c r="F210" s="5">
        <v>110</v>
      </c>
      <c r="G210" s="5">
        <f t="shared" si="16"/>
        <v>11890</v>
      </c>
      <c r="H210" s="5"/>
    </row>
    <row r="211" spans="3:8" x14ac:dyDescent="0.25">
      <c r="C211" s="5">
        <v>4</v>
      </c>
      <c r="D211" s="5" t="s">
        <v>176</v>
      </c>
      <c r="E211" s="5">
        <v>12000</v>
      </c>
      <c r="F211" s="5">
        <v>110</v>
      </c>
      <c r="G211" s="5">
        <f t="shared" si="16"/>
        <v>11890</v>
      </c>
      <c r="H211" s="5"/>
    </row>
    <row r="212" spans="3:8" x14ac:dyDescent="0.25">
      <c r="C212" s="5">
        <v>6</v>
      </c>
      <c r="D212" s="5" t="s">
        <v>173</v>
      </c>
      <c r="E212" s="5">
        <v>7000</v>
      </c>
      <c r="F212" s="5"/>
      <c r="G212" s="5">
        <f t="shared" si="16"/>
        <v>7000</v>
      </c>
      <c r="H212" s="5"/>
    </row>
    <row r="213" spans="3:8" x14ac:dyDescent="0.25">
      <c r="C213" s="5">
        <v>7</v>
      </c>
      <c r="D213" s="5" t="s">
        <v>256</v>
      </c>
      <c r="E213" s="5">
        <v>7000</v>
      </c>
      <c r="F213" s="5"/>
      <c r="G213" s="5">
        <f t="shared" si="16"/>
        <v>7000</v>
      </c>
      <c r="H213" s="5"/>
    </row>
    <row r="214" spans="3:8" x14ac:dyDescent="0.25">
      <c r="C214" s="5">
        <v>8</v>
      </c>
      <c r="D214" s="5" t="s">
        <v>266</v>
      </c>
      <c r="E214" s="5">
        <v>7000</v>
      </c>
      <c r="F214" s="5"/>
      <c r="G214" s="5">
        <f t="shared" si="16"/>
        <v>7000</v>
      </c>
      <c r="H214" s="5"/>
    </row>
    <row r="215" spans="3:8" x14ac:dyDescent="0.25">
      <c r="C215" s="5">
        <v>9</v>
      </c>
      <c r="D215" s="33" t="s">
        <v>271</v>
      </c>
      <c r="E215" s="33">
        <v>8000</v>
      </c>
      <c r="F215" s="5"/>
      <c r="G215" s="5">
        <f t="shared" si="16"/>
        <v>8000</v>
      </c>
      <c r="H215" s="5"/>
    </row>
    <row r="216" spans="3:8" x14ac:dyDescent="0.25">
      <c r="C216" s="5">
        <v>10</v>
      </c>
      <c r="D216" s="5" t="s">
        <v>259</v>
      </c>
      <c r="E216" s="5">
        <v>8000</v>
      </c>
      <c r="F216" s="5"/>
      <c r="G216" s="5">
        <f t="shared" si="16"/>
        <v>8000</v>
      </c>
      <c r="H216" s="5"/>
    </row>
    <row r="217" spans="3:8" x14ac:dyDescent="0.25">
      <c r="C217" s="5">
        <v>11</v>
      </c>
      <c r="D217" s="33" t="s">
        <v>272</v>
      </c>
      <c r="E217" s="33">
        <v>8000</v>
      </c>
      <c r="F217" s="5"/>
      <c r="G217" s="5">
        <f t="shared" si="16"/>
        <v>8000</v>
      </c>
      <c r="H217" s="5"/>
    </row>
    <row r="218" spans="3:8" x14ac:dyDescent="0.25">
      <c r="C218" s="5">
        <v>12</v>
      </c>
      <c r="D218" s="5" t="s">
        <v>261</v>
      </c>
      <c r="E218" s="5">
        <v>8000</v>
      </c>
      <c r="F218" s="5"/>
      <c r="G218" s="5">
        <f t="shared" si="16"/>
        <v>8000</v>
      </c>
      <c r="H218" s="5"/>
    </row>
    <row r="219" spans="3:8" x14ac:dyDescent="0.25">
      <c r="C219" s="5">
        <v>13</v>
      </c>
      <c r="D219" s="5" t="s">
        <v>168</v>
      </c>
      <c r="E219" s="5">
        <v>7000</v>
      </c>
      <c r="F219" s="5"/>
      <c r="G219" s="5">
        <f t="shared" si="16"/>
        <v>7000</v>
      </c>
      <c r="H219" s="5"/>
    </row>
    <row r="220" spans="3:8" x14ac:dyDescent="0.25">
      <c r="C220" s="5">
        <v>14</v>
      </c>
      <c r="D220" s="5" t="s">
        <v>169</v>
      </c>
      <c r="E220" s="5">
        <v>7000</v>
      </c>
      <c r="F220" s="5"/>
      <c r="G220" s="5">
        <f t="shared" si="16"/>
        <v>7000</v>
      </c>
      <c r="H220" s="5"/>
    </row>
    <row r="221" spans="3:8" x14ac:dyDescent="0.25">
      <c r="C221" s="5">
        <v>15</v>
      </c>
      <c r="D221" s="5" t="s">
        <v>178</v>
      </c>
      <c r="E221" s="5">
        <v>7000</v>
      </c>
      <c r="F221" s="5"/>
      <c r="G221" s="5">
        <f t="shared" si="16"/>
        <v>7000</v>
      </c>
      <c r="H221" s="5"/>
    </row>
    <row r="222" spans="3:8" x14ac:dyDescent="0.25">
      <c r="C222" s="5">
        <v>16</v>
      </c>
      <c r="D222" s="5" t="s">
        <v>255</v>
      </c>
      <c r="E222" s="5">
        <v>8000</v>
      </c>
      <c r="F222" s="5"/>
      <c r="G222" s="5">
        <f t="shared" si="16"/>
        <v>8000</v>
      </c>
      <c r="H222" s="5"/>
    </row>
    <row r="223" spans="3:8" x14ac:dyDescent="0.25">
      <c r="C223" s="5">
        <v>17</v>
      </c>
      <c r="D223" s="5" t="s">
        <v>182</v>
      </c>
      <c r="E223" s="5">
        <v>8000</v>
      </c>
      <c r="F223" s="5"/>
      <c r="G223" s="5">
        <f t="shared" si="16"/>
        <v>8000</v>
      </c>
      <c r="H223" s="5"/>
    </row>
    <row r="224" spans="3:8" x14ac:dyDescent="0.25">
      <c r="C224" s="5">
        <v>18</v>
      </c>
      <c r="D224" s="5" t="s">
        <v>183</v>
      </c>
      <c r="E224" s="5">
        <v>8000</v>
      </c>
      <c r="F224" s="5"/>
      <c r="G224" s="5">
        <f t="shared" si="16"/>
        <v>8000</v>
      </c>
      <c r="H224" s="5"/>
    </row>
    <row r="225" spans="3:8" x14ac:dyDescent="0.25">
      <c r="C225" s="5">
        <v>19</v>
      </c>
      <c r="D225" s="5" t="s">
        <v>230</v>
      </c>
      <c r="E225" s="5">
        <v>8000</v>
      </c>
      <c r="F225" s="5"/>
      <c r="G225" s="5">
        <f t="shared" si="16"/>
        <v>8000</v>
      </c>
      <c r="H225" s="5"/>
    </row>
    <row r="228" spans="3:8" x14ac:dyDescent="0.25">
      <c r="E228">
        <f>SUM(E208:E227)</f>
        <v>151000</v>
      </c>
      <c r="F228">
        <f>SUM(F208:F227)</f>
        <v>330</v>
      </c>
      <c r="G228">
        <f>SUM(G208:G227)</f>
        <v>150670</v>
      </c>
    </row>
    <row r="231" spans="3:8" x14ac:dyDescent="0.25">
      <c r="E231" s="15" t="s">
        <v>274</v>
      </c>
    </row>
    <row r="232" spans="3:8" x14ac:dyDescent="0.25">
      <c r="C232" s="32" t="s">
        <v>0</v>
      </c>
      <c r="D232" s="32" t="s">
        <v>1</v>
      </c>
      <c r="E232" s="32" t="s">
        <v>2</v>
      </c>
      <c r="F232" s="32" t="s">
        <v>3</v>
      </c>
      <c r="G232" s="32" t="s">
        <v>4</v>
      </c>
      <c r="H232" s="5"/>
    </row>
    <row r="233" spans="3:8" x14ac:dyDescent="0.25">
      <c r="C233" s="5">
        <v>1</v>
      </c>
      <c r="D233" s="5" t="s">
        <v>171</v>
      </c>
      <c r="E233" s="5">
        <v>12000</v>
      </c>
      <c r="F233" s="5">
        <v>110</v>
      </c>
      <c r="G233" s="5">
        <f>E233-F233</f>
        <v>11890</v>
      </c>
      <c r="H233" s="5"/>
    </row>
    <row r="234" spans="3:8" x14ac:dyDescent="0.25">
      <c r="C234" s="5">
        <v>2</v>
      </c>
      <c r="D234" s="5" t="s">
        <v>172</v>
      </c>
      <c r="E234" s="5">
        <v>9000</v>
      </c>
      <c r="F234" s="5"/>
      <c r="G234" s="5">
        <f t="shared" ref="G234:G250" si="17">E234-F234</f>
        <v>9000</v>
      </c>
      <c r="H234" s="5"/>
    </row>
    <row r="235" spans="3:8" x14ac:dyDescent="0.25">
      <c r="C235" s="5">
        <v>3</v>
      </c>
      <c r="D235" s="5" t="s">
        <v>228</v>
      </c>
      <c r="E235" s="5">
        <v>12000</v>
      </c>
      <c r="F235" s="5">
        <v>110</v>
      </c>
      <c r="G235" s="5">
        <f t="shared" si="17"/>
        <v>11890</v>
      </c>
      <c r="H235" s="5"/>
    </row>
    <row r="236" spans="3:8" x14ac:dyDescent="0.25">
      <c r="C236" s="5">
        <v>4</v>
      </c>
      <c r="D236" s="5" t="s">
        <v>176</v>
      </c>
      <c r="E236" s="5">
        <v>12000</v>
      </c>
      <c r="F236" s="5">
        <v>110</v>
      </c>
      <c r="G236" s="5">
        <f t="shared" si="17"/>
        <v>11890</v>
      </c>
      <c r="H236" s="5"/>
    </row>
    <row r="237" spans="3:8" x14ac:dyDescent="0.25">
      <c r="C237" s="5">
        <v>6</v>
      </c>
      <c r="D237" s="5" t="s">
        <v>173</v>
      </c>
      <c r="E237" s="5">
        <v>7000</v>
      </c>
      <c r="F237" s="5"/>
      <c r="G237" s="5">
        <f t="shared" si="17"/>
        <v>7000</v>
      </c>
      <c r="H237" s="5"/>
    </row>
    <row r="238" spans="3:8" x14ac:dyDescent="0.25">
      <c r="C238" s="5">
        <v>7</v>
      </c>
      <c r="D238" s="5" t="s">
        <v>256</v>
      </c>
      <c r="E238" s="5">
        <v>7000</v>
      </c>
      <c r="F238" s="5"/>
      <c r="G238" s="5">
        <f t="shared" si="17"/>
        <v>7000</v>
      </c>
      <c r="H238" s="5"/>
    </row>
    <row r="239" spans="3:8" x14ac:dyDescent="0.25">
      <c r="C239" s="5">
        <v>8</v>
      </c>
      <c r="D239" s="5" t="s">
        <v>266</v>
      </c>
      <c r="E239" s="5">
        <v>7000</v>
      </c>
      <c r="F239" s="5"/>
      <c r="G239" s="5">
        <f t="shared" si="17"/>
        <v>7000</v>
      </c>
      <c r="H239" s="5"/>
    </row>
    <row r="240" spans="3:8" x14ac:dyDescent="0.25">
      <c r="C240" s="5">
        <v>9</v>
      </c>
      <c r="D240" s="33" t="s">
        <v>271</v>
      </c>
      <c r="E240" s="33">
        <v>8000</v>
      </c>
      <c r="F240" s="5"/>
      <c r="G240" s="5">
        <f t="shared" si="17"/>
        <v>8000</v>
      </c>
      <c r="H240" s="5"/>
    </row>
    <row r="241" spans="3:8" x14ac:dyDescent="0.25">
      <c r="C241" s="5">
        <v>10</v>
      </c>
      <c r="D241" s="5" t="s">
        <v>259</v>
      </c>
      <c r="E241" s="5">
        <v>8000</v>
      </c>
      <c r="F241" s="5"/>
      <c r="G241" s="5">
        <f t="shared" si="17"/>
        <v>8000</v>
      </c>
      <c r="H241" s="5"/>
    </row>
    <row r="242" spans="3:8" x14ac:dyDescent="0.25">
      <c r="C242" s="5">
        <v>11</v>
      </c>
      <c r="D242" s="33" t="s">
        <v>272</v>
      </c>
      <c r="E242" s="33">
        <v>8000</v>
      </c>
      <c r="F242" s="5"/>
      <c r="G242" s="5">
        <f t="shared" si="17"/>
        <v>8000</v>
      </c>
      <c r="H242" s="5"/>
    </row>
    <row r="243" spans="3:8" x14ac:dyDescent="0.25">
      <c r="C243" s="5">
        <v>12</v>
      </c>
      <c r="D243" s="5" t="s">
        <v>261</v>
      </c>
      <c r="E243" s="5">
        <v>8000</v>
      </c>
      <c r="F243" s="5"/>
      <c r="G243" s="5">
        <f t="shared" si="17"/>
        <v>8000</v>
      </c>
      <c r="H243" s="5"/>
    </row>
    <row r="244" spans="3:8" x14ac:dyDescent="0.25">
      <c r="C244" s="5">
        <v>13</v>
      </c>
      <c r="D244" s="5" t="s">
        <v>168</v>
      </c>
      <c r="E244" s="5">
        <v>7000</v>
      </c>
      <c r="F244" s="5"/>
      <c r="G244" s="5">
        <f t="shared" si="17"/>
        <v>7000</v>
      </c>
      <c r="H244" s="5"/>
    </row>
    <row r="245" spans="3:8" x14ac:dyDescent="0.25">
      <c r="C245" s="5">
        <v>14</v>
      </c>
      <c r="D245" s="5" t="s">
        <v>169</v>
      </c>
      <c r="E245" s="5">
        <v>7000</v>
      </c>
      <c r="F245" s="5"/>
      <c r="G245" s="5">
        <f t="shared" si="17"/>
        <v>7000</v>
      </c>
      <c r="H245" s="5"/>
    </row>
    <row r="246" spans="3:8" x14ac:dyDescent="0.25">
      <c r="C246" s="5">
        <v>15</v>
      </c>
      <c r="D246" s="5" t="s">
        <v>178</v>
      </c>
      <c r="E246" s="5">
        <v>7000</v>
      </c>
      <c r="F246" s="5"/>
      <c r="G246" s="5">
        <f t="shared" si="17"/>
        <v>7000</v>
      </c>
      <c r="H246" s="5"/>
    </row>
    <row r="247" spans="3:8" x14ac:dyDescent="0.25">
      <c r="C247" s="5">
        <v>16</v>
      </c>
      <c r="D247" s="5" t="s">
        <v>255</v>
      </c>
      <c r="E247" s="5">
        <v>8000</v>
      </c>
      <c r="F247" s="5"/>
      <c r="G247" s="5">
        <f t="shared" si="17"/>
        <v>8000</v>
      </c>
      <c r="H247" s="5"/>
    </row>
    <row r="248" spans="3:8" x14ac:dyDescent="0.25">
      <c r="C248" s="5">
        <v>17</v>
      </c>
      <c r="D248" s="5" t="s">
        <v>182</v>
      </c>
      <c r="E248" s="5">
        <v>8000</v>
      </c>
      <c r="F248" s="5"/>
      <c r="G248" s="5">
        <f t="shared" si="17"/>
        <v>8000</v>
      </c>
      <c r="H248" s="5"/>
    </row>
    <row r="249" spans="3:8" x14ac:dyDescent="0.25">
      <c r="C249" s="5">
        <v>18</v>
      </c>
      <c r="D249" s="5" t="s">
        <v>183</v>
      </c>
      <c r="E249" s="5">
        <v>8000</v>
      </c>
      <c r="F249" s="5"/>
      <c r="G249" s="5">
        <f t="shared" si="17"/>
        <v>8000</v>
      </c>
      <c r="H249" s="5"/>
    </row>
    <row r="250" spans="3:8" x14ac:dyDescent="0.25">
      <c r="C250" s="5">
        <v>19</v>
      </c>
      <c r="D250" s="5" t="s">
        <v>230</v>
      </c>
      <c r="E250" s="5">
        <v>8000</v>
      </c>
      <c r="F250" s="5"/>
      <c r="G250" s="5">
        <f t="shared" si="17"/>
        <v>8000</v>
      </c>
      <c r="H250" s="5"/>
    </row>
    <row r="253" spans="3:8" x14ac:dyDescent="0.25">
      <c r="E253">
        <f>SUM(E233:E252)</f>
        <v>151000</v>
      </c>
      <c r="F253">
        <f>SUM(F233:F252)</f>
        <v>330</v>
      </c>
      <c r="G253">
        <f>SUM(G233:G252)</f>
        <v>150670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B6" sqref="B6:C24"/>
    </sheetView>
  </sheetViews>
  <sheetFormatPr defaultRowHeight="15" x14ac:dyDescent="0.25"/>
  <cols>
    <col min="2" max="2" width="23.28515625" bestFit="1" customWidth="1"/>
    <col min="3" max="3" width="12.5703125" customWidth="1"/>
    <col min="4" max="4" width="21.85546875" bestFit="1" customWidth="1"/>
    <col min="5" max="5" width="9.28515625" customWidth="1"/>
    <col min="6" max="6" width="20.85546875" bestFit="1" customWidth="1"/>
    <col min="7" max="7" width="8.85546875" customWidth="1"/>
    <col min="8" max="8" width="18.7109375" bestFit="1" customWidth="1"/>
    <col min="9" max="9" width="6.85546875" customWidth="1"/>
    <col min="10" max="10" width="20.7109375" customWidth="1"/>
  </cols>
  <sheetData>
    <row r="2" spans="1:11" x14ac:dyDescent="0.25">
      <c r="B2" t="s">
        <v>242</v>
      </c>
    </row>
    <row r="3" spans="1:11" ht="30" x14ac:dyDescent="0.25">
      <c r="B3" s="25" t="s">
        <v>243</v>
      </c>
      <c r="C3" s="25"/>
      <c r="D3" s="25" t="s">
        <v>244</v>
      </c>
      <c r="E3" s="25"/>
      <c r="F3" s="25" t="s">
        <v>245</v>
      </c>
      <c r="G3" s="25"/>
      <c r="H3" s="25" t="s">
        <v>246</v>
      </c>
      <c r="I3" s="25"/>
      <c r="J3" s="25" t="s">
        <v>247</v>
      </c>
      <c r="K3" s="1"/>
    </row>
    <row r="4" spans="1:11" x14ac:dyDescent="0.25">
      <c r="A4" t="s">
        <v>248</v>
      </c>
      <c r="B4" s="26" t="s">
        <v>249</v>
      </c>
      <c r="C4" s="26"/>
      <c r="D4" s="26" t="s">
        <v>250</v>
      </c>
      <c r="E4" s="26"/>
      <c r="F4" s="26" t="s">
        <v>251</v>
      </c>
      <c r="G4" s="26"/>
      <c r="H4" s="26" t="s">
        <v>252</v>
      </c>
      <c r="I4" s="26"/>
      <c r="J4" s="26" t="s">
        <v>253</v>
      </c>
      <c r="K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B6" s="13" t="s">
        <v>171</v>
      </c>
      <c r="C6" s="13">
        <v>12000</v>
      </c>
      <c r="J6" s="1" t="s">
        <v>254</v>
      </c>
      <c r="K6" s="1"/>
    </row>
    <row r="7" spans="1:11" x14ac:dyDescent="0.25">
      <c r="B7" s="13" t="s">
        <v>172</v>
      </c>
      <c r="C7" s="13">
        <v>9000</v>
      </c>
      <c r="F7" s="1"/>
      <c r="G7" s="1"/>
      <c r="J7" s="1"/>
      <c r="K7" s="1"/>
    </row>
    <row r="8" spans="1:11" x14ac:dyDescent="0.25">
      <c r="B8" s="13" t="s">
        <v>228</v>
      </c>
      <c r="C8" s="13">
        <v>12000</v>
      </c>
      <c r="F8" s="1"/>
      <c r="G8" s="1"/>
      <c r="H8" s="1"/>
      <c r="I8" s="1"/>
      <c r="J8" s="1"/>
      <c r="K8" s="1"/>
    </row>
    <row r="9" spans="1:11" x14ac:dyDescent="0.25">
      <c r="B9" s="13" t="s">
        <v>176</v>
      </c>
      <c r="C9" s="13">
        <v>12000</v>
      </c>
      <c r="F9" s="1"/>
      <c r="G9" s="1"/>
      <c r="H9" s="1"/>
      <c r="I9" s="1"/>
      <c r="J9" s="1"/>
      <c r="K9" s="1"/>
    </row>
    <row r="10" spans="1:11" x14ac:dyDescent="0.25">
      <c r="B10" s="13" t="s">
        <v>175</v>
      </c>
      <c r="C10" s="13">
        <v>7000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B11" s="13" t="s">
        <v>173</v>
      </c>
      <c r="C11" s="13">
        <v>7000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B12" s="27" t="s">
        <v>256</v>
      </c>
      <c r="C12" s="13">
        <v>7000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B13" s="13" t="s">
        <v>257</v>
      </c>
      <c r="C13" s="1">
        <v>7000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B14" s="13" t="s">
        <v>258</v>
      </c>
      <c r="C14" s="13">
        <v>8000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B15" s="13" t="s">
        <v>259</v>
      </c>
      <c r="C15" s="13">
        <v>8000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B16" s="13" t="s">
        <v>260</v>
      </c>
      <c r="C16" s="13">
        <v>8000</v>
      </c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3" t="s">
        <v>261</v>
      </c>
      <c r="C17" s="13">
        <v>8000</v>
      </c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 t="s">
        <v>168</v>
      </c>
      <c r="C18" s="13">
        <v>7000</v>
      </c>
    </row>
    <row r="19" spans="2:11" x14ac:dyDescent="0.25">
      <c r="B19" s="1" t="s">
        <v>169</v>
      </c>
      <c r="C19" s="13">
        <v>7000</v>
      </c>
    </row>
    <row r="20" spans="2:11" x14ac:dyDescent="0.25">
      <c r="B20" s="1" t="s">
        <v>178</v>
      </c>
      <c r="C20" s="13">
        <v>7000</v>
      </c>
    </row>
    <row r="21" spans="2:11" x14ac:dyDescent="0.25">
      <c r="B21" s="1" t="s">
        <v>255</v>
      </c>
      <c r="C21" s="13">
        <v>8000</v>
      </c>
    </row>
    <row r="22" spans="2:11" x14ac:dyDescent="0.25">
      <c r="B22" s="1" t="s">
        <v>182</v>
      </c>
      <c r="C22" s="13">
        <v>8000</v>
      </c>
    </row>
    <row r="23" spans="2:11" x14ac:dyDescent="0.25">
      <c r="B23" s="1" t="s">
        <v>183</v>
      </c>
      <c r="C23" s="13">
        <v>8000</v>
      </c>
    </row>
    <row r="24" spans="2:11" x14ac:dyDescent="0.25">
      <c r="B24" s="1" t="s">
        <v>230</v>
      </c>
      <c r="C24" s="1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2012-13</vt:lpstr>
      <vt:lpstr>2013-14</vt:lpstr>
      <vt:lpstr>2014-15</vt:lpstr>
      <vt:lpstr>2015-16</vt:lpstr>
      <vt:lpstr>2016-17</vt:lpstr>
      <vt:lpstr>2017-18</vt:lpstr>
      <vt:lpstr>2018-19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2019-03-19T10:50:28Z</dcterms:modified>
</cp:coreProperties>
</file>