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D158" i="1" l="1"/>
  <c r="D159" i="1"/>
  <c r="D157" i="1"/>
  <c r="D156" i="1"/>
  <c r="D155" i="1"/>
  <c r="D154" i="1"/>
  <c r="D153" i="1"/>
  <c r="D152" i="1"/>
  <c r="D151" i="1"/>
  <c r="D150" i="1"/>
  <c r="D149" i="1"/>
  <c r="D148" i="1"/>
  <c r="D147" i="1"/>
  <c r="D143" i="1"/>
  <c r="D144" i="1"/>
  <c r="D145" i="1"/>
  <c r="D142" i="1"/>
  <c r="D141" i="1"/>
  <c r="D140" i="1"/>
  <c r="D139" i="1"/>
  <c r="D138" i="1"/>
  <c r="D137" i="1"/>
  <c r="D136" i="1"/>
  <c r="D135" i="1"/>
  <c r="D134" i="1"/>
  <c r="D133" i="1"/>
  <c r="D46" i="1" l="1"/>
  <c r="D61" i="1"/>
  <c r="D32" i="1"/>
  <c r="D21" i="1"/>
  <c r="D131" i="1"/>
  <c r="D130" i="1"/>
  <c r="D129" i="1"/>
  <c r="D128" i="1"/>
  <c r="D127" i="1"/>
  <c r="D116" i="1"/>
  <c r="D115" i="1"/>
  <c r="D114" i="1"/>
  <c r="D113" i="1"/>
  <c r="D112" i="1"/>
  <c r="D111" i="1"/>
  <c r="D110" i="1"/>
  <c r="D109" i="1"/>
  <c r="D108" i="1"/>
  <c r="D97" i="1"/>
  <c r="D96" i="1"/>
  <c r="D95" i="1"/>
  <c r="D94" i="1"/>
  <c r="D83" i="1"/>
  <c r="D82" i="1"/>
  <c r="D81" i="1"/>
  <c r="D80" i="1"/>
  <c r="D79" i="1"/>
  <c r="D68" i="1"/>
  <c r="D67" i="1"/>
  <c r="D66" i="1"/>
  <c r="D65" i="1"/>
  <c r="D64" i="1"/>
  <c r="D63" i="1"/>
  <c r="D62" i="1"/>
  <c r="D49" i="1"/>
  <c r="D50" i="1"/>
  <c r="D48" i="1"/>
  <c r="D47" i="1"/>
  <c r="D35" i="1"/>
  <c r="D34" i="1"/>
  <c r="D33" i="1"/>
  <c r="D20" i="1"/>
  <c r="D124" i="1"/>
  <c r="D123" i="1"/>
  <c r="D122" i="1"/>
  <c r="D121" i="1"/>
  <c r="D120" i="1"/>
  <c r="D105" i="1"/>
  <c r="D104" i="1"/>
  <c r="D103" i="1"/>
  <c r="D102" i="1"/>
  <c r="D101" i="1"/>
  <c r="D91" i="1"/>
  <c r="D90" i="1"/>
  <c r="D89" i="1"/>
  <c r="D88" i="1"/>
  <c r="D87" i="1"/>
  <c r="D76" i="1"/>
  <c r="D75" i="1"/>
  <c r="D74" i="1"/>
  <c r="D73" i="1"/>
  <c r="D72" i="1"/>
  <c r="D58" i="1"/>
  <c r="D57" i="1"/>
  <c r="D56" i="1"/>
  <c r="D55" i="1"/>
  <c r="D54" i="1"/>
  <c r="D43" i="1"/>
  <c r="D42" i="1"/>
  <c r="D41" i="1"/>
  <c r="D40" i="1"/>
  <c r="D39" i="1"/>
  <c r="D29" i="1"/>
  <c r="D28" i="1"/>
  <c r="D27" i="1"/>
  <c r="D26" i="1"/>
  <c r="D25" i="1"/>
  <c r="D17" i="1"/>
  <c r="D16" i="1"/>
  <c r="D15" i="1"/>
  <c r="D14" i="1"/>
  <c r="D13" i="1"/>
  <c r="D4" i="1"/>
  <c r="D5" i="1"/>
  <c r="D6" i="1"/>
  <c r="D7" i="1"/>
  <c r="D3" i="1"/>
  <c r="D2" i="1"/>
  <c r="D126" i="1"/>
  <c r="D125" i="1"/>
  <c r="D119" i="1"/>
  <c r="D118" i="1"/>
  <c r="D107" i="1"/>
  <c r="D106" i="1"/>
  <c r="D100" i="1"/>
  <c r="D99" i="1"/>
  <c r="D93" i="1"/>
  <c r="D92" i="1"/>
  <c r="D86" i="1"/>
  <c r="D85" i="1"/>
  <c r="D78" i="1"/>
  <c r="D77" i="1"/>
  <c r="D71" i="1"/>
  <c r="D70" i="1"/>
  <c r="D60" i="1"/>
  <c r="D59" i="1"/>
  <c r="D53" i="1"/>
  <c r="D52" i="1"/>
  <c r="D45" i="1"/>
  <c r="D44" i="1"/>
  <c r="D38" i="1"/>
  <c r="D37" i="1"/>
  <c r="D31" i="1"/>
  <c r="D30" i="1"/>
  <c r="D24" i="1"/>
  <c r="D23" i="1"/>
  <c r="D19" i="1"/>
  <c r="D18" i="1"/>
  <c r="D12" i="1"/>
  <c r="D11" i="1"/>
  <c r="D9" i="1"/>
  <c r="D8" i="1"/>
  <c r="D1" i="1"/>
</calcChain>
</file>

<file path=xl/sharedStrings.xml><?xml version="1.0" encoding="utf-8"?>
<sst xmlns="http://schemas.openxmlformats.org/spreadsheetml/2006/main" count="510" uniqueCount="195">
  <si>
    <t>id</t>
  </si>
  <si>
    <t>updater</t>
  </si>
  <si>
    <t>rank</t>
  </si>
  <si>
    <t>创建人</t>
  </si>
  <si>
    <t>创建时间</t>
  </si>
  <si>
    <t>最后修改人</t>
  </si>
  <si>
    <t>最后修改时间</t>
  </si>
  <si>
    <t>排序</t>
  </si>
  <si>
    <t>字段</t>
  </si>
  <si>
    <t>字段</t>
    <phoneticPr fontId="1" type="noConversion"/>
  </si>
  <si>
    <t>类型</t>
    <phoneticPr fontId="1" type="noConversion"/>
  </si>
  <si>
    <t>key 自增</t>
    <phoneticPr fontId="1" type="noConversion"/>
  </si>
  <si>
    <t>说明</t>
    <phoneticPr fontId="1" type="noConversion"/>
  </si>
  <si>
    <t>creator</t>
    <phoneticPr fontId="1" type="noConversion"/>
  </si>
  <si>
    <t>createtime</t>
    <phoneticPr fontId="1" type="noConversion"/>
  </si>
  <si>
    <t>表模板</t>
    <phoneticPr fontId="1" type="noConversion"/>
  </si>
  <si>
    <t>tb_model</t>
    <phoneticPr fontId="1" type="noConversion"/>
  </si>
  <si>
    <t>应用名称</t>
    <phoneticPr fontId="1" type="noConversion"/>
  </si>
  <si>
    <t>createtime</t>
    <phoneticPr fontId="1" type="noConversion"/>
  </si>
  <si>
    <t>delete_way</t>
  </si>
  <si>
    <t>length</t>
  </si>
  <si>
    <t>accuracy</t>
  </si>
  <si>
    <t>field</t>
    <phoneticPr fontId="1" type="noConversion"/>
  </si>
  <si>
    <t>名称</t>
  </si>
  <si>
    <t>字段长度</t>
  </si>
  <si>
    <t>小数点精度</t>
  </si>
  <si>
    <t>tb_model_field_type</t>
    <phoneticPr fontId="1" type="noConversion"/>
  </si>
  <si>
    <t>database_type</t>
  </si>
  <si>
    <t>java中的类型</t>
  </si>
  <si>
    <t>数据库中的类型</t>
  </si>
  <si>
    <t>分类 0：单行文本框 1：多行文本框 2：文件上传</t>
    <phoneticPr fontId="1" type="noConversion"/>
  </si>
  <si>
    <t>所属数据库类型 0:mySql 1:SQL Server 2:Oracle</t>
    <phoneticPr fontId="1" type="noConversion"/>
  </si>
  <si>
    <t>类型名称</t>
    <phoneticPr fontId="1" type="noConversion"/>
  </si>
  <si>
    <t>status</t>
  </si>
  <si>
    <t>模块名称</t>
  </si>
  <si>
    <t>所属应用</t>
  </si>
  <si>
    <t>状态 0：正常 -1：删除</t>
    <phoneticPr fontId="1" type="noConversion"/>
  </si>
  <si>
    <t>建模模块信息表</t>
    <phoneticPr fontId="1" type="noConversion"/>
  </si>
  <si>
    <t>建模字段信息表</t>
    <phoneticPr fontId="1" type="noConversion"/>
  </si>
  <si>
    <t>建模应用信息表</t>
    <phoneticPr fontId="1" type="noConversion"/>
  </si>
  <si>
    <t>建模表信息表</t>
    <phoneticPr fontId="1" type="noConversion"/>
  </si>
  <si>
    <t>remark</t>
  </si>
  <si>
    <t>数据库表名</t>
  </si>
  <si>
    <t>表名称</t>
    <phoneticPr fontId="1" type="noConversion"/>
  </si>
  <si>
    <t>备注</t>
    <phoneticPr fontId="1" type="noConversion"/>
  </si>
  <si>
    <t>table_text</t>
    <phoneticPr fontId="1" type="noConversion"/>
  </si>
  <si>
    <t>table_name</t>
    <phoneticPr fontId="1" type="noConversion"/>
  </si>
  <si>
    <t>virtual</t>
    <phoneticPr fontId="1" type="noConversion"/>
  </si>
  <si>
    <t>是否是视图或虚拟表</t>
    <phoneticPr fontId="1" type="noConversion"/>
  </si>
  <si>
    <t>手机号</t>
    <phoneticPr fontId="1" type="noConversion"/>
  </si>
  <si>
    <t>邮箱</t>
    <phoneticPr fontId="1" type="noConversion"/>
  </si>
  <si>
    <t>名称</t>
    <phoneticPr fontId="1" type="noConversion"/>
  </si>
  <si>
    <t>删除策略 0：CASCADE 1：NO ACTION 2：RESTRICT 3：SET NULL</t>
    <phoneticPr fontId="1" type="noConversion"/>
  </si>
  <si>
    <t>field_name</t>
    <phoneticPr fontId="1" type="noConversion"/>
  </si>
  <si>
    <t>type_class</t>
    <phoneticPr fontId="1" type="noConversion"/>
  </si>
  <si>
    <t>type_name</t>
    <phoneticPr fontId="1" type="noConversion"/>
  </si>
  <si>
    <t>type_by_java</t>
    <phoneticPr fontId="1" type="noConversion"/>
  </si>
  <si>
    <t>type_by_database</t>
    <phoneticPr fontId="1" type="noConversion"/>
  </si>
  <si>
    <t>application_id</t>
    <phoneticPr fontId="1" type="noConversion"/>
  </si>
  <si>
    <t>app_name</t>
    <phoneticPr fontId="1" type="noConversion"/>
  </si>
  <si>
    <t>备注说明</t>
    <phoneticPr fontId="1" type="noConversion"/>
  </si>
  <si>
    <t>建模字段类型信息表</t>
    <phoneticPr fontId="1" type="noConversion"/>
  </si>
  <si>
    <t>field_type_id</t>
    <phoneticPr fontId="1" type="noConversion"/>
  </si>
  <si>
    <t>主键字段id</t>
    <phoneticPr fontId="1" type="noConversion"/>
  </si>
  <si>
    <t>所属模块</t>
    <phoneticPr fontId="1" type="noConversion"/>
  </si>
  <si>
    <t>所属字段类型</t>
    <phoneticPr fontId="1" type="noConversion"/>
  </si>
  <si>
    <t>所属建模表</t>
    <phoneticPr fontId="1" type="noConversion"/>
  </si>
  <si>
    <t>model_field_id</t>
    <phoneticPr fontId="1" type="noConversion"/>
  </si>
  <si>
    <t>model_table_id</t>
    <phoneticPr fontId="1" type="noConversion"/>
  </si>
  <si>
    <t>model_module_id</t>
    <phoneticPr fontId="1" type="noConversion"/>
  </si>
  <si>
    <t>模块包名</t>
    <phoneticPr fontId="1" type="noConversion"/>
  </si>
  <si>
    <t>mode_name</t>
    <phoneticPr fontId="1" type="noConversion"/>
  </si>
  <si>
    <t>package_name</t>
    <phoneticPr fontId="1" type="noConversion"/>
  </si>
  <si>
    <t>user_name</t>
    <phoneticPr fontId="1" type="noConversion"/>
  </si>
  <si>
    <t>密码</t>
    <phoneticPr fontId="1" type="noConversion"/>
  </si>
  <si>
    <t>phone</t>
    <phoneticPr fontId="1" type="noConversion"/>
  </si>
  <si>
    <t>email</t>
    <phoneticPr fontId="1" type="noConversion"/>
  </si>
  <si>
    <t>password</t>
    <phoneticPr fontId="1" type="noConversion"/>
  </si>
  <si>
    <t>用户账户信息表</t>
    <phoneticPr fontId="1" type="noConversion"/>
  </si>
  <si>
    <t>用户实名信息表</t>
    <phoneticPr fontId="1" type="noConversion"/>
  </si>
  <si>
    <t>name</t>
    <phoneticPr fontId="1" type="noConversion"/>
  </si>
  <si>
    <t>姓名</t>
    <phoneticPr fontId="1" type="noConversion"/>
  </si>
  <si>
    <t>身份证号</t>
    <phoneticPr fontId="1" type="noConversion"/>
  </si>
  <si>
    <t>民族</t>
    <phoneticPr fontId="1" type="noConversion"/>
  </si>
  <si>
    <t>住址</t>
    <phoneticPr fontId="1" type="noConversion"/>
  </si>
  <si>
    <t>失效日期</t>
  </si>
  <si>
    <t>性别</t>
    <phoneticPr fontId="1" type="noConversion"/>
  </si>
  <si>
    <t>出生</t>
    <phoneticPr fontId="1" type="noConversion"/>
  </si>
  <si>
    <t>address</t>
    <phoneticPr fontId="1" type="noConversion"/>
  </si>
  <si>
    <t>sex</t>
    <phoneticPr fontId="1" type="noConversion"/>
  </si>
  <si>
    <t>nation</t>
    <phoneticPr fontId="1" type="noConversion"/>
  </si>
  <si>
    <t>birth</t>
    <phoneticPr fontId="1" type="noConversion"/>
  </si>
  <si>
    <t>id_no</t>
    <phoneticPr fontId="1" type="noConversion"/>
  </si>
  <si>
    <t>签发机关</t>
    <phoneticPr fontId="1" type="noConversion"/>
  </si>
  <si>
    <t>issuing</t>
    <phoneticPr fontId="1" type="noConversion"/>
  </si>
  <si>
    <t>签发日期</t>
    <phoneticPr fontId="1" type="noConversion"/>
  </si>
  <si>
    <t>issue_date</t>
    <phoneticPr fontId="1" type="noConversion"/>
  </si>
  <si>
    <t>expiry_date</t>
    <phoneticPr fontId="1" type="noConversion"/>
  </si>
  <si>
    <t>date</t>
    <phoneticPr fontId="1" type="noConversion"/>
  </si>
  <si>
    <t>登录日志表</t>
    <phoneticPr fontId="1" type="noConversion"/>
  </si>
  <si>
    <t>ip地址</t>
    <phoneticPr fontId="1" type="noConversion"/>
  </si>
  <si>
    <t>地址</t>
    <phoneticPr fontId="1" type="noConversion"/>
  </si>
  <si>
    <t>状态 0：失败 1 ：成功</t>
    <phoneticPr fontId="1" type="noConversion"/>
  </si>
  <si>
    <t>账户</t>
    <phoneticPr fontId="1" type="noConversion"/>
  </si>
  <si>
    <t>登录平台 0：电脑 1：手机 2：平板</t>
    <phoneticPr fontId="1" type="noConversion"/>
  </si>
  <si>
    <t>login_type</t>
    <phoneticPr fontId="1" type="noConversion"/>
  </si>
  <si>
    <t>user_name</t>
    <phoneticPr fontId="1" type="noConversion"/>
  </si>
  <si>
    <t>ip</t>
    <phoneticPr fontId="1" type="noConversion"/>
  </si>
  <si>
    <t>address</t>
    <phoneticPr fontId="1" type="noConversion"/>
  </si>
  <si>
    <t>status</t>
    <phoneticPr fontId="1" type="noConversion"/>
  </si>
  <si>
    <t>int(16)</t>
  </si>
  <si>
    <t>double(16,2)</t>
  </si>
  <si>
    <t>varchar(2000)</t>
  </si>
  <si>
    <t>bit(1)</t>
  </si>
  <si>
    <t>date</t>
    <phoneticPr fontId="1" type="noConversion"/>
  </si>
  <si>
    <t>datetime(0)</t>
  </si>
  <si>
    <t>tb_model_application</t>
    <phoneticPr fontId="1" type="noConversion"/>
  </si>
  <si>
    <t>tb_model_module</t>
    <phoneticPr fontId="1" type="noConversion"/>
  </si>
  <si>
    <t>tb_model_table</t>
    <phoneticPr fontId="1" type="noConversion"/>
  </si>
  <si>
    <t>tb_model_field</t>
    <phoneticPr fontId="1" type="noConversion"/>
  </si>
  <si>
    <t>tb_user</t>
    <phoneticPr fontId="1" type="noConversion"/>
  </si>
  <si>
    <t>tb_user_id_card</t>
    <phoneticPr fontId="1" type="noConversion"/>
  </si>
  <si>
    <t>tb_login_log</t>
    <phoneticPr fontId="1" type="noConversion"/>
  </si>
  <si>
    <t>updatetime</t>
    <phoneticPr fontId="1" type="noConversion"/>
  </si>
  <si>
    <t>updatetime</t>
    <phoneticPr fontId="1" type="noConversion"/>
  </si>
  <si>
    <t>updatetime</t>
    <phoneticPr fontId="1" type="noConversion"/>
  </si>
  <si>
    <t>平台语种编码</t>
    <phoneticPr fontId="1" type="noConversion"/>
  </si>
  <si>
    <t>百度语种编码</t>
    <phoneticPr fontId="1" type="noConversion"/>
  </si>
  <si>
    <t>有道语种编码</t>
    <phoneticPr fontId="1" type="noConversion"/>
  </si>
  <si>
    <t>language</t>
    <phoneticPr fontId="1" type="noConversion"/>
  </si>
  <si>
    <t>tb_language</t>
    <phoneticPr fontId="1" type="noConversion"/>
  </si>
  <si>
    <t>多国语言消息表</t>
    <phoneticPr fontId="1" type="noConversion"/>
  </si>
  <si>
    <t>language_id</t>
    <phoneticPr fontId="1" type="noConversion"/>
  </si>
  <si>
    <t>语种</t>
    <phoneticPr fontId="1" type="noConversion"/>
  </si>
  <si>
    <t>语种</t>
    <phoneticPr fontId="1" type="noConversion"/>
  </si>
  <si>
    <t>code</t>
    <phoneticPr fontId="1" type="noConversion"/>
  </si>
  <si>
    <t>消息内容</t>
    <phoneticPr fontId="1" type="noConversion"/>
  </si>
  <si>
    <t>text</t>
    <phoneticPr fontId="1" type="noConversion"/>
  </si>
  <si>
    <t>语种编码表</t>
    <phoneticPr fontId="1" type="noConversion"/>
  </si>
  <si>
    <t>tb_language_msg</t>
    <phoneticPr fontId="1" type="noConversion"/>
  </si>
  <si>
    <t>默认消息内容</t>
    <phoneticPr fontId="1" type="noConversion"/>
  </si>
  <si>
    <t>auto_text</t>
    <phoneticPr fontId="1" type="noConversion"/>
  </si>
  <si>
    <t>web_code</t>
    <phoneticPr fontId="1" type="noConversion"/>
  </si>
  <si>
    <t>baidu_code</t>
    <phoneticPr fontId="1" type="noConversion"/>
  </si>
  <si>
    <t>youdao_code</t>
    <phoneticPr fontId="1" type="noConversion"/>
  </si>
  <si>
    <t>int(16)</t>
    <phoneticPr fontId="1" type="noConversion"/>
  </si>
  <si>
    <t>状态码</t>
    <phoneticPr fontId="1" type="noConversion"/>
  </si>
  <si>
    <t>请求头</t>
    <phoneticPr fontId="1" type="noConversion"/>
  </si>
  <si>
    <t>入参</t>
    <phoneticPr fontId="1" type="noConversion"/>
  </si>
  <si>
    <t>请求结果</t>
    <phoneticPr fontId="1" type="noConversion"/>
  </si>
  <si>
    <t>出参</t>
    <phoneticPr fontId="1" type="noConversion"/>
  </si>
  <si>
    <t>请求方式</t>
    <phoneticPr fontId="1" type="noConversion"/>
  </si>
  <si>
    <t>类</t>
    <phoneticPr fontId="1" type="noConversion"/>
  </si>
  <si>
    <t>方法</t>
    <phoneticPr fontId="1" type="noConversion"/>
  </si>
  <si>
    <t>url</t>
    <phoneticPr fontId="1" type="noConversion"/>
  </si>
  <si>
    <t>异常信息</t>
    <phoneticPr fontId="1" type="noConversion"/>
  </si>
  <si>
    <t>tb_system_log</t>
    <phoneticPr fontId="1" type="noConversion"/>
  </si>
  <si>
    <t>请求方式</t>
    <phoneticPr fontId="1" type="noConversion"/>
  </si>
  <si>
    <t>url</t>
    <phoneticPr fontId="1" type="noConversion"/>
  </si>
  <si>
    <t>类</t>
    <phoneticPr fontId="1" type="noConversion"/>
  </si>
  <si>
    <t>方法</t>
    <phoneticPr fontId="1" type="noConversion"/>
  </si>
  <si>
    <t>请求头</t>
    <phoneticPr fontId="1" type="noConversion"/>
  </si>
  <si>
    <t>入参</t>
    <phoneticPr fontId="1" type="noConversion"/>
  </si>
  <si>
    <t>异常信息</t>
    <phoneticPr fontId="1" type="noConversion"/>
  </si>
  <si>
    <t>ip</t>
    <phoneticPr fontId="1" type="noConversion"/>
  </si>
  <si>
    <t>url</t>
    <phoneticPr fontId="1" type="noConversion"/>
  </si>
  <si>
    <t>class</t>
    <phoneticPr fontId="1" type="noConversion"/>
  </si>
  <si>
    <t>method</t>
    <phoneticPr fontId="1" type="noConversion"/>
  </si>
  <si>
    <t>type</t>
    <phoneticPr fontId="1" type="noConversion"/>
  </si>
  <si>
    <t>user</t>
    <phoneticPr fontId="1" type="noConversion"/>
  </si>
  <si>
    <t>ip</t>
    <phoneticPr fontId="1" type="noConversion"/>
  </si>
  <si>
    <t>header</t>
    <phoneticPr fontId="1" type="noConversion"/>
  </si>
  <si>
    <t>return</t>
    <phoneticPr fontId="1" type="noConversion"/>
  </si>
  <si>
    <t>result</t>
    <phoneticPr fontId="1" type="noConversion"/>
  </si>
  <si>
    <t>exception</t>
    <phoneticPr fontId="1" type="noConversion"/>
  </si>
  <si>
    <t>用户</t>
    <phoneticPr fontId="1" type="noConversion"/>
  </si>
  <si>
    <t>出参</t>
    <phoneticPr fontId="1" type="noConversion"/>
  </si>
  <si>
    <t>params</t>
    <phoneticPr fontId="1" type="noConversion"/>
  </si>
  <si>
    <t>请求结果</t>
    <phoneticPr fontId="1" type="noConversion"/>
  </si>
  <si>
    <t>text</t>
    <phoneticPr fontId="1" type="noConversion"/>
  </si>
  <si>
    <t>系统日志信息表</t>
    <phoneticPr fontId="1" type="noConversion"/>
  </si>
  <si>
    <t>系统测试配置表</t>
    <phoneticPr fontId="1" type="noConversion"/>
  </si>
  <si>
    <t>是否允许删除</t>
  </si>
  <si>
    <t>参数值</t>
    <phoneticPr fontId="1" type="noConversion"/>
  </si>
  <si>
    <t>所属分组</t>
    <phoneticPr fontId="1" type="noConversion"/>
  </si>
  <si>
    <t>tb_system_params</t>
    <phoneticPr fontId="1" type="noConversion"/>
  </si>
  <si>
    <t>name</t>
    <phoneticPr fontId="1" type="noConversion"/>
  </si>
  <si>
    <t>备注</t>
    <phoneticPr fontId="1" type="noConversion"/>
  </si>
  <si>
    <t>名称</t>
    <phoneticPr fontId="1" type="noConversion"/>
  </si>
  <si>
    <t>allow_delete</t>
    <phoneticPr fontId="1" type="noConversion"/>
  </si>
  <si>
    <t>group_id</t>
    <phoneticPr fontId="1" type="noConversion"/>
  </si>
  <si>
    <t>int(16)</t>
    <phoneticPr fontId="1" type="noConversion"/>
  </si>
  <si>
    <t>bit(1)</t>
    <phoneticPr fontId="1" type="noConversion"/>
  </si>
  <si>
    <t>value</t>
    <phoneticPr fontId="1" type="noConversion"/>
  </si>
  <si>
    <t>remark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</si>
</sst>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abSelected="1" topLeftCell="A184" workbookViewId="0">
      <selection activeCell="D195" sqref="D195"/>
    </sheetView>
  </sheetViews>
  <sheetFormatPr defaultRowHeight="30" customHeight="1" x14ac:dyDescent="0.15"/>
  <cols>
    <col min="1" max="2" width="15.625" style="1" customWidth="1"/>
    <col min="3" max="3" width="30.625" style="1" customWidth="1"/>
    <col min="4" max="4" width="66.625" style="1" customWidth="1"/>
    <col min="5" max="6" width="15.625" style="1" customWidth="1"/>
    <col min="7" max="7" width="30.625" style="1" customWidth="1"/>
    <col min="8" max="8" width="9" style="1"/>
    <col min="9" max="10" width="15.625" style="1" customWidth="1"/>
    <col min="11" max="11" width="30.625" style="1" customWidth="1"/>
    <col min="12" max="12" width="9" style="1"/>
    <col min="13" max="14" width="15.625" style="1" customWidth="1"/>
    <col min="15" max="15" width="30.625" style="1" customWidth="1"/>
    <col min="16" max="16" width="9" style="1"/>
    <col min="17" max="18" width="15.625" style="1" customWidth="1"/>
    <col min="19" max="19" width="30.625" style="1" customWidth="1"/>
    <col min="20" max="20" width="9" style="1"/>
    <col min="21" max="22" width="15.625" style="1" customWidth="1"/>
    <col min="23" max="23" width="30.625" style="1" customWidth="1"/>
    <col min="24" max="24" width="9" style="1"/>
    <col min="25" max="26" width="15.625" style="1" customWidth="1"/>
    <col min="27" max="16384" width="9" style="1"/>
  </cols>
  <sheetData>
    <row r="1" spans="1:4" ht="30" customHeight="1" x14ac:dyDescent="0.15">
      <c r="A1" s="18" t="s">
        <v>16</v>
      </c>
      <c r="B1" s="19"/>
      <c r="C1" s="20"/>
      <c r="D1" s="1" t="str">
        <f>"CREATE TABLE `"&amp;A1&amp;"`  ("</f>
        <v>CREATE TABLE `tb_model`  (</v>
      </c>
    </row>
    <row r="2" spans="1:4" ht="30" customHeight="1" x14ac:dyDescent="0.15">
      <c r="A2" s="21" t="s">
        <v>15</v>
      </c>
      <c r="B2" s="22"/>
      <c r="C2" s="23"/>
      <c r="D2" s="1" t="str">
        <f>"`"&amp;A4&amp;"` "&amp;B4&amp;" NOT NULL AUTO_INCREMENT COMMENT '"&amp;C4&amp;"',"</f>
        <v>`id` int(16) NOT NULL AUTO_INCREMENT COMMENT 'key 自增',</v>
      </c>
    </row>
    <row r="3" spans="1:4" ht="30" customHeight="1" x14ac:dyDescent="0.15">
      <c r="A3" s="8" t="s">
        <v>9</v>
      </c>
      <c r="B3" s="9" t="s">
        <v>10</v>
      </c>
      <c r="C3" s="10" t="s">
        <v>12</v>
      </c>
      <c r="D3" s="1" t="str">
        <f>"`"&amp;A5&amp;"` "&amp;B5&amp;" NULL COMMENT '"&amp;C5&amp;"',"</f>
        <v>`creator` int(16) NULL COMMENT '创建人',</v>
      </c>
    </row>
    <row r="4" spans="1:4" ht="30" customHeight="1" x14ac:dyDescent="0.15">
      <c r="A4" s="11" t="s">
        <v>0</v>
      </c>
      <c r="B4" s="12" t="s">
        <v>110</v>
      </c>
      <c r="C4" s="13" t="s">
        <v>11</v>
      </c>
      <c r="D4" s="1" t="str">
        <f t="shared" ref="D4:D7" si="0">"`"&amp;A6&amp;"` "&amp;B6&amp;" NULL COMMENT '"&amp;C6&amp;"',"</f>
        <v>`createtime` datetime(0) NULL COMMENT '创建时间',</v>
      </c>
    </row>
    <row r="5" spans="1:4" ht="30" customHeight="1" x14ac:dyDescent="0.15">
      <c r="A5" s="11" t="s">
        <v>13</v>
      </c>
      <c r="B5" s="12" t="s">
        <v>110</v>
      </c>
      <c r="C5" s="13" t="s">
        <v>3</v>
      </c>
      <c r="D5" s="1" t="str">
        <f t="shared" si="0"/>
        <v>`updater` int(16) NULL COMMENT '最后修改人',</v>
      </c>
    </row>
    <row r="6" spans="1:4" ht="30" customHeight="1" x14ac:dyDescent="0.15">
      <c r="A6" s="11" t="s">
        <v>14</v>
      </c>
      <c r="B6" s="12" t="s">
        <v>115</v>
      </c>
      <c r="C6" s="13" t="s">
        <v>4</v>
      </c>
      <c r="D6" s="1" t="str">
        <f t="shared" si="0"/>
        <v>`updatetime` datetime(0) NULL COMMENT '最后修改时间',</v>
      </c>
    </row>
    <row r="7" spans="1:4" ht="30" customHeight="1" x14ac:dyDescent="0.15">
      <c r="A7" s="11" t="s">
        <v>1</v>
      </c>
      <c r="B7" s="12" t="s">
        <v>110</v>
      </c>
      <c r="C7" s="13" t="s">
        <v>5</v>
      </c>
      <c r="D7" s="1" t="str">
        <f t="shared" si="0"/>
        <v>`rank` double(16,2) NULL COMMENT '排序',</v>
      </c>
    </row>
    <row r="8" spans="1:4" ht="30" customHeight="1" x14ac:dyDescent="0.15">
      <c r="A8" s="11" t="s">
        <v>123</v>
      </c>
      <c r="B8" s="12" t="s">
        <v>115</v>
      </c>
      <c r="C8" s="13" t="s">
        <v>6</v>
      </c>
      <c r="D8" s="1" t="str">
        <f>"PRIMARY KEY (`id`));"</f>
        <v>PRIMARY KEY (`id`));</v>
      </c>
    </row>
    <row r="9" spans="1:4" ht="30" customHeight="1" thickBot="1" x14ac:dyDescent="0.2">
      <c r="A9" s="14" t="s">
        <v>2</v>
      </c>
      <c r="B9" s="15" t="s">
        <v>111</v>
      </c>
      <c r="C9" s="16" t="s">
        <v>7</v>
      </c>
      <c r="D9" s="1" t="str">
        <f>"ALTER TABLE `hgd`.`tb_model` COMMENT = '"&amp;A2&amp;"';"</f>
        <v>ALTER TABLE `hgd`.`tb_model` COMMENT = '表模板';</v>
      </c>
    </row>
    <row r="10" spans="1:4" ht="30" customHeight="1" thickBot="1" x14ac:dyDescent="0.2"/>
    <row r="11" spans="1:4" ht="30" customHeight="1" x14ac:dyDescent="0.15">
      <c r="A11" s="18" t="s">
        <v>116</v>
      </c>
      <c r="B11" s="19" t="s">
        <v>10</v>
      </c>
      <c r="C11" s="20" t="s">
        <v>12</v>
      </c>
      <c r="D11" s="1" t="str">
        <f>"CREATE TABLE `"&amp;A11&amp;"`  ("</f>
        <v>CREATE TABLE `tb_model_application`  (</v>
      </c>
    </row>
    <row r="12" spans="1:4" ht="30" customHeight="1" x14ac:dyDescent="0.15">
      <c r="A12" s="21" t="s">
        <v>39</v>
      </c>
      <c r="B12" s="22"/>
      <c r="C12" s="23"/>
      <c r="D12" s="1" t="str">
        <f>"`"&amp;A14&amp;"` "&amp;B14&amp;" NOT NULL AUTO_INCREMENT COMMENT '"&amp;C14&amp;"',"</f>
        <v>`id` int(16) NOT NULL AUTO_INCREMENT COMMENT 'key 自增',</v>
      </c>
    </row>
    <row r="13" spans="1:4" ht="30" customHeight="1" x14ac:dyDescent="0.15">
      <c r="A13" s="8" t="s">
        <v>9</v>
      </c>
      <c r="B13" s="9" t="s">
        <v>10</v>
      </c>
      <c r="C13" s="10" t="s">
        <v>12</v>
      </c>
      <c r="D13" s="1" t="str">
        <f>"`"&amp;A15&amp;"` "&amp;B15&amp;" NULL COMMENT '"&amp;C15&amp;"',"</f>
        <v>`creator` int(16) NULL COMMENT '创建人',</v>
      </c>
    </row>
    <row r="14" spans="1:4" ht="30" customHeight="1" x14ac:dyDescent="0.15">
      <c r="A14" s="11" t="s">
        <v>0</v>
      </c>
      <c r="B14" s="12" t="s">
        <v>110</v>
      </c>
      <c r="C14" s="13" t="s">
        <v>11</v>
      </c>
      <c r="D14" s="1" t="str">
        <f t="shared" ref="D14:D17" si="1">"`"&amp;A16&amp;"` "&amp;B16&amp;" NULL COMMENT '"&amp;C16&amp;"',"</f>
        <v>`createtime` datetime(0) NULL COMMENT '创建时间',</v>
      </c>
    </row>
    <row r="15" spans="1:4" ht="30" customHeight="1" x14ac:dyDescent="0.15">
      <c r="A15" s="11" t="s">
        <v>13</v>
      </c>
      <c r="B15" s="12" t="s">
        <v>110</v>
      </c>
      <c r="C15" s="13" t="s">
        <v>3</v>
      </c>
      <c r="D15" s="1" t="str">
        <f t="shared" si="1"/>
        <v>`updater` int(16) NULL COMMENT '最后修改人',</v>
      </c>
    </row>
    <row r="16" spans="1:4" ht="30" customHeight="1" x14ac:dyDescent="0.15">
      <c r="A16" s="11" t="s">
        <v>14</v>
      </c>
      <c r="B16" s="12" t="s">
        <v>115</v>
      </c>
      <c r="C16" s="13" t="s">
        <v>4</v>
      </c>
      <c r="D16" s="1" t="str">
        <f t="shared" si="1"/>
        <v>`updatetime` datetime(0) NULL COMMENT '最后修改时间',</v>
      </c>
    </row>
    <row r="17" spans="1:4" ht="30" customHeight="1" x14ac:dyDescent="0.15">
      <c r="A17" s="11" t="s">
        <v>1</v>
      </c>
      <c r="B17" s="12" t="s">
        <v>110</v>
      </c>
      <c r="C17" s="13" t="s">
        <v>5</v>
      </c>
      <c r="D17" s="1" t="str">
        <f t="shared" si="1"/>
        <v>`rank` double(16,2) NULL COMMENT '排序',</v>
      </c>
    </row>
    <row r="18" spans="1:4" ht="30" customHeight="1" x14ac:dyDescent="0.15">
      <c r="A18" s="11" t="s">
        <v>123</v>
      </c>
      <c r="B18" s="12" t="s">
        <v>115</v>
      </c>
      <c r="C18" s="13" t="s">
        <v>6</v>
      </c>
      <c r="D18" s="1" t="str">
        <f>"PRIMARY KEY (`id`));"</f>
        <v>PRIMARY KEY (`id`));</v>
      </c>
    </row>
    <row r="19" spans="1:4" ht="30" customHeight="1" x14ac:dyDescent="0.15">
      <c r="A19" s="11" t="s">
        <v>2</v>
      </c>
      <c r="B19" s="12" t="s">
        <v>111</v>
      </c>
      <c r="C19" s="13" t="s">
        <v>7</v>
      </c>
      <c r="D19" s="1" t="str">
        <f>"ALTER TABLE `hgd`.`tb_model` COMMENT = '"&amp;A12&amp;"';"</f>
        <v>ALTER TABLE `hgd`.`tb_model` COMMENT = '建模应用信息表';</v>
      </c>
    </row>
    <row r="20" spans="1:4" ht="30" customHeight="1" x14ac:dyDescent="0.15">
      <c r="A20" s="3" t="s">
        <v>59</v>
      </c>
      <c r="B20" s="2" t="s">
        <v>112</v>
      </c>
      <c r="C20" s="4" t="s">
        <v>17</v>
      </c>
      <c r="D20" s="1" t="str">
        <f>"ALTER TABLE `tb_model_application` ADD COLUMN `"&amp;A20&amp;"` "&amp;B20&amp;" NULL COMMENT '"&amp;C20&amp;"';"</f>
        <v>ALTER TABLE `tb_model_application` ADD COLUMN `app_name` varchar(2000) NULL COMMENT '应用名称';</v>
      </c>
    </row>
    <row r="21" spans="1:4" ht="30" customHeight="1" thickBot="1" x14ac:dyDescent="0.2">
      <c r="A21" s="5" t="s">
        <v>41</v>
      </c>
      <c r="B21" s="6" t="s">
        <v>112</v>
      </c>
      <c r="C21" s="17" t="s">
        <v>60</v>
      </c>
      <c r="D21" s="1" t="str">
        <f>"ALTER TABLE `tb_model_application` ADD COLUMN `"&amp;A21&amp;"` "&amp;B21&amp;" NULL COMMENT '"&amp;C21&amp;"';"</f>
        <v>ALTER TABLE `tb_model_application` ADD COLUMN `remark` varchar(2000) NULL COMMENT '备注说明';</v>
      </c>
    </row>
    <row r="22" spans="1:4" ht="30" customHeight="1" thickBot="1" x14ac:dyDescent="0.2"/>
    <row r="23" spans="1:4" ht="30" customHeight="1" x14ac:dyDescent="0.15">
      <c r="A23" s="18" t="s">
        <v>117</v>
      </c>
      <c r="B23" s="19"/>
      <c r="C23" s="20"/>
      <c r="D23" s="1" t="str">
        <f>"CREATE TABLE `"&amp;A23&amp;"`  ("</f>
        <v>CREATE TABLE `tb_model_module`  (</v>
      </c>
    </row>
    <row r="24" spans="1:4" ht="30" customHeight="1" x14ac:dyDescent="0.15">
      <c r="A24" s="21" t="s">
        <v>37</v>
      </c>
      <c r="B24" s="22"/>
      <c r="C24" s="23"/>
      <c r="D24" s="1" t="str">
        <f>"`"&amp;A26&amp;"` "&amp;B26&amp;" NOT NULL AUTO_INCREMENT COMMENT '"&amp;C26&amp;"',"</f>
        <v>`id` int(16) NOT NULL AUTO_INCREMENT COMMENT 'key 自增',</v>
      </c>
    </row>
    <row r="25" spans="1:4" ht="30" customHeight="1" x14ac:dyDescent="0.15">
      <c r="A25" s="8" t="s">
        <v>9</v>
      </c>
      <c r="B25" s="9" t="s">
        <v>10</v>
      </c>
      <c r="C25" s="10" t="s">
        <v>12</v>
      </c>
      <c r="D25" s="1" t="str">
        <f>"`"&amp;A27&amp;"` "&amp;B27&amp;" NULL COMMENT '"&amp;C27&amp;"',"</f>
        <v>`creator` int(16) NULL COMMENT '创建人',</v>
      </c>
    </row>
    <row r="26" spans="1:4" ht="30" customHeight="1" x14ac:dyDescent="0.15">
      <c r="A26" s="11" t="s">
        <v>0</v>
      </c>
      <c r="B26" s="12" t="s">
        <v>110</v>
      </c>
      <c r="C26" s="13" t="s">
        <v>11</v>
      </c>
      <c r="D26" s="1" t="str">
        <f t="shared" ref="D26:D29" si="2">"`"&amp;A28&amp;"` "&amp;B28&amp;" NULL COMMENT '"&amp;C28&amp;"',"</f>
        <v>`createtime` datetime(0) NULL COMMENT '创建时间',</v>
      </c>
    </row>
    <row r="27" spans="1:4" ht="30" customHeight="1" x14ac:dyDescent="0.15">
      <c r="A27" s="11" t="s">
        <v>13</v>
      </c>
      <c r="B27" s="12" t="s">
        <v>110</v>
      </c>
      <c r="C27" s="13" t="s">
        <v>3</v>
      </c>
      <c r="D27" s="1" t="str">
        <f t="shared" si="2"/>
        <v>`updater` int(16) NULL COMMENT '最后修改人',</v>
      </c>
    </row>
    <row r="28" spans="1:4" ht="30" customHeight="1" x14ac:dyDescent="0.15">
      <c r="A28" s="11" t="s">
        <v>18</v>
      </c>
      <c r="B28" s="12" t="s">
        <v>115</v>
      </c>
      <c r="C28" s="13" t="s">
        <v>4</v>
      </c>
      <c r="D28" s="1" t="str">
        <f t="shared" si="2"/>
        <v>`updatetime` datetime(0) NULL COMMENT '最后修改时间',</v>
      </c>
    </row>
    <row r="29" spans="1:4" ht="30" customHeight="1" x14ac:dyDescent="0.15">
      <c r="A29" s="11" t="s">
        <v>1</v>
      </c>
      <c r="B29" s="12" t="s">
        <v>110</v>
      </c>
      <c r="C29" s="13" t="s">
        <v>5</v>
      </c>
      <c r="D29" s="1" t="str">
        <f t="shared" si="2"/>
        <v>`rank` double(16,2) NULL COMMENT '排序',</v>
      </c>
    </row>
    <row r="30" spans="1:4" ht="30" customHeight="1" x14ac:dyDescent="0.15">
      <c r="A30" s="11" t="s">
        <v>123</v>
      </c>
      <c r="B30" s="12" t="s">
        <v>115</v>
      </c>
      <c r="C30" s="13" t="s">
        <v>6</v>
      </c>
      <c r="D30" s="1" t="str">
        <f>"PRIMARY KEY (`id`));"</f>
        <v>PRIMARY KEY (`id`));</v>
      </c>
    </row>
    <row r="31" spans="1:4" ht="30" customHeight="1" x14ac:dyDescent="0.15">
      <c r="A31" s="11" t="s">
        <v>2</v>
      </c>
      <c r="B31" s="12" t="s">
        <v>111</v>
      </c>
      <c r="C31" s="13" t="s">
        <v>7</v>
      </c>
      <c r="D31" s="1" t="str">
        <f>"ALTER TABLE `hgd`.`tb_model` COMMENT = '"&amp;A24&amp;"';"</f>
        <v>ALTER TABLE `hgd`.`tb_model` COMMENT = '建模模块信息表';</v>
      </c>
    </row>
    <row r="32" spans="1:4" ht="30" customHeight="1" x14ac:dyDescent="0.15">
      <c r="A32" s="3" t="s">
        <v>71</v>
      </c>
      <c r="B32" s="2" t="s">
        <v>112</v>
      </c>
      <c r="C32" s="4" t="s">
        <v>34</v>
      </c>
      <c r="D32" s="1" t="str">
        <f>"ALTER TABLE `tb_model_module` ADD COLUMN `"&amp;A32&amp;"` "&amp;B32&amp;" NULL COMMENT '"&amp;C32&amp;"';"</f>
        <v>ALTER TABLE `tb_model_module` ADD COLUMN `mode_name` varchar(2000) NULL COMMENT '模块名称';</v>
      </c>
    </row>
    <row r="33" spans="1:4" ht="30" customHeight="1" x14ac:dyDescent="0.15">
      <c r="A33" s="3" t="s">
        <v>72</v>
      </c>
      <c r="B33" s="2" t="s">
        <v>112</v>
      </c>
      <c r="C33" s="4" t="s">
        <v>70</v>
      </c>
      <c r="D33" s="1" t="str">
        <f>"ALTER TABLE `tb_model_module` ADD COLUMN `"&amp;A33&amp;"` "&amp;B33&amp;" NULL COMMENT '"&amp;C33&amp;"';"</f>
        <v>ALTER TABLE `tb_model_module` ADD COLUMN `package_name` varchar(2000) NULL COMMENT '模块包名';</v>
      </c>
    </row>
    <row r="34" spans="1:4" ht="30" customHeight="1" x14ac:dyDescent="0.15">
      <c r="A34" s="3" t="s">
        <v>58</v>
      </c>
      <c r="B34" s="2" t="s">
        <v>110</v>
      </c>
      <c r="C34" s="4" t="s">
        <v>35</v>
      </c>
      <c r="D34" s="1" t="str">
        <f>"ALTER TABLE `tb_model_module` ADD COLUMN `"&amp;A34&amp;"` "&amp;B34&amp;" NULL COMMENT '"&amp;C34&amp;"';"</f>
        <v>ALTER TABLE `tb_model_module` ADD COLUMN `application_id` int(16) NULL COMMENT '所属应用';</v>
      </c>
    </row>
    <row r="35" spans="1:4" ht="30" customHeight="1" thickBot="1" x14ac:dyDescent="0.2">
      <c r="A35" s="5" t="s">
        <v>33</v>
      </c>
      <c r="B35" s="6" t="s">
        <v>110</v>
      </c>
      <c r="C35" s="7" t="s">
        <v>36</v>
      </c>
      <c r="D35" s="1" t="str">
        <f>"ALTER TABLE `tb_model_module` ADD COLUMN `"&amp;A35&amp;"` "&amp;B35&amp;" NULL COMMENT '"&amp;C35&amp;"';"</f>
        <v>ALTER TABLE `tb_model_module` ADD COLUMN `status` int(16) NULL COMMENT '状态 0：正常 -1：删除';</v>
      </c>
    </row>
    <row r="36" spans="1:4" ht="30" customHeight="1" thickBot="1" x14ac:dyDescent="0.2"/>
    <row r="37" spans="1:4" ht="30" customHeight="1" x14ac:dyDescent="0.15">
      <c r="A37" s="18" t="s">
        <v>118</v>
      </c>
      <c r="B37" s="19"/>
      <c r="C37" s="20"/>
      <c r="D37" s="1" t="str">
        <f>"CREATE TABLE `"&amp;A37&amp;"`  ("</f>
        <v>CREATE TABLE `tb_model_table`  (</v>
      </c>
    </row>
    <row r="38" spans="1:4" ht="30" customHeight="1" x14ac:dyDescent="0.15">
      <c r="A38" s="21" t="s">
        <v>40</v>
      </c>
      <c r="B38" s="22"/>
      <c r="C38" s="23"/>
      <c r="D38" s="1" t="str">
        <f>"`"&amp;A40&amp;"` "&amp;B40&amp;" NOT NULL AUTO_INCREMENT COMMENT '"&amp;C40&amp;"',"</f>
        <v>`id` int(16) NOT NULL AUTO_INCREMENT COMMENT 'key 自增',</v>
      </c>
    </row>
    <row r="39" spans="1:4" ht="30" customHeight="1" x14ac:dyDescent="0.15">
      <c r="A39" s="8" t="s">
        <v>9</v>
      </c>
      <c r="B39" s="9" t="s">
        <v>10</v>
      </c>
      <c r="C39" s="10" t="s">
        <v>12</v>
      </c>
      <c r="D39" s="1" t="str">
        <f>"`"&amp;A41&amp;"` "&amp;B41&amp;" NULL COMMENT '"&amp;C41&amp;"',"</f>
        <v>`creator` int(16) NULL COMMENT '创建人',</v>
      </c>
    </row>
    <row r="40" spans="1:4" ht="30" customHeight="1" x14ac:dyDescent="0.15">
      <c r="A40" s="11" t="s">
        <v>0</v>
      </c>
      <c r="B40" s="12" t="s">
        <v>110</v>
      </c>
      <c r="C40" s="13" t="s">
        <v>11</v>
      </c>
      <c r="D40" s="1" t="str">
        <f t="shared" ref="D40:D43" si="3">"`"&amp;A42&amp;"` "&amp;B42&amp;" NULL COMMENT '"&amp;C42&amp;"',"</f>
        <v>`createtime` datetime(0) NULL COMMENT '创建时间',</v>
      </c>
    </row>
    <row r="41" spans="1:4" ht="30" customHeight="1" x14ac:dyDescent="0.15">
      <c r="A41" s="11" t="s">
        <v>13</v>
      </c>
      <c r="B41" s="12" t="s">
        <v>110</v>
      </c>
      <c r="C41" s="13" t="s">
        <v>3</v>
      </c>
      <c r="D41" s="1" t="str">
        <f t="shared" si="3"/>
        <v>`updater` int(16) NULL COMMENT '最后修改人',</v>
      </c>
    </row>
    <row r="42" spans="1:4" ht="30" customHeight="1" x14ac:dyDescent="0.15">
      <c r="A42" s="11" t="s">
        <v>18</v>
      </c>
      <c r="B42" s="12" t="s">
        <v>115</v>
      </c>
      <c r="C42" s="13" t="s">
        <v>4</v>
      </c>
      <c r="D42" s="1" t="str">
        <f t="shared" si="3"/>
        <v>`updatetime` datetime(0) NULL COMMENT '最后修改时间',</v>
      </c>
    </row>
    <row r="43" spans="1:4" ht="30" customHeight="1" x14ac:dyDescent="0.15">
      <c r="A43" s="11" t="s">
        <v>1</v>
      </c>
      <c r="B43" s="12" t="s">
        <v>110</v>
      </c>
      <c r="C43" s="13" t="s">
        <v>5</v>
      </c>
      <c r="D43" s="1" t="str">
        <f t="shared" si="3"/>
        <v>`rank` double(16,2) NULL COMMENT '排序',</v>
      </c>
    </row>
    <row r="44" spans="1:4" ht="30" customHeight="1" x14ac:dyDescent="0.15">
      <c r="A44" s="11" t="s">
        <v>124</v>
      </c>
      <c r="B44" s="12" t="s">
        <v>115</v>
      </c>
      <c r="C44" s="13" t="s">
        <v>6</v>
      </c>
      <c r="D44" s="1" t="str">
        <f>"PRIMARY KEY (`id`));"</f>
        <v>PRIMARY KEY (`id`));</v>
      </c>
    </row>
    <row r="45" spans="1:4" ht="30" customHeight="1" x14ac:dyDescent="0.15">
      <c r="A45" s="11" t="s">
        <v>2</v>
      </c>
      <c r="B45" s="12" t="s">
        <v>111</v>
      </c>
      <c r="C45" s="13" t="s">
        <v>7</v>
      </c>
      <c r="D45" s="1" t="str">
        <f>"ALTER TABLE `hgd`.`tb_model` COMMENT = '"&amp;A38&amp;"';"</f>
        <v>ALTER TABLE `hgd`.`tb_model` COMMENT = '建模表信息表';</v>
      </c>
    </row>
    <row r="46" spans="1:4" ht="30" customHeight="1" x14ac:dyDescent="0.15">
      <c r="A46" s="3" t="s">
        <v>45</v>
      </c>
      <c r="B46" s="2" t="s">
        <v>112</v>
      </c>
      <c r="C46" s="4" t="s">
        <v>43</v>
      </c>
      <c r="D46" s="1" t="str">
        <f>"ALTER TABLE `tb_model_table` ADD COLUMN `"&amp;A46&amp;"` "&amp;B46&amp;" NULL COMMENT '"&amp;C46&amp;"';"</f>
        <v>ALTER TABLE `tb_model_table` ADD COLUMN `table_text` varchar(2000) NULL COMMENT '表名称';</v>
      </c>
    </row>
    <row r="47" spans="1:4" ht="30" customHeight="1" x14ac:dyDescent="0.15">
      <c r="A47" s="3" t="s">
        <v>46</v>
      </c>
      <c r="B47" s="2" t="s">
        <v>112</v>
      </c>
      <c r="C47" s="4" t="s">
        <v>42</v>
      </c>
      <c r="D47" s="1" t="str">
        <f>"ALTER TABLE `tb_model_table` ADD COLUMN `"&amp;A47&amp;"` "&amp;B47&amp;" NULL COMMENT '"&amp;C47&amp;"';"</f>
        <v>ALTER TABLE `tb_model_table` ADD COLUMN `table_name` varchar(2000) NULL COMMENT '数据库表名';</v>
      </c>
    </row>
    <row r="48" spans="1:4" ht="30" customHeight="1" x14ac:dyDescent="0.15">
      <c r="A48" s="3" t="s">
        <v>47</v>
      </c>
      <c r="B48" s="2" t="s">
        <v>113</v>
      </c>
      <c r="C48" s="4" t="s">
        <v>48</v>
      </c>
      <c r="D48" s="1" t="str">
        <f>"ALTER TABLE `tb_model_table` ADD COLUMN `"&amp;A48&amp;"` "&amp;B48&amp;" NULL COMMENT '"&amp;C48&amp;"';"</f>
        <v>ALTER TABLE `tb_model_table` ADD COLUMN `virtual` bit(1) NULL COMMENT '是否是视图或虚拟表';</v>
      </c>
    </row>
    <row r="49" spans="1:4" ht="30" customHeight="1" x14ac:dyDescent="0.15">
      <c r="A49" s="3" t="s">
        <v>69</v>
      </c>
      <c r="B49" s="2" t="s">
        <v>110</v>
      </c>
      <c r="C49" s="4" t="s">
        <v>64</v>
      </c>
      <c r="D49" s="1" t="str">
        <f>"ALTER TABLE `tb_model_table` ADD COLUMN `"&amp;A49&amp;"` "&amp;B49&amp;" NULL COMMENT '"&amp;C49&amp;"';"</f>
        <v>ALTER TABLE `tb_model_table` ADD COLUMN `model_module_id` int(16) NULL COMMENT '所属模块';</v>
      </c>
    </row>
    <row r="50" spans="1:4" ht="30" customHeight="1" thickBot="1" x14ac:dyDescent="0.2">
      <c r="A50" s="5" t="s">
        <v>41</v>
      </c>
      <c r="B50" s="6" t="s">
        <v>112</v>
      </c>
      <c r="C50" s="7" t="s">
        <v>44</v>
      </c>
      <c r="D50" s="1" t="str">
        <f>"ALTER TABLE `tb_model_table` ADD COLUMN `"&amp;A50&amp;"` "&amp;B50&amp;" NULL COMMENT '"&amp;C50&amp;"';"</f>
        <v>ALTER TABLE `tb_model_table` ADD COLUMN `remark` varchar(2000) NULL COMMENT '备注';</v>
      </c>
    </row>
    <row r="51" spans="1:4" ht="30" customHeight="1" thickBot="1" x14ac:dyDescent="0.2"/>
    <row r="52" spans="1:4" ht="30" customHeight="1" x14ac:dyDescent="0.15">
      <c r="A52" s="18" t="s">
        <v>119</v>
      </c>
      <c r="B52" s="19" t="s">
        <v>10</v>
      </c>
      <c r="C52" s="20" t="s">
        <v>12</v>
      </c>
      <c r="D52" s="1" t="str">
        <f>"CREATE TABLE `"&amp;A52&amp;"`  ("</f>
        <v>CREATE TABLE `tb_model_field`  (</v>
      </c>
    </row>
    <row r="53" spans="1:4" ht="30" customHeight="1" x14ac:dyDescent="0.15">
      <c r="A53" s="21" t="s">
        <v>38</v>
      </c>
      <c r="B53" s="22"/>
      <c r="C53" s="23"/>
      <c r="D53" s="1" t="str">
        <f>"`"&amp;A55&amp;"` "&amp;B55&amp;" NOT NULL AUTO_INCREMENT COMMENT '"&amp;C55&amp;"',"</f>
        <v>`id` int(16) NOT NULL AUTO_INCREMENT COMMENT 'key 自增',</v>
      </c>
    </row>
    <row r="54" spans="1:4" ht="30" customHeight="1" x14ac:dyDescent="0.15">
      <c r="A54" s="8" t="s">
        <v>9</v>
      </c>
      <c r="B54" s="9" t="s">
        <v>10</v>
      </c>
      <c r="C54" s="10" t="s">
        <v>12</v>
      </c>
      <c r="D54" s="1" t="str">
        <f>"`"&amp;A56&amp;"` "&amp;B56&amp;" NULL COMMENT '"&amp;C56&amp;"',"</f>
        <v>`creator` int(16) NULL COMMENT '创建人',</v>
      </c>
    </row>
    <row r="55" spans="1:4" ht="30" customHeight="1" x14ac:dyDescent="0.15">
      <c r="A55" s="11" t="s">
        <v>0</v>
      </c>
      <c r="B55" s="12" t="s">
        <v>110</v>
      </c>
      <c r="C55" s="13" t="s">
        <v>11</v>
      </c>
      <c r="D55" s="1" t="str">
        <f t="shared" ref="D55:D58" si="4">"`"&amp;A57&amp;"` "&amp;B57&amp;" NULL COMMENT '"&amp;C57&amp;"',"</f>
        <v>`createtime` datetime(0) NULL COMMENT '创建时间',</v>
      </c>
    </row>
    <row r="56" spans="1:4" ht="30" customHeight="1" x14ac:dyDescent="0.15">
      <c r="A56" s="11" t="s">
        <v>13</v>
      </c>
      <c r="B56" s="12" t="s">
        <v>110</v>
      </c>
      <c r="C56" s="13" t="s">
        <v>3</v>
      </c>
      <c r="D56" s="1" t="str">
        <f t="shared" si="4"/>
        <v>`updater` int(16) NULL COMMENT '最后修改人',</v>
      </c>
    </row>
    <row r="57" spans="1:4" ht="30" customHeight="1" x14ac:dyDescent="0.15">
      <c r="A57" s="11" t="s">
        <v>18</v>
      </c>
      <c r="B57" s="12" t="s">
        <v>115</v>
      </c>
      <c r="C57" s="13" t="s">
        <v>4</v>
      </c>
      <c r="D57" s="1" t="str">
        <f t="shared" si="4"/>
        <v>`updatetime` datetime(0) NULL COMMENT '最后修改时间',</v>
      </c>
    </row>
    <row r="58" spans="1:4" ht="30" customHeight="1" x14ac:dyDescent="0.15">
      <c r="A58" s="11" t="s">
        <v>1</v>
      </c>
      <c r="B58" s="12" t="s">
        <v>110</v>
      </c>
      <c r="C58" s="13" t="s">
        <v>5</v>
      </c>
      <c r="D58" s="1" t="str">
        <f t="shared" si="4"/>
        <v>`rank` double(16,2) NULL COMMENT '排序',</v>
      </c>
    </row>
    <row r="59" spans="1:4" ht="30" customHeight="1" x14ac:dyDescent="0.15">
      <c r="A59" s="11" t="s">
        <v>124</v>
      </c>
      <c r="B59" s="12" t="s">
        <v>115</v>
      </c>
      <c r="C59" s="13" t="s">
        <v>6</v>
      </c>
      <c r="D59" s="1" t="str">
        <f>"PRIMARY KEY (`id`));"</f>
        <v>PRIMARY KEY (`id`));</v>
      </c>
    </row>
    <row r="60" spans="1:4" ht="30" customHeight="1" x14ac:dyDescent="0.15">
      <c r="A60" s="11" t="s">
        <v>2</v>
      </c>
      <c r="B60" s="12" t="s">
        <v>111</v>
      </c>
      <c r="C60" s="13" t="s">
        <v>7</v>
      </c>
      <c r="D60" s="1" t="str">
        <f>"ALTER TABLE `hgd`.`tb_model` COMMENT = '"&amp;A53&amp;"';"</f>
        <v>ALTER TABLE `hgd`.`tb_model` COMMENT = '建模字段信息表';</v>
      </c>
    </row>
    <row r="61" spans="1:4" ht="30" customHeight="1" x14ac:dyDescent="0.15">
      <c r="A61" s="3" t="s">
        <v>22</v>
      </c>
      <c r="B61" s="2" t="s">
        <v>112</v>
      </c>
      <c r="C61" s="4" t="s">
        <v>8</v>
      </c>
      <c r="D61" s="1" t="str">
        <f t="shared" ref="D61:D68" si="5">"ALTER TABLE `tb_model_field` ADD COLUMN `"&amp;A61&amp;"` "&amp;B61&amp;" NULL COMMENT '"&amp;C61&amp;"';"</f>
        <v>ALTER TABLE `tb_model_field` ADD COLUMN `field` varchar(2000) NULL COMMENT '字段';</v>
      </c>
    </row>
    <row r="62" spans="1:4" ht="30" customHeight="1" x14ac:dyDescent="0.15">
      <c r="A62" s="3" t="s">
        <v>53</v>
      </c>
      <c r="B62" s="2" t="s">
        <v>112</v>
      </c>
      <c r="C62" s="4" t="s">
        <v>23</v>
      </c>
      <c r="D62" s="1" t="str">
        <f t="shared" si="5"/>
        <v>ALTER TABLE `tb_model_field` ADD COLUMN `field_name` varchar(2000) NULL COMMENT '名称';</v>
      </c>
    </row>
    <row r="63" spans="1:4" ht="30" customHeight="1" x14ac:dyDescent="0.15">
      <c r="A63" s="3" t="s">
        <v>62</v>
      </c>
      <c r="B63" s="2" t="s">
        <v>110</v>
      </c>
      <c r="C63" s="4" t="s">
        <v>65</v>
      </c>
      <c r="D63" s="1" t="str">
        <f t="shared" si="5"/>
        <v>ALTER TABLE `tb_model_field` ADD COLUMN `field_type_id` int(16) NULL COMMENT '所属字段类型';</v>
      </c>
    </row>
    <row r="64" spans="1:4" ht="30" customHeight="1" x14ac:dyDescent="0.15">
      <c r="A64" s="3" t="s">
        <v>68</v>
      </c>
      <c r="B64" s="2" t="s">
        <v>110</v>
      </c>
      <c r="C64" s="4" t="s">
        <v>66</v>
      </c>
      <c r="D64" s="1" t="str">
        <f t="shared" si="5"/>
        <v>ALTER TABLE `tb_model_field` ADD COLUMN `model_table_id` int(16) NULL COMMENT '所属建模表';</v>
      </c>
    </row>
    <row r="65" spans="1:4" ht="30" customHeight="1" x14ac:dyDescent="0.15">
      <c r="A65" s="3" t="s">
        <v>19</v>
      </c>
      <c r="B65" s="2" t="s">
        <v>110</v>
      </c>
      <c r="C65" s="4" t="s">
        <v>52</v>
      </c>
      <c r="D65" s="1" t="str">
        <f t="shared" si="5"/>
        <v>ALTER TABLE `tb_model_field` ADD COLUMN `delete_way` int(16) NULL COMMENT '删除策略 0：CASCADE 1：NO ACTION 2：RESTRICT 3：SET NULL';</v>
      </c>
    </row>
    <row r="66" spans="1:4" ht="30" customHeight="1" x14ac:dyDescent="0.15">
      <c r="A66" s="3" t="s">
        <v>67</v>
      </c>
      <c r="B66" s="2" t="s">
        <v>110</v>
      </c>
      <c r="C66" s="4" t="s">
        <v>63</v>
      </c>
      <c r="D66" s="1" t="str">
        <f t="shared" si="5"/>
        <v>ALTER TABLE `tb_model_field` ADD COLUMN `model_field_id` int(16) NULL COMMENT '主键字段id';</v>
      </c>
    </row>
    <row r="67" spans="1:4" ht="30" customHeight="1" x14ac:dyDescent="0.15">
      <c r="A67" s="3" t="s">
        <v>20</v>
      </c>
      <c r="B67" s="2" t="s">
        <v>110</v>
      </c>
      <c r="C67" s="4" t="s">
        <v>24</v>
      </c>
      <c r="D67" s="1" t="str">
        <f t="shared" si="5"/>
        <v>ALTER TABLE `tb_model_field` ADD COLUMN `length` int(16) NULL COMMENT '字段长度';</v>
      </c>
    </row>
    <row r="68" spans="1:4" ht="30" customHeight="1" thickBot="1" x14ac:dyDescent="0.2">
      <c r="A68" s="5" t="s">
        <v>21</v>
      </c>
      <c r="B68" s="6" t="s">
        <v>110</v>
      </c>
      <c r="C68" s="7" t="s">
        <v>25</v>
      </c>
      <c r="D68" s="1" t="str">
        <f t="shared" si="5"/>
        <v>ALTER TABLE `tb_model_field` ADD COLUMN `accuracy` int(16) NULL COMMENT '小数点精度';</v>
      </c>
    </row>
    <row r="69" spans="1:4" ht="30" customHeight="1" thickBot="1" x14ac:dyDescent="0.2"/>
    <row r="70" spans="1:4" ht="30" customHeight="1" x14ac:dyDescent="0.15">
      <c r="A70" s="18" t="s">
        <v>26</v>
      </c>
      <c r="B70" s="19"/>
      <c r="C70" s="20"/>
      <c r="D70" s="1" t="str">
        <f>"CREATE TABLE `"&amp;A70&amp;"`  ("</f>
        <v>CREATE TABLE `tb_model_field_type`  (</v>
      </c>
    </row>
    <row r="71" spans="1:4" ht="30" customHeight="1" x14ac:dyDescent="0.15">
      <c r="A71" s="21" t="s">
        <v>61</v>
      </c>
      <c r="B71" s="22"/>
      <c r="C71" s="23"/>
      <c r="D71" s="1" t="str">
        <f>"`"&amp;A73&amp;"` "&amp;B73&amp;" NOT NULL AUTO_INCREMENT COMMENT '"&amp;C73&amp;"',"</f>
        <v>`id` int(16) NOT NULL AUTO_INCREMENT COMMENT 'key 自增',</v>
      </c>
    </row>
    <row r="72" spans="1:4" ht="30" customHeight="1" x14ac:dyDescent="0.15">
      <c r="A72" s="8" t="s">
        <v>9</v>
      </c>
      <c r="B72" s="9" t="s">
        <v>10</v>
      </c>
      <c r="C72" s="10" t="s">
        <v>12</v>
      </c>
      <c r="D72" s="1" t="str">
        <f>"`"&amp;A74&amp;"` "&amp;B74&amp;" NULL COMMENT '"&amp;C74&amp;"',"</f>
        <v>`creator` int(16) NULL COMMENT '创建人',</v>
      </c>
    </row>
    <row r="73" spans="1:4" ht="30" customHeight="1" x14ac:dyDescent="0.15">
      <c r="A73" s="11" t="s">
        <v>0</v>
      </c>
      <c r="B73" s="12" t="s">
        <v>110</v>
      </c>
      <c r="C73" s="13" t="s">
        <v>11</v>
      </c>
      <c r="D73" s="1" t="str">
        <f t="shared" ref="D73:D76" si="6">"`"&amp;A75&amp;"` "&amp;B75&amp;" NULL COMMENT '"&amp;C75&amp;"',"</f>
        <v>`createtime` datetime(0) NULL COMMENT '创建时间',</v>
      </c>
    </row>
    <row r="74" spans="1:4" ht="30" customHeight="1" x14ac:dyDescent="0.15">
      <c r="A74" s="11" t="s">
        <v>13</v>
      </c>
      <c r="B74" s="12" t="s">
        <v>110</v>
      </c>
      <c r="C74" s="13" t="s">
        <v>3</v>
      </c>
      <c r="D74" s="1" t="str">
        <f t="shared" si="6"/>
        <v>`updater` int(16) NULL COMMENT '最后修改人',</v>
      </c>
    </row>
    <row r="75" spans="1:4" ht="30" customHeight="1" x14ac:dyDescent="0.15">
      <c r="A75" s="11" t="s">
        <v>18</v>
      </c>
      <c r="B75" s="12" t="s">
        <v>115</v>
      </c>
      <c r="C75" s="13" t="s">
        <v>4</v>
      </c>
      <c r="D75" s="1" t="str">
        <f t="shared" si="6"/>
        <v>`updatetime` datetime(0) NULL COMMENT '最后修改时间',</v>
      </c>
    </row>
    <row r="76" spans="1:4" ht="30" customHeight="1" x14ac:dyDescent="0.15">
      <c r="A76" s="11" t="s">
        <v>1</v>
      </c>
      <c r="B76" s="12" t="s">
        <v>110</v>
      </c>
      <c r="C76" s="13" t="s">
        <v>5</v>
      </c>
      <c r="D76" s="1" t="str">
        <f t="shared" si="6"/>
        <v>`rank` double(16,2) NULL COMMENT '排序',</v>
      </c>
    </row>
    <row r="77" spans="1:4" ht="30" customHeight="1" x14ac:dyDescent="0.15">
      <c r="A77" s="11" t="s">
        <v>125</v>
      </c>
      <c r="B77" s="12" t="s">
        <v>115</v>
      </c>
      <c r="C77" s="13" t="s">
        <v>6</v>
      </c>
      <c r="D77" s="1" t="str">
        <f>"PRIMARY KEY (`id`));"</f>
        <v>PRIMARY KEY (`id`));</v>
      </c>
    </row>
    <row r="78" spans="1:4" ht="30" customHeight="1" x14ac:dyDescent="0.15">
      <c r="A78" s="11" t="s">
        <v>2</v>
      </c>
      <c r="B78" s="12" t="s">
        <v>111</v>
      </c>
      <c r="C78" s="13" t="s">
        <v>7</v>
      </c>
      <c r="D78" s="1" t="str">
        <f>"ALTER TABLE `hgd`.`tb_model` COMMENT = '"&amp;A71&amp;"';"</f>
        <v>ALTER TABLE `hgd`.`tb_model` COMMENT = '建模字段类型信息表';</v>
      </c>
    </row>
    <row r="79" spans="1:4" ht="30" customHeight="1" x14ac:dyDescent="0.15">
      <c r="A79" s="3" t="s">
        <v>54</v>
      </c>
      <c r="B79" s="2" t="s">
        <v>112</v>
      </c>
      <c r="C79" s="4" t="s">
        <v>30</v>
      </c>
      <c r="D79" s="1" t="str">
        <f>"ALTER TABLE `tb_model_field_type` ADD COLUMN `"&amp;A79&amp;"` "&amp;B79&amp;" NULL COMMENT '"&amp;C79&amp;"';"</f>
        <v>ALTER TABLE `tb_model_field_type` ADD COLUMN `type_class` varchar(2000) NULL COMMENT '分类 0：单行文本框 1：多行文本框 2：文件上传';</v>
      </c>
    </row>
    <row r="80" spans="1:4" ht="30" customHeight="1" x14ac:dyDescent="0.15">
      <c r="A80" s="3" t="s">
        <v>55</v>
      </c>
      <c r="B80" s="2" t="s">
        <v>112</v>
      </c>
      <c r="C80" s="4" t="s">
        <v>32</v>
      </c>
      <c r="D80" s="1" t="str">
        <f>"ALTER TABLE `tb_model_field_type` ADD COLUMN `"&amp;A80&amp;"` "&amp;B80&amp;" NULL COMMENT '"&amp;C80&amp;"';"</f>
        <v>ALTER TABLE `tb_model_field_type` ADD COLUMN `type_name` varchar(2000) NULL COMMENT '类型名称';</v>
      </c>
    </row>
    <row r="81" spans="1:4" ht="30" customHeight="1" x14ac:dyDescent="0.15">
      <c r="A81" s="3" t="s">
        <v>56</v>
      </c>
      <c r="B81" s="2" t="s">
        <v>112</v>
      </c>
      <c r="C81" s="4" t="s">
        <v>28</v>
      </c>
      <c r="D81" s="1" t="str">
        <f>"ALTER TABLE `tb_model_field_type` ADD COLUMN `"&amp;A81&amp;"` "&amp;B81&amp;" NULL COMMENT '"&amp;C81&amp;"';"</f>
        <v>ALTER TABLE `tb_model_field_type` ADD COLUMN `type_by_java` varchar(2000) NULL COMMENT 'java中的类型';</v>
      </c>
    </row>
    <row r="82" spans="1:4" ht="30" customHeight="1" x14ac:dyDescent="0.15">
      <c r="A82" s="3" t="s">
        <v>57</v>
      </c>
      <c r="B82" s="2" t="s">
        <v>112</v>
      </c>
      <c r="C82" s="4" t="s">
        <v>29</v>
      </c>
      <c r="D82" s="1" t="str">
        <f>"ALTER TABLE `tb_model_field_type` ADD COLUMN `"&amp;A82&amp;"` "&amp;B82&amp;" NULL COMMENT '"&amp;C82&amp;"';"</f>
        <v>ALTER TABLE `tb_model_field_type` ADD COLUMN `type_by_database` varchar(2000) NULL COMMENT '数据库中的类型';</v>
      </c>
    </row>
    <row r="83" spans="1:4" ht="30" customHeight="1" thickBot="1" x14ac:dyDescent="0.2">
      <c r="A83" s="5" t="s">
        <v>27</v>
      </c>
      <c r="B83" s="6" t="s">
        <v>110</v>
      </c>
      <c r="C83" s="7" t="s">
        <v>31</v>
      </c>
      <c r="D83" s="1" t="str">
        <f>"ALTER TABLE `tb_model_field_type` ADD COLUMN `"&amp;A83&amp;"` "&amp;B83&amp;" NULL COMMENT '"&amp;C83&amp;"';"</f>
        <v>ALTER TABLE `tb_model_field_type` ADD COLUMN `database_type` int(16) NULL COMMENT '所属数据库类型 0:mySql 1:SQL Server 2:Oracle';</v>
      </c>
    </row>
    <row r="84" spans="1:4" ht="30" customHeight="1" thickBot="1" x14ac:dyDescent="0.2"/>
    <row r="85" spans="1:4" ht="30" customHeight="1" x14ac:dyDescent="0.15">
      <c r="A85" s="18" t="s">
        <v>120</v>
      </c>
      <c r="B85" s="19"/>
      <c r="C85" s="20"/>
      <c r="D85" s="1" t="str">
        <f>"CREATE TABLE `"&amp;A85&amp;"`  ("</f>
        <v>CREATE TABLE `tb_user`  (</v>
      </c>
    </row>
    <row r="86" spans="1:4" ht="30" customHeight="1" x14ac:dyDescent="0.15">
      <c r="A86" s="21" t="s">
        <v>78</v>
      </c>
      <c r="B86" s="22"/>
      <c r="C86" s="23"/>
      <c r="D86" s="1" t="str">
        <f>"`"&amp;A88&amp;"` "&amp;B88&amp;" NOT NULL AUTO_INCREMENT COMMENT '"&amp;C88&amp;"',"</f>
        <v>`id` int(16) NOT NULL AUTO_INCREMENT COMMENT 'key 自增',</v>
      </c>
    </row>
    <row r="87" spans="1:4" ht="30" customHeight="1" x14ac:dyDescent="0.15">
      <c r="A87" s="8" t="s">
        <v>9</v>
      </c>
      <c r="B87" s="9" t="s">
        <v>10</v>
      </c>
      <c r="C87" s="10" t="s">
        <v>12</v>
      </c>
      <c r="D87" s="1" t="str">
        <f>"`"&amp;A89&amp;"` "&amp;B89&amp;" NULL COMMENT '"&amp;C89&amp;"',"</f>
        <v>`creator` int(16) NULL COMMENT '创建人',</v>
      </c>
    </row>
    <row r="88" spans="1:4" ht="30" customHeight="1" x14ac:dyDescent="0.15">
      <c r="A88" s="11" t="s">
        <v>0</v>
      </c>
      <c r="B88" s="12" t="s">
        <v>110</v>
      </c>
      <c r="C88" s="13" t="s">
        <v>11</v>
      </c>
      <c r="D88" s="1" t="str">
        <f t="shared" ref="D88:D91" si="7">"`"&amp;A90&amp;"` "&amp;B90&amp;" NULL COMMENT '"&amp;C90&amp;"',"</f>
        <v>`createtime` datetime(0) NULL COMMENT '创建时间',</v>
      </c>
    </row>
    <row r="89" spans="1:4" ht="30" customHeight="1" x14ac:dyDescent="0.15">
      <c r="A89" s="11" t="s">
        <v>13</v>
      </c>
      <c r="B89" s="12" t="s">
        <v>110</v>
      </c>
      <c r="C89" s="13" t="s">
        <v>3</v>
      </c>
      <c r="D89" s="1" t="str">
        <f t="shared" si="7"/>
        <v>`updater` int(16) NULL COMMENT '最后修改人',</v>
      </c>
    </row>
    <row r="90" spans="1:4" ht="30" customHeight="1" x14ac:dyDescent="0.15">
      <c r="A90" s="11" t="s">
        <v>18</v>
      </c>
      <c r="B90" s="12" t="s">
        <v>115</v>
      </c>
      <c r="C90" s="13" t="s">
        <v>4</v>
      </c>
      <c r="D90" s="1" t="str">
        <f t="shared" si="7"/>
        <v>`updatetime` datetime(0) NULL COMMENT '最后修改时间',</v>
      </c>
    </row>
    <row r="91" spans="1:4" ht="30" customHeight="1" x14ac:dyDescent="0.15">
      <c r="A91" s="11" t="s">
        <v>1</v>
      </c>
      <c r="B91" s="12" t="s">
        <v>110</v>
      </c>
      <c r="C91" s="13" t="s">
        <v>5</v>
      </c>
      <c r="D91" s="1" t="str">
        <f t="shared" si="7"/>
        <v>`rank` double(16,2) NULL COMMENT '排序',</v>
      </c>
    </row>
    <row r="92" spans="1:4" ht="30" customHeight="1" x14ac:dyDescent="0.15">
      <c r="A92" s="11" t="s">
        <v>125</v>
      </c>
      <c r="B92" s="12" t="s">
        <v>115</v>
      </c>
      <c r="C92" s="13" t="s">
        <v>6</v>
      </c>
      <c r="D92" s="1" t="str">
        <f>"PRIMARY KEY (`id`));"</f>
        <v>PRIMARY KEY (`id`));</v>
      </c>
    </row>
    <row r="93" spans="1:4" ht="30" customHeight="1" x14ac:dyDescent="0.15">
      <c r="A93" s="11" t="s">
        <v>2</v>
      </c>
      <c r="B93" s="12" t="s">
        <v>111</v>
      </c>
      <c r="C93" s="13" t="s">
        <v>7</v>
      </c>
      <c r="D93" s="1" t="str">
        <f>"ALTER TABLE `hgd`.`tb_model` COMMENT = '"&amp;A86&amp;"';"</f>
        <v>ALTER TABLE `hgd`.`tb_model` COMMENT = '用户账户信息表';</v>
      </c>
    </row>
    <row r="94" spans="1:4" ht="30" customHeight="1" x14ac:dyDescent="0.15">
      <c r="A94" s="3" t="s">
        <v>73</v>
      </c>
      <c r="B94" s="2" t="s">
        <v>112</v>
      </c>
      <c r="C94" s="4" t="s">
        <v>51</v>
      </c>
      <c r="D94" s="1" t="str">
        <f>"ALTER TABLE `tb_user` ADD COLUMN `"&amp;A94&amp;"` "&amp;B94&amp;" NULL COMMENT '"&amp;C94&amp;"';"</f>
        <v>ALTER TABLE `tb_user` ADD COLUMN `user_name` varchar(2000) NULL COMMENT '名称';</v>
      </c>
    </row>
    <row r="95" spans="1:4" ht="30" customHeight="1" x14ac:dyDescent="0.15">
      <c r="A95" s="3" t="s">
        <v>75</v>
      </c>
      <c r="B95" s="2" t="s">
        <v>112</v>
      </c>
      <c r="C95" s="4" t="s">
        <v>49</v>
      </c>
      <c r="D95" s="1" t="str">
        <f>"ALTER TABLE `tb_user` ADD COLUMN `"&amp;A95&amp;"` "&amp;B95&amp;" NULL COMMENT '"&amp;C95&amp;"';"</f>
        <v>ALTER TABLE `tb_user` ADD COLUMN `phone` varchar(2000) NULL COMMENT '手机号';</v>
      </c>
    </row>
    <row r="96" spans="1:4" ht="30" customHeight="1" x14ac:dyDescent="0.15">
      <c r="A96" s="3" t="s">
        <v>76</v>
      </c>
      <c r="B96" s="2" t="s">
        <v>112</v>
      </c>
      <c r="C96" s="4" t="s">
        <v>50</v>
      </c>
      <c r="D96" s="1" t="str">
        <f>"ALTER TABLE `tb_user` ADD COLUMN `"&amp;A96&amp;"` "&amp;B96&amp;" NULL COMMENT '"&amp;C96&amp;"';"</f>
        <v>ALTER TABLE `tb_user` ADD COLUMN `email` varchar(2000) NULL COMMENT '邮箱';</v>
      </c>
    </row>
    <row r="97" spans="1:4" ht="30" customHeight="1" thickBot="1" x14ac:dyDescent="0.2">
      <c r="A97" s="5" t="s">
        <v>77</v>
      </c>
      <c r="B97" s="6" t="s">
        <v>112</v>
      </c>
      <c r="C97" s="7" t="s">
        <v>74</v>
      </c>
      <c r="D97" s="1" t="str">
        <f>"ALTER TABLE `tb_user` ADD COLUMN `"&amp;A97&amp;"` "&amp;B97&amp;" NULL COMMENT '"&amp;C97&amp;"';"</f>
        <v>ALTER TABLE `tb_user` ADD COLUMN `password` varchar(2000) NULL COMMENT '密码';</v>
      </c>
    </row>
    <row r="98" spans="1:4" ht="30" customHeight="1" thickBot="1" x14ac:dyDescent="0.2"/>
    <row r="99" spans="1:4" ht="30" customHeight="1" x14ac:dyDescent="0.15">
      <c r="A99" s="18" t="s">
        <v>121</v>
      </c>
      <c r="B99" s="19"/>
      <c r="C99" s="20"/>
      <c r="D99" s="1" t="str">
        <f>"CREATE TABLE `"&amp;A99&amp;"`  ("</f>
        <v>CREATE TABLE `tb_user_id_card`  (</v>
      </c>
    </row>
    <row r="100" spans="1:4" ht="30" customHeight="1" x14ac:dyDescent="0.15">
      <c r="A100" s="21" t="s">
        <v>79</v>
      </c>
      <c r="B100" s="22"/>
      <c r="C100" s="23"/>
      <c r="D100" s="1" t="str">
        <f>"`"&amp;A102&amp;"` "&amp;B102&amp;" NOT NULL AUTO_INCREMENT COMMENT '"&amp;C102&amp;"',"</f>
        <v>`id` int(16) NOT NULL AUTO_INCREMENT COMMENT 'key 自增',</v>
      </c>
    </row>
    <row r="101" spans="1:4" ht="30" customHeight="1" x14ac:dyDescent="0.15">
      <c r="A101" s="8" t="s">
        <v>9</v>
      </c>
      <c r="B101" s="9" t="s">
        <v>10</v>
      </c>
      <c r="C101" s="10" t="s">
        <v>12</v>
      </c>
      <c r="D101" s="1" t="str">
        <f>"`"&amp;A103&amp;"` "&amp;B103&amp;" NULL COMMENT '"&amp;C103&amp;"',"</f>
        <v>`creator` int(16) NULL COMMENT '创建人',</v>
      </c>
    </row>
    <row r="102" spans="1:4" ht="30" customHeight="1" x14ac:dyDescent="0.15">
      <c r="A102" s="11" t="s">
        <v>0</v>
      </c>
      <c r="B102" s="12" t="s">
        <v>110</v>
      </c>
      <c r="C102" s="13" t="s">
        <v>11</v>
      </c>
      <c r="D102" s="1" t="str">
        <f t="shared" ref="D102:D105" si="8">"`"&amp;A104&amp;"` "&amp;B104&amp;" NULL COMMENT '"&amp;C104&amp;"',"</f>
        <v>`createtime` datetime(0) NULL COMMENT '创建时间',</v>
      </c>
    </row>
    <row r="103" spans="1:4" ht="30" customHeight="1" x14ac:dyDescent="0.15">
      <c r="A103" s="11" t="s">
        <v>13</v>
      </c>
      <c r="B103" s="12" t="s">
        <v>110</v>
      </c>
      <c r="C103" s="13" t="s">
        <v>3</v>
      </c>
      <c r="D103" s="1" t="str">
        <f t="shared" si="8"/>
        <v>`updater` int(16) NULL COMMENT '最后修改人',</v>
      </c>
    </row>
    <row r="104" spans="1:4" ht="30" customHeight="1" x14ac:dyDescent="0.15">
      <c r="A104" s="11" t="s">
        <v>18</v>
      </c>
      <c r="B104" s="12" t="s">
        <v>115</v>
      </c>
      <c r="C104" s="13" t="s">
        <v>4</v>
      </c>
      <c r="D104" s="1" t="str">
        <f t="shared" si="8"/>
        <v>`updatetime` datetime(0) NULL COMMENT '最后修改时间',</v>
      </c>
    </row>
    <row r="105" spans="1:4" ht="30" customHeight="1" x14ac:dyDescent="0.15">
      <c r="A105" s="11" t="s">
        <v>1</v>
      </c>
      <c r="B105" s="12" t="s">
        <v>110</v>
      </c>
      <c r="C105" s="13" t="s">
        <v>5</v>
      </c>
      <c r="D105" s="1" t="str">
        <f t="shared" si="8"/>
        <v>`rank` double(16,2) NULL COMMENT '排序',</v>
      </c>
    </row>
    <row r="106" spans="1:4" ht="30" customHeight="1" x14ac:dyDescent="0.15">
      <c r="A106" s="11" t="s">
        <v>124</v>
      </c>
      <c r="B106" s="12" t="s">
        <v>115</v>
      </c>
      <c r="C106" s="13" t="s">
        <v>6</v>
      </c>
      <c r="D106" s="1" t="str">
        <f>"PRIMARY KEY (`id`));"</f>
        <v>PRIMARY KEY (`id`));</v>
      </c>
    </row>
    <row r="107" spans="1:4" ht="30" customHeight="1" x14ac:dyDescent="0.15">
      <c r="A107" s="11" t="s">
        <v>2</v>
      </c>
      <c r="B107" s="12" t="s">
        <v>111</v>
      </c>
      <c r="C107" s="13" t="s">
        <v>7</v>
      </c>
      <c r="D107" s="1" t="str">
        <f>"ALTER TABLE `hgd`.`tb_model` COMMENT = '"&amp;A100&amp;"';"</f>
        <v>ALTER TABLE `hgd`.`tb_model` COMMENT = '用户实名信息表';</v>
      </c>
    </row>
    <row r="108" spans="1:4" ht="30" customHeight="1" x14ac:dyDescent="0.15">
      <c r="A108" s="3" t="s">
        <v>80</v>
      </c>
      <c r="B108" s="2" t="s">
        <v>112</v>
      </c>
      <c r="C108" s="4" t="s">
        <v>81</v>
      </c>
      <c r="D108" s="1" t="str">
        <f>"ALTER TABLE `tb_user_id_card` ADD COLUMN `"&amp;A108&amp;"` "&amp;B108&amp;" NULL COMMENT '"&amp;C108&amp;"';"</f>
        <v>ALTER TABLE `tb_user_id_card` ADD COLUMN `name` varchar(2000) NULL COMMENT '姓名';</v>
      </c>
    </row>
    <row r="109" spans="1:4" ht="30" customHeight="1" x14ac:dyDescent="0.15">
      <c r="A109" s="3" t="s">
        <v>89</v>
      </c>
      <c r="B109" s="2" t="s">
        <v>113</v>
      </c>
      <c r="C109" s="4" t="s">
        <v>86</v>
      </c>
      <c r="D109" s="1" t="str">
        <f t="shared" ref="D109:D116" si="9">"ALTER TABLE `tb_user_id_card` ADD COLUMN `"&amp;A109&amp;"` "&amp;B109&amp;" NULL COMMENT '"&amp;C109&amp;"';"</f>
        <v>ALTER TABLE `tb_user_id_card` ADD COLUMN `sex` bit(1) NULL COMMENT '性别';</v>
      </c>
    </row>
    <row r="110" spans="1:4" ht="30" customHeight="1" x14ac:dyDescent="0.15">
      <c r="A110" s="3" t="s">
        <v>90</v>
      </c>
      <c r="B110" s="2" t="s">
        <v>112</v>
      </c>
      <c r="C110" s="4" t="s">
        <v>83</v>
      </c>
      <c r="D110" s="1" t="str">
        <f t="shared" si="9"/>
        <v>ALTER TABLE `tb_user_id_card` ADD COLUMN `nation` varchar(2000) NULL COMMENT '民族';</v>
      </c>
    </row>
    <row r="111" spans="1:4" ht="30" customHeight="1" x14ac:dyDescent="0.15">
      <c r="A111" s="3" t="s">
        <v>91</v>
      </c>
      <c r="B111" s="2" t="s">
        <v>112</v>
      </c>
      <c r="C111" s="4" t="s">
        <v>87</v>
      </c>
      <c r="D111" s="1" t="str">
        <f t="shared" si="9"/>
        <v>ALTER TABLE `tb_user_id_card` ADD COLUMN `birth` varchar(2000) NULL COMMENT '出生';</v>
      </c>
    </row>
    <row r="112" spans="1:4" ht="30" customHeight="1" x14ac:dyDescent="0.15">
      <c r="A112" s="3" t="s">
        <v>88</v>
      </c>
      <c r="B112" s="2" t="s">
        <v>112</v>
      </c>
      <c r="C112" s="4" t="s">
        <v>84</v>
      </c>
      <c r="D112" s="1" t="str">
        <f t="shared" si="9"/>
        <v>ALTER TABLE `tb_user_id_card` ADD COLUMN `address` varchar(2000) NULL COMMENT '住址';</v>
      </c>
    </row>
    <row r="113" spans="1:4" ht="30" customHeight="1" x14ac:dyDescent="0.15">
      <c r="A113" s="3" t="s">
        <v>92</v>
      </c>
      <c r="B113" s="2" t="s">
        <v>112</v>
      </c>
      <c r="C113" s="4" t="s">
        <v>82</v>
      </c>
      <c r="D113" s="1" t="str">
        <f t="shared" si="9"/>
        <v>ALTER TABLE `tb_user_id_card` ADD COLUMN `id_no` varchar(2000) NULL COMMENT '身份证号';</v>
      </c>
    </row>
    <row r="114" spans="1:4" ht="30" customHeight="1" x14ac:dyDescent="0.15">
      <c r="A114" s="3" t="s">
        <v>94</v>
      </c>
      <c r="B114" s="2" t="s">
        <v>112</v>
      </c>
      <c r="C114" s="4" t="s">
        <v>93</v>
      </c>
      <c r="D114" s="1" t="str">
        <f t="shared" si="9"/>
        <v>ALTER TABLE `tb_user_id_card` ADD COLUMN `issuing` varchar(2000) NULL COMMENT '签发机关';</v>
      </c>
    </row>
    <row r="115" spans="1:4" ht="30" customHeight="1" x14ac:dyDescent="0.15">
      <c r="A115" s="3" t="s">
        <v>96</v>
      </c>
      <c r="B115" s="2" t="s">
        <v>114</v>
      </c>
      <c r="C115" s="4" t="s">
        <v>95</v>
      </c>
      <c r="D115" s="1" t="str">
        <f t="shared" si="9"/>
        <v>ALTER TABLE `tb_user_id_card` ADD COLUMN `issue_date` date NULL COMMENT '签发日期';</v>
      </c>
    </row>
    <row r="116" spans="1:4" ht="30" customHeight="1" thickBot="1" x14ac:dyDescent="0.2">
      <c r="A116" s="5" t="s">
        <v>97</v>
      </c>
      <c r="B116" s="6" t="s">
        <v>98</v>
      </c>
      <c r="C116" s="7" t="s">
        <v>85</v>
      </c>
      <c r="D116" s="1" t="str">
        <f t="shared" si="9"/>
        <v>ALTER TABLE `tb_user_id_card` ADD COLUMN `expiry_date` date NULL COMMENT '失效日期';</v>
      </c>
    </row>
    <row r="117" spans="1:4" ht="30" customHeight="1" thickBot="1" x14ac:dyDescent="0.2"/>
    <row r="118" spans="1:4" ht="30" customHeight="1" x14ac:dyDescent="0.15">
      <c r="A118" s="18" t="s">
        <v>122</v>
      </c>
      <c r="B118" s="19"/>
      <c r="C118" s="20"/>
      <c r="D118" s="1" t="str">
        <f>"CREATE TABLE `"&amp;A118&amp;"`  ("</f>
        <v>CREATE TABLE `tb_login_log`  (</v>
      </c>
    </row>
    <row r="119" spans="1:4" ht="30" customHeight="1" x14ac:dyDescent="0.15">
      <c r="A119" s="21" t="s">
        <v>99</v>
      </c>
      <c r="B119" s="22"/>
      <c r="C119" s="23"/>
      <c r="D119" s="1" t="str">
        <f>"`"&amp;A121&amp;"` "&amp;B121&amp;" NOT NULL AUTO_INCREMENT COMMENT '"&amp;C121&amp;"',"</f>
        <v>`id` int(16) NOT NULL AUTO_INCREMENT COMMENT 'key 自增',</v>
      </c>
    </row>
    <row r="120" spans="1:4" ht="30" customHeight="1" x14ac:dyDescent="0.15">
      <c r="A120" s="8" t="s">
        <v>9</v>
      </c>
      <c r="B120" s="9" t="s">
        <v>10</v>
      </c>
      <c r="C120" s="10" t="s">
        <v>12</v>
      </c>
      <c r="D120" s="1" t="str">
        <f>"`"&amp;A122&amp;"` "&amp;B122&amp;" NULL COMMENT '"&amp;C122&amp;"',"</f>
        <v>`creator` int(16) NULL COMMENT '创建人',</v>
      </c>
    </row>
    <row r="121" spans="1:4" ht="30" customHeight="1" x14ac:dyDescent="0.15">
      <c r="A121" s="11" t="s">
        <v>0</v>
      </c>
      <c r="B121" s="12" t="s">
        <v>110</v>
      </c>
      <c r="C121" s="13" t="s">
        <v>11</v>
      </c>
      <c r="D121" s="1" t="str">
        <f t="shared" ref="D121:D124" si="10">"`"&amp;A123&amp;"` "&amp;B123&amp;" NULL COMMENT '"&amp;C123&amp;"',"</f>
        <v>`createtime` datetime(0) NULL COMMENT '创建时间',</v>
      </c>
    </row>
    <row r="122" spans="1:4" ht="30" customHeight="1" x14ac:dyDescent="0.15">
      <c r="A122" s="11" t="s">
        <v>13</v>
      </c>
      <c r="B122" s="12" t="s">
        <v>110</v>
      </c>
      <c r="C122" s="13" t="s">
        <v>3</v>
      </c>
      <c r="D122" s="1" t="str">
        <f t="shared" si="10"/>
        <v>`updater` int(16) NULL COMMENT '最后修改人',</v>
      </c>
    </row>
    <row r="123" spans="1:4" ht="30" customHeight="1" x14ac:dyDescent="0.15">
      <c r="A123" s="11" t="s">
        <v>18</v>
      </c>
      <c r="B123" s="12" t="s">
        <v>115</v>
      </c>
      <c r="C123" s="13" t="s">
        <v>4</v>
      </c>
      <c r="D123" s="1" t="str">
        <f t="shared" si="10"/>
        <v>`updatetime` datetime(0) NULL COMMENT '最后修改时间',</v>
      </c>
    </row>
    <row r="124" spans="1:4" ht="30" customHeight="1" x14ac:dyDescent="0.15">
      <c r="A124" s="11" t="s">
        <v>1</v>
      </c>
      <c r="B124" s="12" t="s">
        <v>110</v>
      </c>
      <c r="C124" s="13" t="s">
        <v>5</v>
      </c>
      <c r="D124" s="1" t="str">
        <f t="shared" si="10"/>
        <v>`rank` double(16,2) NULL COMMENT '排序',</v>
      </c>
    </row>
    <row r="125" spans="1:4" ht="30" customHeight="1" x14ac:dyDescent="0.15">
      <c r="A125" s="11" t="s">
        <v>124</v>
      </c>
      <c r="B125" s="12" t="s">
        <v>115</v>
      </c>
      <c r="C125" s="13" t="s">
        <v>6</v>
      </c>
      <c r="D125" s="1" t="str">
        <f>"PRIMARY KEY (`id`));"</f>
        <v>PRIMARY KEY (`id`));</v>
      </c>
    </row>
    <row r="126" spans="1:4" ht="30" customHeight="1" x14ac:dyDescent="0.15">
      <c r="A126" s="11" t="s">
        <v>2</v>
      </c>
      <c r="B126" s="12" t="s">
        <v>111</v>
      </c>
      <c r="C126" s="13" t="s">
        <v>7</v>
      </c>
      <c r="D126" s="1" t="str">
        <f>"ALTER TABLE `hgd`.`tb_model` COMMENT = '"&amp;A119&amp;"';"</f>
        <v>ALTER TABLE `hgd`.`tb_model` COMMENT = '登录日志表';</v>
      </c>
    </row>
    <row r="127" spans="1:4" ht="30" customHeight="1" x14ac:dyDescent="0.15">
      <c r="A127" s="3" t="s">
        <v>106</v>
      </c>
      <c r="B127" s="2" t="s">
        <v>112</v>
      </c>
      <c r="C127" s="4" t="s">
        <v>103</v>
      </c>
      <c r="D127" s="1" t="str">
        <f>"ALTER TABLE `tb_login_log` ADD COLUMN `"&amp;A127&amp;"` "&amp;B127&amp;" NULL COMMENT '"&amp;C127&amp;"';"</f>
        <v>ALTER TABLE `tb_login_log` ADD COLUMN `user_name` varchar(2000) NULL COMMENT '账户';</v>
      </c>
    </row>
    <row r="128" spans="1:4" ht="30" customHeight="1" x14ac:dyDescent="0.15">
      <c r="A128" s="3" t="s">
        <v>105</v>
      </c>
      <c r="B128" s="2" t="s">
        <v>110</v>
      </c>
      <c r="C128" s="4" t="s">
        <v>104</v>
      </c>
      <c r="D128" s="1" t="str">
        <f t="shared" ref="D128:D131" si="11">"ALTER TABLE `tb_login_log` ADD COLUMN `"&amp;A128&amp;"` "&amp;B128&amp;" NULL COMMENT '"&amp;C128&amp;"';"</f>
        <v>ALTER TABLE `tb_login_log` ADD COLUMN `login_type` int(16) NULL COMMENT '登录平台 0：电脑 1：手机 2：平板';</v>
      </c>
    </row>
    <row r="129" spans="1:4" ht="30" customHeight="1" x14ac:dyDescent="0.15">
      <c r="A129" s="3" t="s">
        <v>107</v>
      </c>
      <c r="B129" s="2" t="s">
        <v>112</v>
      </c>
      <c r="C129" s="4" t="s">
        <v>100</v>
      </c>
      <c r="D129" s="1" t="str">
        <f t="shared" si="11"/>
        <v>ALTER TABLE `tb_login_log` ADD COLUMN `ip` varchar(2000) NULL COMMENT 'ip地址';</v>
      </c>
    </row>
    <row r="130" spans="1:4" ht="30" customHeight="1" x14ac:dyDescent="0.15">
      <c r="A130" s="3" t="s">
        <v>108</v>
      </c>
      <c r="B130" s="2" t="s">
        <v>112</v>
      </c>
      <c r="C130" s="4" t="s">
        <v>101</v>
      </c>
      <c r="D130" s="1" t="str">
        <f t="shared" si="11"/>
        <v>ALTER TABLE `tb_login_log` ADD COLUMN `address` varchar(2000) NULL COMMENT '地址';</v>
      </c>
    </row>
    <row r="131" spans="1:4" ht="30" customHeight="1" thickBot="1" x14ac:dyDescent="0.2">
      <c r="A131" s="5" t="s">
        <v>109</v>
      </c>
      <c r="B131" s="6" t="s">
        <v>113</v>
      </c>
      <c r="C131" s="7" t="s">
        <v>102</v>
      </c>
      <c r="D131" s="1" t="str">
        <f t="shared" si="11"/>
        <v>ALTER TABLE `tb_login_log` ADD COLUMN `status` bit(1) NULL COMMENT '状态 0：失败 1 ：成功';</v>
      </c>
    </row>
    <row r="132" spans="1:4" ht="30" customHeight="1" thickBot="1" x14ac:dyDescent="0.2"/>
    <row r="133" spans="1:4" ht="30" customHeight="1" x14ac:dyDescent="0.15">
      <c r="A133" s="24" t="s">
        <v>130</v>
      </c>
      <c r="B133" s="25"/>
      <c r="C133" s="26"/>
      <c r="D133" s="1" t="str">
        <f>"CREATE TABLE `"&amp;A133&amp;"`  ("</f>
        <v>CREATE TABLE `tb_language`  (</v>
      </c>
    </row>
    <row r="134" spans="1:4" ht="30" customHeight="1" x14ac:dyDescent="0.15">
      <c r="A134" s="21" t="s">
        <v>138</v>
      </c>
      <c r="B134" s="22"/>
      <c r="C134" s="23"/>
      <c r="D134" s="1" t="str">
        <f>"`"&amp;A136&amp;"` "&amp;B136&amp;" NOT NULL AUTO_INCREMENT COMMENT '"&amp;C136&amp;"',"</f>
        <v>`id` int(16) NOT NULL AUTO_INCREMENT COMMENT 'key 自增',</v>
      </c>
    </row>
    <row r="135" spans="1:4" ht="30" customHeight="1" x14ac:dyDescent="0.15">
      <c r="A135" s="8" t="s">
        <v>9</v>
      </c>
      <c r="B135" s="9" t="s">
        <v>10</v>
      </c>
      <c r="C135" s="10" t="s">
        <v>12</v>
      </c>
      <c r="D135" s="1" t="str">
        <f>"`"&amp;A137&amp;"` "&amp;B137&amp;" NULL COMMENT '"&amp;C137&amp;"',"</f>
        <v>`creator` int(16) NULL COMMENT '创建人',</v>
      </c>
    </row>
    <row r="136" spans="1:4" ht="30" customHeight="1" x14ac:dyDescent="0.15">
      <c r="A136" s="11" t="s">
        <v>0</v>
      </c>
      <c r="B136" s="12" t="s">
        <v>110</v>
      </c>
      <c r="C136" s="13" t="s">
        <v>11</v>
      </c>
      <c r="D136" s="1" t="str">
        <f t="shared" ref="D136:D139" si="12">"`"&amp;A138&amp;"` "&amp;B138&amp;" NULL COMMENT '"&amp;C138&amp;"',"</f>
        <v>`createtime` datetime(0) NULL COMMENT '创建时间',</v>
      </c>
    </row>
    <row r="137" spans="1:4" ht="30" customHeight="1" x14ac:dyDescent="0.15">
      <c r="A137" s="11" t="s">
        <v>13</v>
      </c>
      <c r="B137" s="12" t="s">
        <v>110</v>
      </c>
      <c r="C137" s="13" t="s">
        <v>3</v>
      </c>
      <c r="D137" s="1" t="str">
        <f t="shared" si="12"/>
        <v>`updater` int(16) NULL COMMENT '最后修改人',</v>
      </c>
    </row>
    <row r="138" spans="1:4" ht="30" customHeight="1" x14ac:dyDescent="0.15">
      <c r="A138" s="11" t="s">
        <v>18</v>
      </c>
      <c r="B138" s="12" t="s">
        <v>115</v>
      </c>
      <c r="C138" s="13" t="s">
        <v>4</v>
      </c>
      <c r="D138" s="1" t="str">
        <f t="shared" si="12"/>
        <v>`updatetime` datetime(0) NULL COMMENT '最后修改时间',</v>
      </c>
    </row>
    <row r="139" spans="1:4" ht="30" customHeight="1" x14ac:dyDescent="0.15">
      <c r="A139" s="11" t="s">
        <v>1</v>
      </c>
      <c r="B139" s="12" t="s">
        <v>110</v>
      </c>
      <c r="C139" s="13" t="s">
        <v>5</v>
      </c>
      <c r="D139" s="1" t="str">
        <f t="shared" si="12"/>
        <v>`rank` double(16,2) NULL COMMENT '排序',</v>
      </c>
    </row>
    <row r="140" spans="1:4" ht="30" customHeight="1" x14ac:dyDescent="0.15">
      <c r="A140" s="11" t="s">
        <v>123</v>
      </c>
      <c r="B140" s="12" t="s">
        <v>115</v>
      </c>
      <c r="C140" s="13" t="s">
        <v>6</v>
      </c>
      <c r="D140" s="1" t="str">
        <f>"PRIMARY KEY (`id`));"</f>
        <v>PRIMARY KEY (`id`));</v>
      </c>
    </row>
    <row r="141" spans="1:4" ht="30" customHeight="1" x14ac:dyDescent="0.15">
      <c r="A141" s="11" t="s">
        <v>2</v>
      </c>
      <c r="B141" s="12" t="s">
        <v>111</v>
      </c>
      <c r="C141" s="13" t="s">
        <v>7</v>
      </c>
      <c r="D141" s="1" t="str">
        <f>"ALTER TABLE `hgd`.`tb_model` COMMENT = '"&amp;A134&amp;"';"</f>
        <v>ALTER TABLE `hgd`.`tb_model` COMMENT = '语种编码表';</v>
      </c>
    </row>
    <row r="142" spans="1:4" ht="30" customHeight="1" x14ac:dyDescent="0.15">
      <c r="A142" s="3" t="s">
        <v>129</v>
      </c>
      <c r="B142" s="2" t="s">
        <v>112</v>
      </c>
      <c r="C142" s="4" t="s">
        <v>134</v>
      </c>
      <c r="D142" s="1" t="str">
        <f>"ALTER TABLE `tb_language` ADD COLUMN `"&amp;A142&amp;"` "&amp;B142&amp;" NULL COMMENT '"&amp;C142&amp;"';"</f>
        <v>ALTER TABLE `tb_language` ADD COLUMN `language` varchar(2000) NULL COMMENT '语种';</v>
      </c>
    </row>
    <row r="143" spans="1:4" ht="30" customHeight="1" x14ac:dyDescent="0.15">
      <c r="A143" s="3" t="s">
        <v>142</v>
      </c>
      <c r="B143" s="2" t="s">
        <v>112</v>
      </c>
      <c r="C143" s="4" t="s">
        <v>126</v>
      </c>
      <c r="D143" s="1" t="str">
        <f t="shared" ref="D143:D145" si="13">"ALTER TABLE `tb_language` ADD COLUMN `"&amp;A143&amp;"` "&amp;B143&amp;" NULL COMMENT '"&amp;C143&amp;"';"</f>
        <v>ALTER TABLE `tb_language` ADD COLUMN `web_code` varchar(2000) NULL COMMENT '平台语种编码';</v>
      </c>
    </row>
    <row r="144" spans="1:4" ht="30" customHeight="1" x14ac:dyDescent="0.15">
      <c r="A144" s="3" t="s">
        <v>143</v>
      </c>
      <c r="B144" s="2" t="s">
        <v>112</v>
      </c>
      <c r="C144" s="4" t="s">
        <v>127</v>
      </c>
      <c r="D144" s="1" t="str">
        <f t="shared" si="13"/>
        <v>ALTER TABLE `tb_language` ADD COLUMN `baidu_code` varchar(2000) NULL COMMENT '百度语种编码';</v>
      </c>
    </row>
    <row r="145" spans="1:4" ht="30" customHeight="1" thickBot="1" x14ac:dyDescent="0.2">
      <c r="A145" s="5" t="s">
        <v>144</v>
      </c>
      <c r="B145" s="6" t="s">
        <v>112</v>
      </c>
      <c r="C145" s="7" t="s">
        <v>128</v>
      </c>
      <c r="D145" s="1" t="str">
        <f t="shared" si="13"/>
        <v>ALTER TABLE `tb_language` ADD COLUMN `youdao_code` varchar(2000) NULL COMMENT '有道语种编码';</v>
      </c>
    </row>
    <row r="146" spans="1:4" ht="30" customHeight="1" thickBot="1" x14ac:dyDescent="0.2"/>
    <row r="147" spans="1:4" ht="30" customHeight="1" x14ac:dyDescent="0.15">
      <c r="A147" s="24" t="s">
        <v>139</v>
      </c>
      <c r="B147" s="25"/>
      <c r="C147" s="26"/>
      <c r="D147" s="1" t="str">
        <f>"CREATE TABLE `"&amp;A147&amp;"`  ("</f>
        <v>CREATE TABLE `tb_language_msg`  (</v>
      </c>
    </row>
    <row r="148" spans="1:4" ht="30" customHeight="1" x14ac:dyDescent="0.15">
      <c r="A148" s="21" t="s">
        <v>131</v>
      </c>
      <c r="B148" s="22"/>
      <c r="C148" s="23"/>
      <c r="D148" s="1" t="str">
        <f>"`"&amp;A150&amp;"` "&amp;B150&amp;" NOT NULL AUTO_INCREMENT COMMENT '"&amp;C150&amp;"',"</f>
        <v>`id` int(16) NOT NULL AUTO_INCREMENT COMMENT 'key 自增',</v>
      </c>
    </row>
    <row r="149" spans="1:4" ht="30" customHeight="1" x14ac:dyDescent="0.15">
      <c r="A149" s="8" t="s">
        <v>9</v>
      </c>
      <c r="B149" s="9" t="s">
        <v>10</v>
      </c>
      <c r="C149" s="10" t="s">
        <v>12</v>
      </c>
      <c r="D149" s="1" t="str">
        <f>"`"&amp;A151&amp;"` "&amp;B151&amp;" NULL COMMENT '"&amp;C151&amp;"',"</f>
        <v>`creator` int(16) NULL COMMENT '创建人',</v>
      </c>
    </row>
    <row r="150" spans="1:4" ht="30" customHeight="1" x14ac:dyDescent="0.15">
      <c r="A150" s="11" t="s">
        <v>0</v>
      </c>
      <c r="B150" s="12" t="s">
        <v>110</v>
      </c>
      <c r="C150" s="13" t="s">
        <v>11</v>
      </c>
      <c r="D150" s="1" t="str">
        <f t="shared" ref="D150:D153" si="14">"`"&amp;A152&amp;"` "&amp;B152&amp;" NULL COMMENT '"&amp;C152&amp;"',"</f>
        <v>`createtime` datetime(0) NULL COMMENT '创建时间',</v>
      </c>
    </row>
    <row r="151" spans="1:4" ht="30" customHeight="1" x14ac:dyDescent="0.15">
      <c r="A151" s="11" t="s">
        <v>13</v>
      </c>
      <c r="B151" s="12" t="s">
        <v>110</v>
      </c>
      <c r="C151" s="13" t="s">
        <v>3</v>
      </c>
      <c r="D151" s="1" t="str">
        <f t="shared" si="14"/>
        <v>`updater` int(16) NULL COMMENT '最后修改人',</v>
      </c>
    </row>
    <row r="152" spans="1:4" ht="30" customHeight="1" x14ac:dyDescent="0.15">
      <c r="A152" s="11" t="s">
        <v>18</v>
      </c>
      <c r="B152" s="12" t="s">
        <v>115</v>
      </c>
      <c r="C152" s="13" t="s">
        <v>4</v>
      </c>
      <c r="D152" s="1" t="str">
        <f t="shared" si="14"/>
        <v>`updatetime` datetime(0) NULL COMMENT '最后修改时间',</v>
      </c>
    </row>
    <row r="153" spans="1:4" ht="30" customHeight="1" x14ac:dyDescent="0.15">
      <c r="A153" s="11" t="s">
        <v>1</v>
      </c>
      <c r="B153" s="12" t="s">
        <v>110</v>
      </c>
      <c r="C153" s="13" t="s">
        <v>5</v>
      </c>
      <c r="D153" s="1" t="str">
        <f t="shared" si="14"/>
        <v>`rank` double(16,2) NULL COMMENT '排序',</v>
      </c>
    </row>
    <row r="154" spans="1:4" ht="30" customHeight="1" x14ac:dyDescent="0.15">
      <c r="A154" s="11" t="s">
        <v>123</v>
      </c>
      <c r="B154" s="12" t="s">
        <v>115</v>
      </c>
      <c r="C154" s="13" t="s">
        <v>6</v>
      </c>
      <c r="D154" s="1" t="str">
        <f>"PRIMARY KEY (`id`));"</f>
        <v>PRIMARY KEY (`id`));</v>
      </c>
    </row>
    <row r="155" spans="1:4" ht="30" customHeight="1" x14ac:dyDescent="0.15">
      <c r="A155" s="11" t="s">
        <v>2</v>
      </c>
      <c r="B155" s="12" t="s">
        <v>111</v>
      </c>
      <c r="C155" s="13" t="s">
        <v>7</v>
      </c>
      <c r="D155" s="1" t="str">
        <f>"ALTER TABLE `hgd`.`tb_model` COMMENT = '"&amp;A148&amp;"';"</f>
        <v>ALTER TABLE `hgd`.`tb_model` COMMENT = '多国语言消息表';</v>
      </c>
    </row>
    <row r="156" spans="1:4" ht="30" customHeight="1" x14ac:dyDescent="0.15">
      <c r="A156" s="3" t="s">
        <v>132</v>
      </c>
      <c r="B156" s="2" t="s">
        <v>145</v>
      </c>
      <c r="C156" s="4" t="s">
        <v>133</v>
      </c>
      <c r="D156" s="1" t="str">
        <f>"ALTER TABLE `tb_language_msg` ADD COLUMN `"&amp;A156&amp;"` "&amp;B156&amp;" NULL COMMENT '"&amp;C156&amp;"';"</f>
        <v>ALTER TABLE `tb_language_msg` ADD COLUMN `language_id` int(16) NULL COMMENT '语种';</v>
      </c>
    </row>
    <row r="157" spans="1:4" ht="30" customHeight="1" x14ac:dyDescent="0.15">
      <c r="A157" s="3" t="s">
        <v>135</v>
      </c>
      <c r="B157" s="2" t="s">
        <v>145</v>
      </c>
      <c r="C157" s="4" t="s">
        <v>146</v>
      </c>
      <c r="D157" s="1" t="str">
        <f>"ALTER TABLE `tb_language_msg` ADD COLUMN `"&amp;A157&amp;"` "&amp;B157&amp;" NULL COMMENT '"&amp;C157&amp;"';"</f>
        <v>ALTER TABLE `tb_language_msg` ADD COLUMN `code` int(16) NULL COMMENT '状态码';</v>
      </c>
    </row>
    <row r="158" spans="1:4" ht="30" customHeight="1" x14ac:dyDescent="0.15">
      <c r="A158" s="3" t="s">
        <v>141</v>
      </c>
      <c r="B158" s="2" t="s">
        <v>112</v>
      </c>
      <c r="C158" s="4" t="s">
        <v>140</v>
      </c>
      <c r="D158" s="1" t="str">
        <f>"ALTER TABLE `tb_language_msg` ADD COLUMN `"&amp;A158&amp;"` "&amp;B158&amp;" NULL COMMENT '"&amp;C158&amp;"';"</f>
        <v>ALTER TABLE `tb_language_msg` ADD COLUMN `auto_text` varchar(2000) NULL COMMENT '默认消息内容';</v>
      </c>
    </row>
    <row r="159" spans="1:4" ht="30" customHeight="1" thickBot="1" x14ac:dyDescent="0.2">
      <c r="A159" s="5" t="s">
        <v>137</v>
      </c>
      <c r="B159" s="6" t="s">
        <v>112</v>
      </c>
      <c r="C159" s="7" t="s">
        <v>136</v>
      </c>
      <c r="D159" s="1" t="str">
        <f>"ALTER TABLE `tb_language_msg` ADD COLUMN `"&amp;A159&amp;"` "&amp;B159&amp;" NULL COMMENT '"&amp;C159&amp;"';"</f>
        <v>ALTER TABLE `tb_language_msg` ADD COLUMN `text` varchar(2000) NULL COMMENT '消息内容';</v>
      </c>
    </row>
    <row r="160" spans="1:4" ht="30" customHeight="1" thickBot="1" x14ac:dyDescent="0.2"/>
    <row r="161" spans="1:3" ht="30" customHeight="1" x14ac:dyDescent="0.15">
      <c r="A161" s="24" t="s">
        <v>156</v>
      </c>
      <c r="B161" s="25"/>
      <c r="C161" s="26"/>
    </row>
    <row r="162" spans="1:3" ht="30" customHeight="1" x14ac:dyDescent="0.15">
      <c r="A162" s="21" t="s">
        <v>180</v>
      </c>
      <c r="B162" s="22"/>
      <c r="C162" s="23"/>
    </row>
    <row r="163" spans="1:3" ht="30" customHeight="1" x14ac:dyDescent="0.15">
      <c r="A163" s="8" t="s">
        <v>9</v>
      </c>
      <c r="B163" s="9" t="s">
        <v>10</v>
      </c>
      <c r="C163" s="10" t="s">
        <v>12</v>
      </c>
    </row>
    <row r="164" spans="1:3" ht="30" customHeight="1" x14ac:dyDescent="0.15">
      <c r="A164" s="11" t="s">
        <v>0</v>
      </c>
      <c r="B164" s="12" t="s">
        <v>110</v>
      </c>
      <c r="C164" s="13" t="s">
        <v>11</v>
      </c>
    </row>
    <row r="165" spans="1:3" ht="30" customHeight="1" x14ac:dyDescent="0.15">
      <c r="A165" s="11" t="s">
        <v>13</v>
      </c>
      <c r="B165" s="12" t="s">
        <v>110</v>
      </c>
      <c r="C165" s="13" t="s">
        <v>3</v>
      </c>
    </row>
    <row r="166" spans="1:3" ht="30" customHeight="1" x14ac:dyDescent="0.15">
      <c r="A166" s="11" t="s">
        <v>18</v>
      </c>
      <c r="B166" s="12" t="s">
        <v>115</v>
      </c>
      <c r="C166" s="13" t="s">
        <v>4</v>
      </c>
    </row>
    <row r="167" spans="1:3" ht="30" customHeight="1" x14ac:dyDescent="0.15">
      <c r="A167" s="11" t="s">
        <v>1</v>
      </c>
      <c r="B167" s="12" t="s">
        <v>110</v>
      </c>
      <c r="C167" s="13" t="s">
        <v>5</v>
      </c>
    </row>
    <row r="168" spans="1:3" ht="30" customHeight="1" x14ac:dyDescent="0.15">
      <c r="A168" s="11" t="s">
        <v>123</v>
      </c>
      <c r="B168" s="12" t="s">
        <v>115</v>
      </c>
      <c r="C168" s="13" t="s">
        <v>6</v>
      </c>
    </row>
    <row r="169" spans="1:3" ht="30" customHeight="1" x14ac:dyDescent="0.15">
      <c r="A169" s="11" t="s">
        <v>2</v>
      </c>
      <c r="B169" s="12" t="s">
        <v>111</v>
      </c>
      <c r="C169" s="13" t="s">
        <v>7</v>
      </c>
    </row>
    <row r="170" spans="1:3" ht="30" customHeight="1" x14ac:dyDescent="0.15">
      <c r="A170" s="3" t="s">
        <v>168</v>
      </c>
      <c r="B170" s="2" t="s">
        <v>112</v>
      </c>
      <c r="C170" s="4" t="s">
        <v>157</v>
      </c>
    </row>
    <row r="171" spans="1:3" ht="30" customHeight="1" x14ac:dyDescent="0.15">
      <c r="A171" s="3" t="s">
        <v>165</v>
      </c>
      <c r="B171" s="2" t="s">
        <v>112</v>
      </c>
      <c r="C171" s="4" t="s">
        <v>158</v>
      </c>
    </row>
    <row r="172" spans="1:3" ht="30" customHeight="1" x14ac:dyDescent="0.15">
      <c r="A172" s="3" t="s">
        <v>166</v>
      </c>
      <c r="B172" s="2" t="s">
        <v>112</v>
      </c>
      <c r="C172" s="4" t="s">
        <v>159</v>
      </c>
    </row>
    <row r="173" spans="1:3" ht="30" customHeight="1" x14ac:dyDescent="0.15">
      <c r="A173" s="3" t="s">
        <v>167</v>
      </c>
      <c r="B173" s="2" t="s">
        <v>112</v>
      </c>
      <c r="C173" s="4" t="s">
        <v>160</v>
      </c>
    </row>
    <row r="174" spans="1:3" ht="30" customHeight="1" x14ac:dyDescent="0.15">
      <c r="A174" s="3" t="s">
        <v>169</v>
      </c>
      <c r="B174" s="2" t="s">
        <v>112</v>
      </c>
      <c r="C174" s="4" t="s">
        <v>175</v>
      </c>
    </row>
    <row r="175" spans="1:3" ht="30" customHeight="1" x14ac:dyDescent="0.15">
      <c r="A175" s="3" t="s">
        <v>170</v>
      </c>
      <c r="B175" s="2" t="s">
        <v>112</v>
      </c>
      <c r="C175" s="4" t="s">
        <v>164</v>
      </c>
    </row>
    <row r="176" spans="1:3" ht="30" customHeight="1" x14ac:dyDescent="0.15">
      <c r="A176" s="3" t="s">
        <v>171</v>
      </c>
      <c r="B176" s="2" t="s">
        <v>112</v>
      </c>
      <c r="C176" s="4" t="s">
        <v>161</v>
      </c>
    </row>
    <row r="177" spans="1:3" ht="30" customHeight="1" x14ac:dyDescent="0.15">
      <c r="A177" s="3" t="s">
        <v>177</v>
      </c>
      <c r="B177" s="2" t="s">
        <v>112</v>
      </c>
      <c r="C177" s="4" t="s">
        <v>162</v>
      </c>
    </row>
    <row r="178" spans="1:3" ht="30" customHeight="1" x14ac:dyDescent="0.15">
      <c r="A178" s="3" t="s">
        <v>172</v>
      </c>
      <c r="B178" s="2" t="s">
        <v>112</v>
      </c>
      <c r="C178" s="4" t="s">
        <v>176</v>
      </c>
    </row>
    <row r="179" spans="1:3" ht="30" customHeight="1" x14ac:dyDescent="0.15">
      <c r="A179" s="3" t="s">
        <v>173</v>
      </c>
      <c r="B179" s="2" t="s">
        <v>112</v>
      </c>
      <c r="C179" s="4" t="s">
        <v>178</v>
      </c>
    </row>
    <row r="180" spans="1:3" ht="30" customHeight="1" thickBot="1" x14ac:dyDescent="0.2">
      <c r="A180" s="5" t="s">
        <v>174</v>
      </c>
      <c r="B180" s="6" t="s">
        <v>179</v>
      </c>
      <c r="C180" s="7" t="s">
        <v>163</v>
      </c>
    </row>
    <row r="181" spans="1:3" ht="30" customHeight="1" thickBot="1" x14ac:dyDescent="0.2"/>
    <row r="182" spans="1:3" ht="30" customHeight="1" x14ac:dyDescent="0.15">
      <c r="A182" s="24" t="s">
        <v>185</v>
      </c>
      <c r="B182" s="25"/>
      <c r="C182" s="26"/>
    </row>
    <row r="183" spans="1:3" ht="30" customHeight="1" x14ac:dyDescent="0.15">
      <c r="A183" s="21" t="s">
        <v>181</v>
      </c>
      <c r="B183" s="22"/>
      <c r="C183" s="23"/>
    </row>
    <row r="184" spans="1:3" ht="30" customHeight="1" x14ac:dyDescent="0.15">
      <c r="A184" s="8" t="s">
        <v>9</v>
      </c>
      <c r="B184" s="9" t="s">
        <v>10</v>
      </c>
      <c r="C184" s="10" t="s">
        <v>12</v>
      </c>
    </row>
    <row r="185" spans="1:3" ht="30" customHeight="1" x14ac:dyDescent="0.15">
      <c r="A185" s="11" t="s">
        <v>0</v>
      </c>
      <c r="B185" s="12" t="s">
        <v>110</v>
      </c>
      <c r="C185" s="13" t="s">
        <v>11</v>
      </c>
    </row>
    <row r="186" spans="1:3" ht="30" customHeight="1" x14ac:dyDescent="0.15">
      <c r="A186" s="11" t="s">
        <v>13</v>
      </c>
      <c r="B186" s="12" t="s">
        <v>110</v>
      </c>
      <c r="C186" s="13" t="s">
        <v>3</v>
      </c>
    </row>
    <row r="187" spans="1:3" ht="30" customHeight="1" x14ac:dyDescent="0.15">
      <c r="A187" s="11" t="s">
        <v>18</v>
      </c>
      <c r="B187" s="12" t="s">
        <v>115</v>
      </c>
      <c r="C187" s="13" t="s">
        <v>4</v>
      </c>
    </row>
    <row r="188" spans="1:3" ht="30" customHeight="1" x14ac:dyDescent="0.15">
      <c r="A188" s="11" t="s">
        <v>1</v>
      </c>
      <c r="B188" s="12" t="s">
        <v>110</v>
      </c>
      <c r="C188" s="13" t="s">
        <v>5</v>
      </c>
    </row>
    <row r="189" spans="1:3" ht="30" customHeight="1" x14ac:dyDescent="0.15">
      <c r="A189" s="11" t="s">
        <v>123</v>
      </c>
      <c r="B189" s="12" t="s">
        <v>115</v>
      </c>
      <c r="C189" s="13" t="s">
        <v>6</v>
      </c>
    </row>
    <row r="190" spans="1:3" ht="30" customHeight="1" x14ac:dyDescent="0.15">
      <c r="A190" s="11" t="s">
        <v>2</v>
      </c>
      <c r="B190" s="12" t="s">
        <v>111</v>
      </c>
      <c r="C190" s="13" t="s">
        <v>7</v>
      </c>
    </row>
    <row r="191" spans="1:3" ht="30" customHeight="1" x14ac:dyDescent="0.15">
      <c r="A191" s="3" t="s">
        <v>186</v>
      </c>
      <c r="B191" s="2" t="s">
        <v>112</v>
      </c>
      <c r="C191" s="4" t="s">
        <v>188</v>
      </c>
    </row>
    <row r="192" spans="1:3" ht="30" customHeight="1" x14ac:dyDescent="0.15">
      <c r="A192" s="3" t="s">
        <v>194</v>
      </c>
      <c r="B192" s="2" t="s">
        <v>112</v>
      </c>
      <c r="C192" s="4" t="s">
        <v>187</v>
      </c>
    </row>
    <row r="193" spans="1:3" ht="30" customHeight="1" x14ac:dyDescent="0.15">
      <c r="A193" s="3" t="s">
        <v>193</v>
      </c>
      <c r="B193" s="2" t="s">
        <v>112</v>
      </c>
      <c r="C193" s="4" t="s">
        <v>183</v>
      </c>
    </row>
    <row r="194" spans="1:3" ht="30" customHeight="1" x14ac:dyDescent="0.15">
      <c r="A194" s="3" t="s">
        <v>189</v>
      </c>
      <c r="B194" s="2" t="s">
        <v>192</v>
      </c>
      <c r="C194" s="4" t="s">
        <v>182</v>
      </c>
    </row>
    <row r="195" spans="1:3" ht="30" customHeight="1" thickBot="1" x14ac:dyDescent="0.2">
      <c r="A195" s="5" t="s">
        <v>190</v>
      </c>
      <c r="B195" s="6" t="s">
        <v>191</v>
      </c>
      <c r="C195" s="7" t="s">
        <v>184</v>
      </c>
    </row>
  </sheetData>
  <mergeCells count="26">
    <mergeCell ref="A182:C182"/>
    <mergeCell ref="A183:C183"/>
    <mergeCell ref="A134:C134"/>
    <mergeCell ref="A147:C147"/>
    <mergeCell ref="A148:C148"/>
    <mergeCell ref="A161:C161"/>
    <mergeCell ref="A162:C162"/>
    <mergeCell ref="A2:C2"/>
    <mergeCell ref="A1:C1"/>
    <mergeCell ref="A11:C11"/>
    <mergeCell ref="A12:C12"/>
    <mergeCell ref="A133:C133"/>
    <mergeCell ref="A99:C99"/>
    <mergeCell ref="A100:C100"/>
    <mergeCell ref="A118:C118"/>
    <mergeCell ref="A119:C119"/>
    <mergeCell ref="A23:C23"/>
    <mergeCell ref="A24:C24"/>
    <mergeCell ref="A37:C37"/>
    <mergeCell ref="A38:C38"/>
    <mergeCell ref="A85:C85"/>
    <mergeCell ref="A86:C86"/>
    <mergeCell ref="A52:C52"/>
    <mergeCell ref="A53:C53"/>
    <mergeCell ref="A70:C70"/>
    <mergeCell ref="A71:C7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10"/>
  <sheetViews>
    <sheetView workbookViewId="0">
      <selection activeCell="B16" sqref="B16"/>
    </sheetView>
  </sheetViews>
  <sheetFormatPr defaultRowHeight="24.95" customHeight="1" x14ac:dyDescent="0.15"/>
  <cols>
    <col min="1" max="9" width="26" style="1" customWidth="1"/>
    <col min="10" max="16384" width="9" style="1"/>
  </cols>
  <sheetData>
    <row r="2" spans="3:3" ht="24.95" customHeight="1" x14ac:dyDescent="0.15">
      <c r="C2" s="1" t="s">
        <v>151</v>
      </c>
    </row>
    <row r="3" spans="3:3" ht="24.95" customHeight="1" x14ac:dyDescent="0.15">
      <c r="C3" s="1" t="s">
        <v>154</v>
      </c>
    </row>
    <row r="4" spans="3:3" ht="24.95" customHeight="1" x14ac:dyDescent="0.15">
      <c r="C4" s="1" t="s">
        <v>152</v>
      </c>
    </row>
    <row r="5" spans="3:3" ht="24.95" customHeight="1" x14ac:dyDescent="0.15">
      <c r="C5" s="1" t="s">
        <v>153</v>
      </c>
    </row>
    <row r="6" spans="3:3" ht="24.95" customHeight="1" x14ac:dyDescent="0.15">
      <c r="C6" s="1" t="s">
        <v>147</v>
      </c>
    </row>
    <row r="7" spans="3:3" ht="24.95" customHeight="1" x14ac:dyDescent="0.15">
      <c r="C7" s="1" t="s">
        <v>148</v>
      </c>
    </row>
    <row r="8" spans="3:3" ht="24.95" customHeight="1" x14ac:dyDescent="0.15">
      <c r="C8" s="1" t="s">
        <v>150</v>
      </c>
    </row>
    <row r="9" spans="3:3" ht="24.95" customHeight="1" x14ac:dyDescent="0.15">
      <c r="C9" s="1" t="s">
        <v>149</v>
      </c>
    </row>
    <row r="10" spans="3:3" ht="24.95" customHeight="1" x14ac:dyDescent="0.15">
      <c r="C10" s="1" t="s">
        <v>155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2020-12-25T04:08:56Z</dcterms:modified>
</cp:coreProperties>
</file>