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!MIPT\Labs\PhysLabV\1.3\src\"/>
    </mc:Choice>
  </mc:AlternateContent>
  <xr:revisionPtr revIDLastSave="0" documentId="13_ncr:1_{FB90C4A2-CB15-4777-9760-36565D0254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K4" i="1" s="1"/>
  <c r="H4" i="1"/>
  <c r="H3" i="1"/>
  <c r="G3" i="1"/>
  <c r="K3" i="1" s="1"/>
  <c r="F3" i="1"/>
  <c r="J9" i="1"/>
  <c r="H11" i="1"/>
  <c r="H9" i="1"/>
  <c r="E8" i="1"/>
  <c r="E7" i="1"/>
  <c r="B6" i="1"/>
  <c r="L4" i="1" l="1"/>
  <c r="M4" i="1"/>
  <c r="J4" i="1"/>
  <c r="M3" i="1"/>
  <c r="J3" i="1"/>
  <c r="L3" i="1"/>
</calcChain>
</file>

<file path=xl/sharedStrings.xml><?xml version="1.0" encoding="utf-8"?>
<sst xmlns="http://schemas.openxmlformats.org/spreadsheetml/2006/main" count="15" uniqueCount="15">
  <si>
    <t>V_нак</t>
  </si>
  <si>
    <t>e</t>
  </si>
  <si>
    <t>h</t>
  </si>
  <si>
    <t>U0</t>
  </si>
  <si>
    <t>m</t>
  </si>
  <si>
    <t>V_{нак}</t>
  </si>
  <si>
    <t>V_{max}</t>
  </si>
  <si>
    <t>V_{min}</t>
  </si>
  <si>
    <t>V_{br}</t>
  </si>
  <si>
    <t>l</t>
  </si>
  <si>
    <t>lmin</t>
  </si>
  <si>
    <t>ll</t>
  </si>
  <si>
    <t>U_0</t>
  </si>
  <si>
    <t>V</t>
  </si>
  <si>
    <t>I*R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</si>
</sst>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Лист2!$A:$A</c:f>
              <c:strCache>
                <c:ptCount val="103"/>
                <c:pt idx="0">
                  <c:v>V</c:v>
                </c:pt>
                <c:pt idx="1">
                  <c:v>2,23</c:v>
                </c:pt>
                <c:pt idx="2">
                  <c:v>2,388</c:v>
                </c:pt>
                <c:pt idx="3">
                  <c:v>2,415</c:v>
                </c:pt>
                <c:pt idx="4">
                  <c:v>2,534</c:v>
                </c:pt>
                <c:pt idx="5">
                  <c:v>2,589</c:v>
                </c:pt>
                <c:pt idx="6">
                  <c:v>2,634</c:v>
                </c:pt>
                <c:pt idx="7">
                  <c:v>2,705</c:v>
                </c:pt>
                <c:pt idx="8">
                  <c:v>2,73</c:v>
                </c:pt>
                <c:pt idx="9">
                  <c:v>2,81</c:v>
                </c:pt>
                <c:pt idx="10">
                  <c:v>2,789</c:v>
                </c:pt>
                <c:pt idx="11">
                  <c:v>2,833</c:v>
                </c:pt>
                <c:pt idx="12">
                  <c:v>2,901</c:v>
                </c:pt>
                <c:pt idx="13">
                  <c:v>2,874</c:v>
                </c:pt>
                <c:pt idx="14">
                  <c:v>2,934</c:v>
                </c:pt>
                <c:pt idx="15">
                  <c:v>3,057</c:v>
                </c:pt>
                <c:pt idx="16">
                  <c:v>3,138</c:v>
                </c:pt>
                <c:pt idx="17">
                  <c:v>3,163</c:v>
                </c:pt>
                <c:pt idx="18">
                  <c:v>3,2</c:v>
                </c:pt>
                <c:pt idx="19">
                  <c:v>3,231</c:v>
                </c:pt>
                <c:pt idx="20">
                  <c:v>3,269</c:v>
                </c:pt>
                <c:pt idx="21">
                  <c:v>3,313</c:v>
                </c:pt>
                <c:pt idx="22">
                  <c:v>3,367</c:v>
                </c:pt>
                <c:pt idx="23">
                  <c:v>3,504</c:v>
                </c:pt>
                <c:pt idx="24">
                  <c:v>3,614</c:v>
                </c:pt>
                <c:pt idx="25">
                  <c:v>3,725</c:v>
                </c:pt>
                <c:pt idx="26">
                  <c:v>3,811</c:v>
                </c:pt>
                <c:pt idx="27">
                  <c:v>3,914</c:v>
                </c:pt>
                <c:pt idx="28">
                  <c:v>3,98</c:v>
                </c:pt>
                <c:pt idx="29">
                  <c:v>4,025</c:v>
                </c:pt>
                <c:pt idx="30">
                  <c:v>4,093</c:v>
                </c:pt>
                <c:pt idx="31">
                  <c:v>4,13</c:v>
                </c:pt>
                <c:pt idx="32">
                  <c:v>4,193</c:v>
                </c:pt>
                <c:pt idx="33">
                  <c:v>4,221</c:v>
                </c:pt>
                <c:pt idx="34">
                  <c:v>4,307</c:v>
                </c:pt>
                <c:pt idx="35">
                  <c:v>4,37</c:v>
                </c:pt>
                <c:pt idx="36">
                  <c:v>4,451</c:v>
                </c:pt>
                <c:pt idx="37">
                  <c:v>4,525</c:v>
                </c:pt>
                <c:pt idx="38">
                  <c:v>4,653</c:v>
                </c:pt>
                <c:pt idx="39">
                  <c:v>4,693</c:v>
                </c:pt>
                <c:pt idx="40">
                  <c:v>4,729</c:v>
                </c:pt>
                <c:pt idx="41">
                  <c:v>4,782</c:v>
                </c:pt>
                <c:pt idx="42">
                  <c:v>4,861</c:v>
                </c:pt>
                <c:pt idx="43">
                  <c:v>4,961</c:v>
                </c:pt>
                <c:pt idx="44">
                  <c:v>5,126</c:v>
                </c:pt>
                <c:pt idx="45">
                  <c:v>5,211</c:v>
                </c:pt>
                <c:pt idx="46">
                  <c:v>5,264</c:v>
                </c:pt>
                <c:pt idx="47">
                  <c:v>5,354</c:v>
                </c:pt>
                <c:pt idx="48">
                  <c:v>5,409</c:v>
                </c:pt>
                <c:pt idx="49">
                  <c:v>5,533</c:v>
                </c:pt>
                <c:pt idx="50">
                  <c:v>5,611</c:v>
                </c:pt>
                <c:pt idx="51">
                  <c:v>5,717</c:v>
                </c:pt>
                <c:pt idx="52">
                  <c:v>5,761</c:v>
                </c:pt>
                <c:pt idx="53">
                  <c:v>6,056</c:v>
                </c:pt>
                <c:pt idx="54">
                  <c:v>6,273</c:v>
                </c:pt>
                <c:pt idx="55">
                  <c:v>6,391</c:v>
                </c:pt>
                <c:pt idx="56">
                  <c:v>6,533</c:v>
                </c:pt>
                <c:pt idx="57">
                  <c:v>6,651</c:v>
                </c:pt>
                <c:pt idx="58">
                  <c:v>6,876</c:v>
                </c:pt>
                <c:pt idx="59">
                  <c:v>6,989</c:v>
                </c:pt>
                <c:pt idx="60">
                  <c:v>7,056</c:v>
                </c:pt>
                <c:pt idx="61">
                  <c:v>7,227</c:v>
                </c:pt>
                <c:pt idx="62">
                  <c:v>7,316</c:v>
                </c:pt>
                <c:pt idx="63">
                  <c:v>7,498</c:v>
                </c:pt>
                <c:pt idx="64">
                  <c:v>7,616</c:v>
                </c:pt>
                <c:pt idx="65">
                  <c:v>7,702</c:v>
                </c:pt>
                <c:pt idx="66">
                  <c:v>7,886</c:v>
                </c:pt>
                <c:pt idx="67">
                  <c:v>8,108</c:v>
                </c:pt>
                <c:pt idx="68">
                  <c:v>8,206</c:v>
                </c:pt>
                <c:pt idx="69">
                  <c:v>8,284</c:v>
                </c:pt>
                <c:pt idx="70">
                  <c:v>8,316</c:v>
                </c:pt>
                <c:pt idx="71">
                  <c:v>8,445</c:v>
                </c:pt>
                <c:pt idx="72">
                  <c:v>8,521</c:v>
                </c:pt>
                <c:pt idx="73">
                  <c:v>8,596</c:v>
                </c:pt>
                <c:pt idx="74">
                  <c:v>8,63</c:v>
                </c:pt>
                <c:pt idx="75">
                  <c:v>8,708</c:v>
                </c:pt>
                <c:pt idx="76">
                  <c:v>8,766</c:v>
                </c:pt>
                <c:pt idx="77">
                  <c:v>8,922</c:v>
                </c:pt>
                <c:pt idx="78">
                  <c:v>8,964</c:v>
                </c:pt>
                <c:pt idx="79">
                  <c:v>9,093</c:v>
                </c:pt>
                <c:pt idx="80">
                  <c:v>9,17</c:v>
                </c:pt>
                <c:pt idx="81">
                  <c:v>9,243</c:v>
                </c:pt>
                <c:pt idx="82">
                  <c:v>9,377</c:v>
                </c:pt>
                <c:pt idx="83">
                  <c:v>9,478</c:v>
                </c:pt>
                <c:pt idx="84">
                  <c:v>9,536</c:v>
                </c:pt>
                <c:pt idx="85">
                  <c:v>9,666</c:v>
                </c:pt>
                <c:pt idx="86">
                  <c:v>9,737</c:v>
                </c:pt>
                <c:pt idx="87">
                  <c:v>9,821</c:v>
                </c:pt>
                <c:pt idx="88">
                  <c:v>9,908</c:v>
                </c:pt>
                <c:pt idx="89">
                  <c:v>9,978</c:v>
                </c:pt>
                <c:pt idx="90">
                  <c:v>10,041</c:v>
                </c:pt>
                <c:pt idx="91">
                  <c:v>10,142</c:v>
                </c:pt>
                <c:pt idx="92">
                  <c:v>10,23</c:v>
                </c:pt>
                <c:pt idx="93">
                  <c:v>10,293</c:v>
                </c:pt>
                <c:pt idx="94">
                  <c:v>10,342</c:v>
                </c:pt>
                <c:pt idx="95">
                  <c:v>10,425</c:v>
                </c:pt>
                <c:pt idx="96">
                  <c:v>10,493</c:v>
                </c:pt>
                <c:pt idx="97">
                  <c:v>10,662</c:v>
                </c:pt>
                <c:pt idx="98">
                  <c:v>10,771</c:v>
                </c:pt>
                <c:pt idx="99">
                  <c:v>10,913</c:v>
                </c:pt>
                <c:pt idx="100">
                  <c:v>11,066</c:v>
                </c:pt>
                <c:pt idx="101">
                  <c:v>11,218</c:v>
                </c:pt>
                <c:pt idx="102">
                  <c:v>11,64</c:v>
                </c:pt>
              </c:strCache>
            </c:strRef>
          </c:xVal>
          <c:yVal>
            <c:numRef>
              <c:f>Лист2!$B:$B</c:f>
              <c:numCache>
                <c:formatCode>General</c:formatCode>
                <c:ptCount val="1048576"/>
                <c:pt idx="0">
                  <c:v>0</c:v>
                </c:pt>
                <c:pt idx="1">
                  <c:v>0.13</c:v>
                </c:pt>
                <c:pt idx="2">
                  <c:v>0.98</c:v>
                </c:pt>
                <c:pt idx="3">
                  <c:v>1.27</c:v>
                </c:pt>
                <c:pt idx="4">
                  <c:v>3.38</c:v>
                </c:pt>
                <c:pt idx="5">
                  <c:v>4.92</c:v>
                </c:pt>
                <c:pt idx="6">
                  <c:v>6.43</c:v>
                </c:pt>
                <c:pt idx="7">
                  <c:v>9.3800000000000008</c:v>
                </c:pt>
                <c:pt idx="8">
                  <c:v>10.6</c:v>
                </c:pt>
                <c:pt idx="9">
                  <c:v>14.82</c:v>
                </c:pt>
                <c:pt idx="10">
                  <c:v>13.82</c:v>
                </c:pt>
                <c:pt idx="11">
                  <c:v>16.399999999999999</c:v>
                </c:pt>
                <c:pt idx="12">
                  <c:v>20.7</c:v>
                </c:pt>
                <c:pt idx="13">
                  <c:v>19.190000000000001</c:v>
                </c:pt>
                <c:pt idx="14">
                  <c:v>23.08</c:v>
                </c:pt>
                <c:pt idx="15">
                  <c:v>30.56</c:v>
                </c:pt>
                <c:pt idx="16">
                  <c:v>35.15</c:v>
                </c:pt>
                <c:pt idx="17">
                  <c:v>36.57</c:v>
                </c:pt>
                <c:pt idx="18">
                  <c:v>38.57</c:v>
                </c:pt>
                <c:pt idx="19">
                  <c:v>40.01</c:v>
                </c:pt>
                <c:pt idx="20">
                  <c:v>41.87</c:v>
                </c:pt>
                <c:pt idx="21">
                  <c:v>43.81</c:v>
                </c:pt>
                <c:pt idx="22">
                  <c:v>46.01</c:v>
                </c:pt>
                <c:pt idx="23">
                  <c:v>50.6</c:v>
                </c:pt>
                <c:pt idx="24">
                  <c:v>53.28</c:v>
                </c:pt>
                <c:pt idx="25">
                  <c:v>55.39</c:v>
                </c:pt>
                <c:pt idx="26">
                  <c:v>56.76</c:v>
                </c:pt>
                <c:pt idx="27">
                  <c:v>58</c:v>
                </c:pt>
                <c:pt idx="28">
                  <c:v>58.75</c:v>
                </c:pt>
                <c:pt idx="29">
                  <c:v>59.24</c:v>
                </c:pt>
                <c:pt idx="30">
                  <c:v>59.93</c:v>
                </c:pt>
                <c:pt idx="31">
                  <c:v>60.28</c:v>
                </c:pt>
                <c:pt idx="32">
                  <c:v>60.8</c:v>
                </c:pt>
                <c:pt idx="33">
                  <c:v>60.97</c:v>
                </c:pt>
                <c:pt idx="34">
                  <c:v>61.59</c:v>
                </c:pt>
                <c:pt idx="35">
                  <c:v>62.14</c:v>
                </c:pt>
                <c:pt idx="36">
                  <c:v>62.44</c:v>
                </c:pt>
                <c:pt idx="37">
                  <c:v>62.72</c:v>
                </c:pt>
                <c:pt idx="38">
                  <c:v>63.04</c:v>
                </c:pt>
                <c:pt idx="39">
                  <c:v>62.99</c:v>
                </c:pt>
                <c:pt idx="40">
                  <c:v>63.73</c:v>
                </c:pt>
                <c:pt idx="41">
                  <c:v>63.7</c:v>
                </c:pt>
                <c:pt idx="42">
                  <c:v>63.8</c:v>
                </c:pt>
                <c:pt idx="43">
                  <c:v>64</c:v>
                </c:pt>
                <c:pt idx="44">
                  <c:v>64.08</c:v>
                </c:pt>
                <c:pt idx="45">
                  <c:v>63.79</c:v>
                </c:pt>
                <c:pt idx="46">
                  <c:v>63.67</c:v>
                </c:pt>
                <c:pt idx="47">
                  <c:v>63.52</c:v>
                </c:pt>
                <c:pt idx="48">
                  <c:v>63.42</c:v>
                </c:pt>
                <c:pt idx="49">
                  <c:v>62.8</c:v>
                </c:pt>
                <c:pt idx="50">
                  <c:v>62.52</c:v>
                </c:pt>
                <c:pt idx="51">
                  <c:v>62.11</c:v>
                </c:pt>
                <c:pt idx="52">
                  <c:v>61.93</c:v>
                </c:pt>
                <c:pt idx="53">
                  <c:v>59.63</c:v>
                </c:pt>
                <c:pt idx="54">
                  <c:v>57.98</c:v>
                </c:pt>
                <c:pt idx="55">
                  <c:v>57.18</c:v>
                </c:pt>
                <c:pt idx="56">
                  <c:v>56</c:v>
                </c:pt>
                <c:pt idx="57">
                  <c:v>55.56</c:v>
                </c:pt>
                <c:pt idx="58">
                  <c:v>53.31</c:v>
                </c:pt>
                <c:pt idx="59">
                  <c:v>52.11</c:v>
                </c:pt>
                <c:pt idx="60">
                  <c:v>51.91</c:v>
                </c:pt>
                <c:pt idx="61">
                  <c:v>50.3</c:v>
                </c:pt>
                <c:pt idx="62">
                  <c:v>49.58</c:v>
                </c:pt>
                <c:pt idx="63">
                  <c:v>47.45</c:v>
                </c:pt>
                <c:pt idx="64">
                  <c:v>46.35</c:v>
                </c:pt>
                <c:pt idx="65">
                  <c:v>45.02</c:v>
                </c:pt>
                <c:pt idx="66">
                  <c:v>43.66</c:v>
                </c:pt>
                <c:pt idx="67">
                  <c:v>41.95</c:v>
                </c:pt>
                <c:pt idx="68">
                  <c:v>41.29</c:v>
                </c:pt>
                <c:pt idx="69">
                  <c:v>41.4</c:v>
                </c:pt>
                <c:pt idx="70">
                  <c:v>41.08</c:v>
                </c:pt>
                <c:pt idx="71">
                  <c:v>39.840000000000003</c:v>
                </c:pt>
                <c:pt idx="72">
                  <c:v>39.159999999999997</c:v>
                </c:pt>
                <c:pt idx="73">
                  <c:v>39.020000000000003</c:v>
                </c:pt>
                <c:pt idx="74">
                  <c:v>38.92</c:v>
                </c:pt>
                <c:pt idx="75">
                  <c:v>38.44</c:v>
                </c:pt>
                <c:pt idx="76">
                  <c:v>37.979999999999997</c:v>
                </c:pt>
                <c:pt idx="77">
                  <c:v>36.93</c:v>
                </c:pt>
                <c:pt idx="78">
                  <c:v>36.770000000000003</c:v>
                </c:pt>
                <c:pt idx="79">
                  <c:v>36.07</c:v>
                </c:pt>
                <c:pt idx="80">
                  <c:v>35.590000000000003</c:v>
                </c:pt>
                <c:pt idx="81">
                  <c:v>35.479999999999997</c:v>
                </c:pt>
                <c:pt idx="82">
                  <c:v>34.92</c:v>
                </c:pt>
                <c:pt idx="83">
                  <c:v>34.450000000000003</c:v>
                </c:pt>
                <c:pt idx="84">
                  <c:v>34.42</c:v>
                </c:pt>
                <c:pt idx="85">
                  <c:v>33.92</c:v>
                </c:pt>
                <c:pt idx="86">
                  <c:v>33.659999999999997</c:v>
                </c:pt>
                <c:pt idx="87">
                  <c:v>33.46</c:v>
                </c:pt>
                <c:pt idx="88">
                  <c:v>33.21</c:v>
                </c:pt>
                <c:pt idx="89">
                  <c:v>33.22</c:v>
                </c:pt>
                <c:pt idx="90">
                  <c:v>33.06</c:v>
                </c:pt>
                <c:pt idx="91">
                  <c:v>33.07</c:v>
                </c:pt>
                <c:pt idx="92">
                  <c:v>33</c:v>
                </c:pt>
                <c:pt idx="93">
                  <c:v>32.94</c:v>
                </c:pt>
                <c:pt idx="94">
                  <c:v>33.049999999999997</c:v>
                </c:pt>
                <c:pt idx="95">
                  <c:v>33.39</c:v>
                </c:pt>
                <c:pt idx="96">
                  <c:v>33.54</c:v>
                </c:pt>
                <c:pt idx="97">
                  <c:v>33.82</c:v>
                </c:pt>
                <c:pt idx="98">
                  <c:v>33.97</c:v>
                </c:pt>
                <c:pt idx="99">
                  <c:v>34.340000000000003</c:v>
                </c:pt>
                <c:pt idx="100">
                  <c:v>34.78</c:v>
                </c:pt>
                <c:pt idx="101">
                  <c:v>35.26</c:v>
                </c:pt>
                <c:pt idx="102">
                  <c:v>36.380000000000003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4-459F-BBE0-FE6FD417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49791"/>
        <c:axId val="878351455"/>
      </c:scatterChart>
      <c:valAx>
        <c:axId val="8783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51455"/>
        <c:crosses val="autoZero"/>
        <c:crossBetween val="midCat"/>
      </c:valAx>
      <c:valAx>
        <c:axId val="878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34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CE9188-3FC9-4439-A7BA-5DE40F75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K3" sqref="K3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B2" s="1">
        <v>1.5999999999999999E-19</v>
      </c>
      <c r="E2" t="s">
        <v>5</v>
      </c>
      <c r="F2" t="s">
        <v>6</v>
      </c>
      <c r="G2" t="s">
        <v>7</v>
      </c>
      <c r="H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t="s">
        <v>2</v>
      </c>
      <c r="B3" s="1">
        <v>6.6200000000000001E-34</v>
      </c>
      <c r="D3">
        <v>1</v>
      </c>
      <c r="E3">
        <v>3.3919999999999999</v>
      </c>
      <c r="F3">
        <f>F7-J7</f>
        <v>1.6</v>
      </c>
      <c r="G3">
        <f>H7-J7</f>
        <v>6.8000000000000007</v>
      </c>
      <c r="H3">
        <f>10-J7</f>
        <v>13.6</v>
      </c>
      <c r="J3" s="1">
        <f>$B$3/(2*SQRT(2*$B$6*$B$2*(F3+$B$5)))</f>
        <v>3.0292867139271508E-10</v>
      </c>
      <c r="K3" s="1">
        <f>3/4 * $B$3/(SQRT(2*$B$6*$B$2*(G3+$B$5)))</f>
        <v>3.0170471215949111E-10</v>
      </c>
      <c r="L3" s="1">
        <f>$B$3*SQRT(5)/SQRT(32*$B$6*$B$2*(G3-F3))</f>
        <v>3.0073615520686109E-10</v>
      </c>
      <c r="M3">
        <f>0.8*G3-1.8*F3</f>
        <v>2.5600000000000009</v>
      </c>
    </row>
    <row r="4" spans="1:13" x14ac:dyDescent="0.3">
      <c r="D4">
        <v>2</v>
      </c>
      <c r="E4">
        <v>2.83</v>
      </c>
      <c r="F4">
        <f>F8-J8</f>
        <v>1.5000000000000002</v>
      </c>
      <c r="G4">
        <f>H8-J8</f>
        <v>6.3000000000000007</v>
      </c>
      <c r="H4">
        <f>10-J8</f>
        <v>13.2</v>
      </c>
      <c r="J4" s="1">
        <f>$B$3/(2*SQRT(2*$B$6*$B$2*(F4+$B$5)))</f>
        <v>3.0669190476853063E-10</v>
      </c>
      <c r="K4" s="1">
        <f>3/4 * $B$3/(SQRT(2*$B$6*$B$2*(G4+$B$5)))</f>
        <v>3.1015746002029958E-10</v>
      </c>
      <c r="L4" s="1">
        <f>$B$3*SQRT(5)/SQRT(32*$B$6*$B$2*(G4-F4))</f>
        <v>3.1301611455214625E-10</v>
      </c>
      <c r="M4">
        <f>0.8*G4-1.8*F4</f>
        <v>2.3400000000000003</v>
      </c>
    </row>
    <row r="5" spans="1:13" x14ac:dyDescent="0.3">
      <c r="A5" t="s">
        <v>3</v>
      </c>
      <c r="B5">
        <v>2.5</v>
      </c>
    </row>
    <row r="6" spans="1:13" x14ac:dyDescent="0.3">
      <c r="A6" t="s">
        <v>4</v>
      </c>
      <c r="B6">
        <f>9.1E-31</f>
        <v>9.1000000000000001E-31</v>
      </c>
    </row>
    <row r="7" spans="1:13" x14ac:dyDescent="0.3">
      <c r="E7">
        <f>3.6/2</f>
        <v>1.8</v>
      </c>
      <c r="F7">
        <v>-2</v>
      </c>
      <c r="H7">
        <v>3.2</v>
      </c>
      <c r="J7">
        <v>-3.6</v>
      </c>
    </row>
    <row r="8" spans="1:13" x14ac:dyDescent="0.3">
      <c r="E8">
        <f>3.2/2</f>
        <v>1.6</v>
      </c>
      <c r="F8">
        <v>-1.7</v>
      </c>
      <c r="H8">
        <v>3.1</v>
      </c>
      <c r="J8">
        <v>-3.2</v>
      </c>
    </row>
    <row r="9" spans="1:13" x14ac:dyDescent="0.3">
      <c r="G9" s="1">
        <v>0.13</v>
      </c>
      <c r="H9" s="1">
        <f>G9/100000</f>
        <v>1.3E-6</v>
      </c>
      <c r="J9" s="1">
        <f>0.0006408</f>
        <v>6.4079999999999996E-4</v>
      </c>
    </row>
    <row r="11" spans="1:13" x14ac:dyDescent="0.3">
      <c r="G11" s="1">
        <v>1.9000000000000001E-4</v>
      </c>
      <c r="H11" s="1">
        <f>G11*100000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109B-EADA-49DE-8F20-D913DAEA8F64}">
  <dimension ref="A1:B103"/>
  <sheetViews>
    <sheetView tabSelected="1" topLeftCell="A80" workbookViewId="0">
      <selection activeCell="C102" sqref="C102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2.23</v>
      </c>
      <c r="B2">
        <v>0.13</v>
      </c>
    </row>
    <row r="3" spans="1:2" x14ac:dyDescent="0.3">
      <c r="A3">
        <v>2.3879999999999999</v>
      </c>
      <c r="B3">
        <v>0.98</v>
      </c>
    </row>
    <row r="4" spans="1:2" x14ac:dyDescent="0.3">
      <c r="A4">
        <v>2.415</v>
      </c>
      <c r="B4">
        <v>1.27</v>
      </c>
    </row>
    <row r="5" spans="1:2" x14ac:dyDescent="0.3">
      <c r="A5">
        <v>2.5339999999999998</v>
      </c>
      <c r="B5">
        <v>3.38</v>
      </c>
    </row>
    <row r="6" spans="1:2" x14ac:dyDescent="0.3">
      <c r="A6">
        <v>2.589</v>
      </c>
      <c r="B6">
        <v>4.92</v>
      </c>
    </row>
    <row r="7" spans="1:2" x14ac:dyDescent="0.3">
      <c r="A7">
        <v>2.6339999999999999</v>
      </c>
      <c r="B7">
        <v>6.43</v>
      </c>
    </row>
    <row r="8" spans="1:2" x14ac:dyDescent="0.3">
      <c r="A8">
        <v>2.7050000000000001</v>
      </c>
      <c r="B8">
        <v>9.3800000000000008</v>
      </c>
    </row>
    <row r="9" spans="1:2" x14ac:dyDescent="0.3">
      <c r="A9">
        <v>2.73</v>
      </c>
      <c r="B9">
        <v>10.6</v>
      </c>
    </row>
    <row r="10" spans="1:2" x14ac:dyDescent="0.3">
      <c r="A10">
        <v>2.81</v>
      </c>
      <c r="B10">
        <v>14.82</v>
      </c>
    </row>
    <row r="11" spans="1:2" x14ac:dyDescent="0.3">
      <c r="A11">
        <v>2.7890000000000001</v>
      </c>
      <c r="B11">
        <v>13.82</v>
      </c>
    </row>
    <row r="12" spans="1:2" x14ac:dyDescent="0.3">
      <c r="A12">
        <v>2.8330000000000002</v>
      </c>
      <c r="B12">
        <v>16.399999999999999</v>
      </c>
    </row>
    <row r="13" spans="1:2" x14ac:dyDescent="0.3">
      <c r="A13">
        <v>2.9009999999999998</v>
      </c>
      <c r="B13">
        <v>20.7</v>
      </c>
    </row>
    <row r="14" spans="1:2" x14ac:dyDescent="0.3">
      <c r="A14">
        <v>2.8740000000000001</v>
      </c>
      <c r="B14">
        <v>19.190000000000001</v>
      </c>
    </row>
    <row r="15" spans="1:2" x14ac:dyDescent="0.3">
      <c r="A15">
        <v>2.9340000000000002</v>
      </c>
      <c r="B15">
        <v>23.08</v>
      </c>
    </row>
    <row r="16" spans="1:2" x14ac:dyDescent="0.3">
      <c r="A16">
        <v>3.0569999999999999</v>
      </c>
      <c r="B16">
        <v>30.56</v>
      </c>
    </row>
    <row r="17" spans="1:2" x14ac:dyDescent="0.3">
      <c r="A17">
        <v>3.1379999999999999</v>
      </c>
      <c r="B17">
        <v>35.15</v>
      </c>
    </row>
    <row r="18" spans="1:2" x14ac:dyDescent="0.3">
      <c r="A18">
        <v>3.1629999999999998</v>
      </c>
      <c r="B18">
        <v>36.57</v>
      </c>
    </row>
    <row r="19" spans="1:2" x14ac:dyDescent="0.3">
      <c r="A19">
        <v>3.2</v>
      </c>
      <c r="B19">
        <v>38.57</v>
      </c>
    </row>
    <row r="20" spans="1:2" x14ac:dyDescent="0.3">
      <c r="A20">
        <v>3.2309999999999999</v>
      </c>
      <c r="B20">
        <v>40.01</v>
      </c>
    </row>
    <row r="21" spans="1:2" x14ac:dyDescent="0.3">
      <c r="A21">
        <v>3.2690000000000001</v>
      </c>
      <c r="B21">
        <v>41.87</v>
      </c>
    </row>
    <row r="22" spans="1:2" x14ac:dyDescent="0.3">
      <c r="A22">
        <v>3.3130000000000002</v>
      </c>
      <c r="B22">
        <v>43.81</v>
      </c>
    </row>
    <row r="23" spans="1:2" x14ac:dyDescent="0.3">
      <c r="A23">
        <v>3.367</v>
      </c>
      <c r="B23">
        <v>46.01</v>
      </c>
    </row>
    <row r="24" spans="1:2" x14ac:dyDescent="0.3">
      <c r="A24">
        <v>3.504</v>
      </c>
      <c r="B24">
        <v>50.6</v>
      </c>
    </row>
    <row r="25" spans="1:2" x14ac:dyDescent="0.3">
      <c r="A25">
        <v>3.6139999999999999</v>
      </c>
      <c r="B25">
        <v>53.28</v>
      </c>
    </row>
    <row r="26" spans="1:2" x14ac:dyDescent="0.3">
      <c r="A26">
        <v>3.7250000000000001</v>
      </c>
      <c r="B26">
        <v>55.39</v>
      </c>
    </row>
    <row r="27" spans="1:2" x14ac:dyDescent="0.3">
      <c r="A27">
        <v>3.8109999999999999</v>
      </c>
      <c r="B27">
        <v>56.76</v>
      </c>
    </row>
    <row r="28" spans="1:2" x14ac:dyDescent="0.3">
      <c r="A28">
        <v>3.9140000000000001</v>
      </c>
      <c r="B28">
        <v>58</v>
      </c>
    </row>
    <row r="29" spans="1:2" x14ac:dyDescent="0.3">
      <c r="A29">
        <v>3.98</v>
      </c>
      <c r="B29">
        <v>58.75</v>
      </c>
    </row>
    <row r="30" spans="1:2" x14ac:dyDescent="0.3">
      <c r="A30">
        <v>4.0250000000000004</v>
      </c>
      <c r="B30">
        <v>59.24</v>
      </c>
    </row>
    <row r="31" spans="1:2" x14ac:dyDescent="0.3">
      <c r="A31">
        <v>4.093</v>
      </c>
      <c r="B31">
        <v>59.93</v>
      </c>
    </row>
    <row r="32" spans="1:2" x14ac:dyDescent="0.3">
      <c r="A32">
        <v>4.13</v>
      </c>
      <c r="B32">
        <v>60.28</v>
      </c>
    </row>
    <row r="33" spans="1:2" x14ac:dyDescent="0.3">
      <c r="A33">
        <v>4.1929999999999996</v>
      </c>
      <c r="B33">
        <v>60.8</v>
      </c>
    </row>
    <row r="34" spans="1:2" x14ac:dyDescent="0.3">
      <c r="A34">
        <v>4.2210000000000001</v>
      </c>
      <c r="B34">
        <v>60.97</v>
      </c>
    </row>
    <row r="35" spans="1:2" x14ac:dyDescent="0.3">
      <c r="A35">
        <v>4.3070000000000004</v>
      </c>
      <c r="B35">
        <v>61.59</v>
      </c>
    </row>
    <row r="36" spans="1:2" x14ac:dyDescent="0.3">
      <c r="A36">
        <v>4.37</v>
      </c>
      <c r="B36">
        <v>62.14</v>
      </c>
    </row>
    <row r="37" spans="1:2" x14ac:dyDescent="0.3">
      <c r="A37">
        <v>4.4509999999999996</v>
      </c>
      <c r="B37">
        <v>62.44</v>
      </c>
    </row>
    <row r="38" spans="1:2" x14ac:dyDescent="0.3">
      <c r="A38">
        <v>4.5250000000000004</v>
      </c>
      <c r="B38">
        <v>62.72</v>
      </c>
    </row>
    <row r="39" spans="1:2" x14ac:dyDescent="0.3">
      <c r="A39">
        <v>4.6529999999999996</v>
      </c>
      <c r="B39">
        <v>63.04</v>
      </c>
    </row>
    <row r="40" spans="1:2" x14ac:dyDescent="0.3">
      <c r="A40">
        <v>4.6929999999999996</v>
      </c>
      <c r="B40">
        <v>62.99</v>
      </c>
    </row>
    <row r="41" spans="1:2" x14ac:dyDescent="0.3">
      <c r="A41">
        <v>4.7290000000000001</v>
      </c>
      <c r="B41">
        <v>63.73</v>
      </c>
    </row>
    <row r="42" spans="1:2" x14ac:dyDescent="0.3">
      <c r="A42">
        <v>4.782</v>
      </c>
      <c r="B42">
        <v>63.7</v>
      </c>
    </row>
    <row r="43" spans="1:2" x14ac:dyDescent="0.3">
      <c r="A43">
        <v>4.8609999999999998</v>
      </c>
      <c r="B43">
        <v>63.8</v>
      </c>
    </row>
    <row r="44" spans="1:2" x14ac:dyDescent="0.3">
      <c r="A44">
        <v>4.9610000000000003</v>
      </c>
      <c r="B44">
        <v>64</v>
      </c>
    </row>
    <row r="45" spans="1:2" x14ac:dyDescent="0.3">
      <c r="A45">
        <v>5.1260000000000003</v>
      </c>
      <c r="B45" s="2">
        <v>64.08</v>
      </c>
    </row>
    <row r="46" spans="1:2" x14ac:dyDescent="0.3">
      <c r="A46">
        <v>5.2110000000000003</v>
      </c>
      <c r="B46">
        <v>63.79</v>
      </c>
    </row>
    <row r="47" spans="1:2" x14ac:dyDescent="0.3">
      <c r="A47">
        <v>5.2640000000000002</v>
      </c>
      <c r="B47">
        <v>63.67</v>
      </c>
    </row>
    <row r="48" spans="1:2" x14ac:dyDescent="0.3">
      <c r="A48">
        <v>5.3540000000000001</v>
      </c>
      <c r="B48">
        <v>63.52</v>
      </c>
    </row>
    <row r="49" spans="1:2" x14ac:dyDescent="0.3">
      <c r="A49">
        <v>5.4089999999999998</v>
      </c>
      <c r="B49">
        <v>63.42</v>
      </c>
    </row>
    <row r="50" spans="1:2" x14ac:dyDescent="0.3">
      <c r="A50">
        <v>5.5330000000000004</v>
      </c>
      <c r="B50">
        <v>62.8</v>
      </c>
    </row>
    <row r="51" spans="1:2" x14ac:dyDescent="0.3">
      <c r="A51">
        <v>5.6109999999999998</v>
      </c>
      <c r="B51">
        <v>62.52</v>
      </c>
    </row>
    <row r="52" spans="1:2" x14ac:dyDescent="0.3">
      <c r="A52">
        <v>5.7169999999999996</v>
      </c>
      <c r="B52">
        <v>62.11</v>
      </c>
    </row>
    <row r="53" spans="1:2" x14ac:dyDescent="0.3">
      <c r="A53">
        <v>5.7610000000000001</v>
      </c>
      <c r="B53">
        <v>61.93</v>
      </c>
    </row>
    <row r="54" spans="1:2" x14ac:dyDescent="0.3">
      <c r="A54">
        <v>6.056</v>
      </c>
      <c r="B54">
        <v>59.63</v>
      </c>
    </row>
    <row r="55" spans="1:2" x14ac:dyDescent="0.3">
      <c r="A55">
        <v>6.2729999999999997</v>
      </c>
      <c r="B55">
        <v>57.98</v>
      </c>
    </row>
    <row r="56" spans="1:2" x14ac:dyDescent="0.3">
      <c r="A56">
        <v>6.391</v>
      </c>
      <c r="B56">
        <v>57.18</v>
      </c>
    </row>
    <row r="57" spans="1:2" x14ac:dyDescent="0.3">
      <c r="A57">
        <v>6.5330000000000004</v>
      </c>
      <c r="B57">
        <v>56</v>
      </c>
    </row>
    <row r="58" spans="1:2" x14ac:dyDescent="0.3">
      <c r="A58">
        <v>6.6509999999999998</v>
      </c>
      <c r="B58">
        <v>55.56</v>
      </c>
    </row>
    <row r="59" spans="1:2" x14ac:dyDescent="0.3">
      <c r="A59">
        <v>6.8760000000000003</v>
      </c>
      <c r="B59">
        <v>53.31</v>
      </c>
    </row>
    <row r="60" spans="1:2" x14ac:dyDescent="0.3">
      <c r="A60">
        <v>6.9889999999999999</v>
      </c>
      <c r="B60">
        <v>52.11</v>
      </c>
    </row>
    <row r="61" spans="1:2" x14ac:dyDescent="0.3">
      <c r="A61">
        <v>7.056</v>
      </c>
      <c r="B61">
        <v>51.91</v>
      </c>
    </row>
    <row r="62" spans="1:2" x14ac:dyDescent="0.3">
      <c r="A62">
        <v>7.2270000000000003</v>
      </c>
      <c r="B62">
        <v>50.3</v>
      </c>
    </row>
    <row r="63" spans="1:2" x14ac:dyDescent="0.3">
      <c r="A63">
        <v>7.3159999999999998</v>
      </c>
      <c r="B63">
        <v>49.58</v>
      </c>
    </row>
    <row r="64" spans="1:2" x14ac:dyDescent="0.3">
      <c r="A64">
        <v>7.4980000000000002</v>
      </c>
      <c r="B64">
        <v>47.45</v>
      </c>
    </row>
    <row r="65" spans="1:2" x14ac:dyDescent="0.3">
      <c r="A65">
        <v>7.6159999999999997</v>
      </c>
      <c r="B65">
        <v>46.35</v>
      </c>
    </row>
    <row r="66" spans="1:2" x14ac:dyDescent="0.3">
      <c r="A66">
        <v>7.702</v>
      </c>
      <c r="B66">
        <v>45.02</v>
      </c>
    </row>
    <row r="67" spans="1:2" x14ac:dyDescent="0.3">
      <c r="A67">
        <v>7.8860000000000001</v>
      </c>
      <c r="B67">
        <v>43.66</v>
      </c>
    </row>
    <row r="68" spans="1:2" x14ac:dyDescent="0.3">
      <c r="A68">
        <v>8.1080000000000005</v>
      </c>
      <c r="B68">
        <v>41.95</v>
      </c>
    </row>
    <row r="69" spans="1:2" x14ac:dyDescent="0.3">
      <c r="A69">
        <v>8.2059999999999995</v>
      </c>
      <c r="B69">
        <v>41.29</v>
      </c>
    </row>
    <row r="70" spans="1:2" x14ac:dyDescent="0.3">
      <c r="A70">
        <v>8.2840000000000007</v>
      </c>
      <c r="B70">
        <v>41.4</v>
      </c>
    </row>
    <row r="71" spans="1:2" x14ac:dyDescent="0.3">
      <c r="A71">
        <v>8.3160000000000007</v>
      </c>
      <c r="B71">
        <v>41.08</v>
      </c>
    </row>
    <row r="72" spans="1:2" x14ac:dyDescent="0.3">
      <c r="A72">
        <v>8.4450000000000003</v>
      </c>
      <c r="B72">
        <v>39.840000000000003</v>
      </c>
    </row>
    <row r="73" spans="1:2" x14ac:dyDescent="0.3">
      <c r="A73">
        <v>8.5210000000000008</v>
      </c>
      <c r="B73">
        <v>39.159999999999997</v>
      </c>
    </row>
    <row r="74" spans="1:2" x14ac:dyDescent="0.3">
      <c r="A74">
        <v>8.5960000000000001</v>
      </c>
      <c r="B74">
        <v>39.020000000000003</v>
      </c>
    </row>
    <row r="75" spans="1:2" x14ac:dyDescent="0.3">
      <c r="A75">
        <v>8.6300000000000008</v>
      </c>
      <c r="B75">
        <v>38.92</v>
      </c>
    </row>
    <row r="76" spans="1:2" x14ac:dyDescent="0.3">
      <c r="A76">
        <v>8.7080000000000002</v>
      </c>
      <c r="B76">
        <v>38.44</v>
      </c>
    </row>
    <row r="77" spans="1:2" x14ac:dyDescent="0.3">
      <c r="A77">
        <v>8.766</v>
      </c>
      <c r="B77">
        <v>37.979999999999997</v>
      </c>
    </row>
    <row r="78" spans="1:2" x14ac:dyDescent="0.3">
      <c r="A78">
        <v>8.9220000000000006</v>
      </c>
      <c r="B78">
        <v>36.93</v>
      </c>
    </row>
    <row r="79" spans="1:2" x14ac:dyDescent="0.3">
      <c r="A79">
        <v>8.9640000000000004</v>
      </c>
      <c r="B79">
        <v>36.770000000000003</v>
      </c>
    </row>
    <row r="80" spans="1:2" x14ac:dyDescent="0.3">
      <c r="A80">
        <v>9.093</v>
      </c>
      <c r="B80">
        <v>36.07</v>
      </c>
    </row>
    <row r="81" spans="1:2" x14ac:dyDescent="0.3">
      <c r="A81">
        <v>9.17</v>
      </c>
      <c r="B81">
        <v>35.590000000000003</v>
      </c>
    </row>
    <row r="82" spans="1:2" x14ac:dyDescent="0.3">
      <c r="A82">
        <v>9.2430000000000003</v>
      </c>
      <c r="B82">
        <v>35.479999999999997</v>
      </c>
    </row>
    <row r="83" spans="1:2" x14ac:dyDescent="0.3">
      <c r="A83">
        <v>9.3770000000000007</v>
      </c>
      <c r="B83">
        <v>34.92</v>
      </c>
    </row>
    <row r="84" spans="1:2" x14ac:dyDescent="0.3">
      <c r="A84">
        <v>9.4779999999999998</v>
      </c>
      <c r="B84">
        <v>34.450000000000003</v>
      </c>
    </row>
    <row r="85" spans="1:2" x14ac:dyDescent="0.3">
      <c r="A85">
        <v>9.5359999999999996</v>
      </c>
      <c r="B85">
        <v>34.42</v>
      </c>
    </row>
    <row r="86" spans="1:2" x14ac:dyDescent="0.3">
      <c r="A86">
        <v>9.6660000000000004</v>
      </c>
      <c r="B86">
        <v>33.92</v>
      </c>
    </row>
    <row r="87" spans="1:2" x14ac:dyDescent="0.3">
      <c r="A87">
        <v>9.7370000000000001</v>
      </c>
      <c r="B87">
        <v>33.659999999999997</v>
      </c>
    </row>
    <row r="88" spans="1:2" x14ac:dyDescent="0.3">
      <c r="A88">
        <v>9.8209999999999997</v>
      </c>
      <c r="B88">
        <v>33.46</v>
      </c>
    </row>
    <row r="89" spans="1:2" x14ac:dyDescent="0.3">
      <c r="A89">
        <v>9.9079999999999995</v>
      </c>
      <c r="B89">
        <v>33.21</v>
      </c>
    </row>
    <row r="90" spans="1:2" x14ac:dyDescent="0.3">
      <c r="A90">
        <v>9.9779999999999998</v>
      </c>
      <c r="B90">
        <v>33.22</v>
      </c>
    </row>
    <row r="91" spans="1:2" x14ac:dyDescent="0.3">
      <c r="A91">
        <v>10.041</v>
      </c>
      <c r="B91">
        <v>33.06</v>
      </c>
    </row>
    <row r="92" spans="1:2" x14ac:dyDescent="0.3">
      <c r="A92">
        <v>10.141999999999999</v>
      </c>
      <c r="B92">
        <v>33.07</v>
      </c>
    </row>
    <row r="93" spans="1:2" x14ac:dyDescent="0.3">
      <c r="A93">
        <v>10.23</v>
      </c>
      <c r="B93">
        <v>33</v>
      </c>
    </row>
    <row r="94" spans="1:2" x14ac:dyDescent="0.3">
      <c r="A94">
        <v>10.292999999999999</v>
      </c>
      <c r="B94">
        <v>32.94</v>
      </c>
    </row>
    <row r="95" spans="1:2" x14ac:dyDescent="0.3">
      <c r="A95">
        <v>10.342000000000001</v>
      </c>
      <c r="B95">
        <v>33.049999999999997</v>
      </c>
    </row>
    <row r="96" spans="1:2" x14ac:dyDescent="0.3">
      <c r="A96">
        <v>10.425000000000001</v>
      </c>
      <c r="B96">
        <v>33.39</v>
      </c>
    </row>
    <row r="97" spans="1:2" x14ac:dyDescent="0.3">
      <c r="A97">
        <v>10.493</v>
      </c>
      <c r="B97">
        <v>33.54</v>
      </c>
    </row>
    <row r="98" spans="1:2" x14ac:dyDescent="0.3">
      <c r="A98">
        <v>10.662000000000001</v>
      </c>
      <c r="B98">
        <v>33.82</v>
      </c>
    </row>
    <row r="99" spans="1:2" x14ac:dyDescent="0.3">
      <c r="A99">
        <v>10.771000000000001</v>
      </c>
      <c r="B99">
        <v>33.97</v>
      </c>
    </row>
    <row r="100" spans="1:2" x14ac:dyDescent="0.3">
      <c r="A100">
        <v>10.913</v>
      </c>
      <c r="B100">
        <v>34.340000000000003</v>
      </c>
    </row>
    <row r="101" spans="1:2" x14ac:dyDescent="0.3">
      <c r="A101">
        <v>11.066000000000001</v>
      </c>
      <c r="B101">
        <v>34.78</v>
      </c>
    </row>
    <row r="102" spans="1:2" x14ac:dyDescent="0.3">
      <c r="A102">
        <v>11.218</v>
      </c>
      <c r="B102">
        <v>35.26</v>
      </c>
    </row>
    <row r="103" spans="1:2" x14ac:dyDescent="0.3">
      <c r="A103">
        <v>11.64</v>
      </c>
      <c r="B103">
        <v>36.380000000000003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2021-09-26T17:21:50Z</dcterms:modified>
</cp:coreProperties>
</file>