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!MIPT\Labs\PhysLabs4\4.3.5\"/>
    </mc:Choice>
  </mc:AlternateContent>
  <xr:revisionPtr revIDLastSave="0" documentId="13_ncr:1_{1D53BE99-5A45-40F3-8399-9887365EE4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J14" i="1"/>
  <c r="G15" i="1"/>
  <c r="G14" i="1"/>
  <c r="G12" i="1"/>
  <c r="G11" i="1"/>
  <c r="G8" i="1"/>
  <c r="B8" i="1"/>
  <c r="B14" i="1" s="1"/>
  <c r="G7" i="1"/>
  <c r="B2" i="1"/>
  <c r="B13" i="1"/>
  <c r="B11" i="1"/>
  <c r="B10" i="1"/>
  <c r="B4" i="1"/>
  <c r="B7" i="1"/>
  <c r="B1" i="1"/>
</calcChain>
</file>

<file path=xl/sharedStrings.xml><?xml version="1.0" encoding="utf-8"?>
<sst xmlns="http://schemas.openxmlformats.org/spreadsheetml/2006/main" count="25" uniqueCount="23">
  <si>
    <t>\Delta x</t>
  </si>
  <si>
    <t>L_1</t>
  </si>
  <si>
    <t>L_2</t>
  </si>
  <si>
    <t>L</t>
  </si>
  <si>
    <t>\sigma_{L_1}</t>
  </si>
  <si>
    <t>\sigma_{L_2}</t>
  </si>
  <si>
    <t>\sigma_{L}</t>
  </si>
  <si>
    <t>\lambda</t>
  </si>
  <si>
    <t>\sigma_{\lambda}</t>
  </si>
  <si>
    <t>D</t>
  </si>
  <si>
    <t>\sigma_{\Delta x}</t>
  </si>
  <si>
    <t>\sigma_D</t>
  </si>
  <si>
    <t>F</t>
  </si>
  <si>
    <t>cm everywhere</t>
  </si>
  <si>
    <t>\sigma_F</t>
  </si>
  <si>
    <t>a</t>
  </si>
  <si>
    <t>\sigma_a</t>
  </si>
  <si>
    <t>b</t>
  </si>
  <si>
    <t>\sigma_b</t>
  </si>
  <si>
    <t>\Gamma</t>
  </si>
  <si>
    <t>\sigma_{\Gamma}</t>
  </si>
  <si>
    <t>D'</t>
  </si>
  <si>
    <t>\sigma_{D'}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</si>
</sst>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2" fontId="0" fillId="0" borderId="0" xfId="0" applyNumberFormat="1"/>
    <xf numFmtId="0" fontId="0" fillId="2" borderId="0" xfId="0" applyFill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5" sqref="J15"/>
    </sheetView>
  </sheetViews>
  <sheetFormatPr defaultRowHeight="14.4" x14ac:dyDescent="0.3"/>
  <cols>
    <col min="2" max="2" width="10" bestFit="1" customWidth="1"/>
  </cols>
  <sheetData>
    <row r="1" spans="1:10" x14ac:dyDescent="0.3">
      <c r="A1" t="s">
        <v>0</v>
      </c>
      <c r="B1" s="2">
        <f>15.4/26</f>
        <v>0.59230769230769231</v>
      </c>
      <c r="C1" t="s">
        <v>13</v>
      </c>
      <c r="D1" s="3"/>
      <c r="F1" t="s">
        <v>12</v>
      </c>
      <c r="G1">
        <v>4.3</v>
      </c>
    </row>
    <row r="2" spans="1:10" x14ac:dyDescent="0.3">
      <c r="A2" t="s">
        <v>10</v>
      </c>
      <c r="B2" s="2">
        <f>SQRT(SUMSQ(0.1/26,15.4/26^2))</f>
        <v>2.3103459177934483E-2</v>
      </c>
      <c r="D2" s="3"/>
      <c r="F2" t="s">
        <v>14</v>
      </c>
      <c r="G2">
        <v>0.1</v>
      </c>
    </row>
    <row r="3" spans="1:10" x14ac:dyDescent="0.3">
      <c r="A3" t="s">
        <v>1</v>
      </c>
      <c r="B3">
        <v>12.4</v>
      </c>
      <c r="D3" s="3"/>
    </row>
    <row r="4" spans="1:10" x14ac:dyDescent="0.3">
      <c r="A4" t="s">
        <v>4</v>
      </c>
      <c r="B4">
        <f>0.1</f>
        <v>0.1</v>
      </c>
      <c r="D4" s="3"/>
      <c r="F4" t="s">
        <v>15</v>
      </c>
      <c r="G4">
        <v>4.3</v>
      </c>
    </row>
    <row r="5" spans="1:10" x14ac:dyDescent="0.3">
      <c r="A5" t="s">
        <v>2</v>
      </c>
      <c r="B5">
        <v>115.5</v>
      </c>
      <c r="D5" s="3"/>
      <c r="F5" t="s">
        <v>16</v>
      </c>
      <c r="G5">
        <v>0.1</v>
      </c>
    </row>
    <row r="6" spans="1:10" x14ac:dyDescent="0.3">
      <c r="A6" t="s">
        <v>5</v>
      </c>
      <c r="B6">
        <v>0.1</v>
      </c>
      <c r="D6" s="3"/>
    </row>
    <row r="7" spans="1:10" x14ac:dyDescent="0.3">
      <c r="A7" t="s">
        <v>3</v>
      </c>
      <c r="B7" s="2">
        <f>B5+B3</f>
        <v>127.9</v>
      </c>
      <c r="D7" s="3"/>
      <c r="F7" t="s">
        <v>17</v>
      </c>
      <c r="G7" s="2">
        <f>B7-G4</f>
        <v>123.60000000000001</v>
      </c>
    </row>
    <row r="8" spans="1:10" x14ac:dyDescent="0.3">
      <c r="A8" t="s">
        <v>6</v>
      </c>
      <c r="B8" s="2">
        <f>SQRT(SUMSQ(B6,B4))</f>
        <v>0.14142135623730953</v>
      </c>
      <c r="D8" s="3"/>
      <c r="F8" t="s">
        <v>18</v>
      </c>
      <c r="G8" s="2">
        <f>SQRT(SUMSQ(G5,B8))</f>
        <v>0.17320508075688776</v>
      </c>
    </row>
    <row r="9" spans="1:10" x14ac:dyDescent="0.3">
      <c r="D9" s="3"/>
    </row>
    <row r="10" spans="1:10" x14ac:dyDescent="0.3">
      <c r="A10" t="s">
        <v>7</v>
      </c>
      <c r="B10">
        <f>0.0000532</f>
        <v>5.3199999999999999E-5</v>
      </c>
      <c r="D10" s="3"/>
    </row>
    <row r="11" spans="1:10" x14ac:dyDescent="0.3">
      <c r="A11" t="s">
        <v>8</v>
      </c>
      <c r="B11">
        <f>0.0000001</f>
        <v>9.9999999999999995E-8</v>
      </c>
      <c r="D11" s="3"/>
      <c r="F11" t="s">
        <v>19</v>
      </c>
      <c r="G11" s="4">
        <f>G7/G4</f>
        <v>28.744186046511633</v>
      </c>
    </row>
    <row r="12" spans="1:10" x14ac:dyDescent="0.3">
      <c r="D12" s="3"/>
      <c r="F12" t="s">
        <v>20</v>
      </c>
      <c r="G12" s="4">
        <f>SQRT(SUMSQ(G8/G4,G7*G5/G4^2))</f>
        <v>0.66968193554498745</v>
      </c>
    </row>
    <row r="13" spans="1:10" x14ac:dyDescent="0.3">
      <c r="A13" t="s">
        <v>9</v>
      </c>
      <c r="B13" s="1">
        <f>B7*B10/B1</f>
        <v>1.1487745454545456E-2</v>
      </c>
      <c r="D13" s="3"/>
    </row>
    <row r="14" spans="1:10" x14ac:dyDescent="0.3">
      <c r="A14" t="s">
        <v>11</v>
      </c>
      <c r="B14" s="1">
        <f>SQRT(SUMSQ(B8*B10/B1,B11*B7/B1,B7*B10*B2/B1^2))</f>
        <v>4.4878895234154307E-4</v>
      </c>
      <c r="D14" s="3"/>
      <c r="F14" t="s">
        <v>21</v>
      </c>
      <c r="G14" s="2">
        <f>1.6/6</f>
        <v>0.26666666666666666</v>
      </c>
      <c r="I14" t="s">
        <v>9</v>
      </c>
      <c r="J14" s="1">
        <f>G14/G11</f>
        <v>9.2772384034519942E-3</v>
      </c>
    </row>
    <row r="15" spans="1:10" x14ac:dyDescent="0.3">
      <c r="F15" t="s">
        <v>22</v>
      </c>
      <c r="G15" s="2">
        <f>SQRT(SUMSQ(0.1/6,1.6/36))</f>
        <v>4.7466687473986288E-2</v>
      </c>
      <c r="I15" t="s">
        <v>11</v>
      </c>
      <c r="J15" s="1">
        <f>SQRT(SUMSQ(G15/G11,G14*G12/G11^2))</f>
        <v>1.6654341797225545E-3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Державин</dc:creator>
  <cp:lastModifiedBy>Андрей Державин</cp:lastModifiedBy>
  <dcterms:created xsi:type="dcterms:W3CDTF">2015-06-05T18:19:34Z</dcterms:created>
  <dcterms:modified xsi:type="dcterms:W3CDTF">2021-03-23T21:31:19Z</dcterms:modified>
</cp:coreProperties>
</file>