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xixi/Project/ZM/"/>
    </mc:Choice>
  </mc:AlternateContent>
  <xr:revisionPtr revIDLastSave="0" documentId="13_ncr:1_{AE9B7A1B-CC8B-8E4D-9BB1-1C9136B30C4B}" xr6:coauthVersionLast="36" xr6:coauthVersionMax="36" xr10:uidLastSave="{00000000-0000-0000-0000-000000000000}"/>
  <bookViews>
    <workbookView xWindow="0" yWindow="500" windowWidth="30400" windowHeight="12040" activeTab="1" xr2:uid="{00000000-000D-0000-FFFF-FFFF00000000}"/>
  </bookViews>
  <sheets>
    <sheet name="Round1" sheetId="1" r:id="rId1"/>
    <sheet name="Round2" sheetId="2" r:id="rId2"/>
  </sheets>
  <calcPr calcId="181029"/>
</workbook>
</file>

<file path=xl/calcChain.xml><?xml version="1.0" encoding="utf-8"?>
<calcChain xmlns="http://schemas.openxmlformats.org/spreadsheetml/2006/main">
  <c r="W28" i="2" l="1"/>
  <c r="V28" i="2"/>
  <c r="U28" i="2"/>
  <c r="S28" i="2"/>
  <c r="AA28" i="2" s="1"/>
  <c r="AD28" i="2" s="1"/>
  <c r="R28" i="2"/>
  <c r="Z28" i="2" s="1"/>
  <c r="AC28" i="2" s="1"/>
  <c r="Q28" i="2"/>
  <c r="Y28" i="2" s="1"/>
  <c r="AB28" i="2" s="1"/>
  <c r="AH28" i="2" s="1"/>
  <c r="AB27" i="2"/>
  <c r="AH27" i="2" s="1"/>
  <c r="W27" i="2"/>
  <c r="V27" i="2"/>
  <c r="U27" i="2"/>
  <c r="Y27" i="2" s="1"/>
  <c r="S27" i="2"/>
  <c r="AA27" i="2" s="1"/>
  <c r="AD27" i="2" s="1"/>
  <c r="R27" i="2"/>
  <c r="Z27" i="2" s="1"/>
  <c r="AC27" i="2" s="1"/>
  <c r="Q27" i="2"/>
  <c r="AA26" i="2"/>
  <c r="AD26" i="2" s="1"/>
  <c r="Y26" i="2"/>
  <c r="AB26" i="2" s="1"/>
  <c r="AH26" i="2" s="1"/>
  <c r="W26" i="2"/>
  <c r="V26" i="2"/>
  <c r="U26" i="2"/>
  <c r="S26" i="2"/>
  <c r="R26" i="2"/>
  <c r="Z26" i="2" s="1"/>
  <c r="AC26" i="2" s="1"/>
  <c r="Q26" i="2"/>
  <c r="AD25" i="2"/>
  <c r="AB25" i="2"/>
  <c r="AH25" i="2" s="1"/>
  <c r="W25" i="2"/>
  <c r="AA25" i="2" s="1"/>
  <c r="V25" i="2"/>
  <c r="U25" i="2"/>
  <c r="Y25" i="2" s="1"/>
  <c r="S25" i="2"/>
  <c r="R25" i="2"/>
  <c r="Z25" i="2" s="1"/>
  <c r="AC25" i="2" s="1"/>
  <c r="Q25" i="2"/>
  <c r="AD24" i="2"/>
  <c r="AA24" i="2"/>
  <c r="W24" i="2"/>
  <c r="V24" i="2"/>
  <c r="U24" i="2"/>
  <c r="Y24" i="2" s="1"/>
  <c r="AB24" i="2" s="1"/>
  <c r="AH24" i="2" s="1"/>
  <c r="S24" i="2"/>
  <c r="R24" i="2"/>
  <c r="Z24" i="2" s="1"/>
  <c r="AC24" i="2" s="1"/>
  <c r="Q24" i="2"/>
  <c r="Y23" i="2"/>
  <c r="AB23" i="2" s="1"/>
  <c r="W23" i="2"/>
  <c r="AA23" i="2" s="1"/>
  <c r="AD23" i="2" s="1"/>
  <c r="V23" i="2"/>
  <c r="U23" i="2"/>
  <c r="S23" i="2"/>
  <c r="R23" i="2"/>
  <c r="Z23" i="2" s="1"/>
  <c r="AC23" i="2" s="1"/>
  <c r="Q23" i="2"/>
  <c r="AC22" i="2"/>
  <c r="AA22" i="2"/>
  <c r="AD22" i="2" s="1"/>
  <c r="Y22" i="2"/>
  <c r="AB22" i="2" s="1"/>
  <c r="AH22" i="2" s="1"/>
  <c r="W22" i="2"/>
  <c r="V22" i="2"/>
  <c r="U22" i="2"/>
  <c r="S22" i="2"/>
  <c r="R22" i="2"/>
  <c r="Z22" i="2" s="1"/>
  <c r="Q22" i="2"/>
  <c r="AC20" i="2"/>
  <c r="Z20" i="2"/>
  <c r="W20" i="2"/>
  <c r="V20" i="2"/>
  <c r="U20" i="2"/>
  <c r="S20" i="2"/>
  <c r="AA20" i="2" s="1"/>
  <c r="AD20" i="2" s="1"/>
  <c r="R20" i="2"/>
  <c r="Q20" i="2"/>
  <c r="Y20" i="2" s="1"/>
  <c r="AB20" i="2" s="1"/>
  <c r="AH20" i="2" s="1"/>
  <c r="W19" i="2"/>
  <c r="V19" i="2"/>
  <c r="Z19" i="2" s="1"/>
  <c r="AC19" i="2" s="1"/>
  <c r="AH19" i="2" s="1"/>
  <c r="U19" i="2"/>
  <c r="S19" i="2"/>
  <c r="AA19" i="2" s="1"/>
  <c r="AD19" i="2" s="1"/>
  <c r="R19" i="2"/>
  <c r="Q19" i="2"/>
  <c r="Y19" i="2" s="1"/>
  <c r="AB19" i="2" s="1"/>
  <c r="AB18" i="2"/>
  <c r="W18" i="2"/>
  <c r="V18" i="2"/>
  <c r="Z18" i="2" s="1"/>
  <c r="AC18" i="2" s="1"/>
  <c r="U18" i="2"/>
  <c r="S18" i="2"/>
  <c r="R18" i="2"/>
  <c r="Q18" i="2"/>
  <c r="Y18" i="2" s="1"/>
  <c r="AB17" i="2"/>
  <c r="Z17" i="2"/>
  <c r="AC17" i="2" s="1"/>
  <c r="AH17" i="2" s="1"/>
  <c r="Y17" i="2"/>
  <c r="W17" i="2"/>
  <c r="V17" i="2"/>
  <c r="U17" i="2"/>
  <c r="S17" i="2"/>
  <c r="AA17" i="2" s="1"/>
  <c r="AD17" i="2" s="1"/>
  <c r="R17" i="2"/>
  <c r="Q17" i="2"/>
  <c r="W16" i="2"/>
  <c r="V16" i="2"/>
  <c r="U16" i="2"/>
  <c r="Y16" i="2" s="1"/>
  <c r="AB16" i="2" s="1"/>
  <c r="AH16" i="2" s="1"/>
  <c r="S16" i="2"/>
  <c r="AA16" i="2" s="1"/>
  <c r="AD16" i="2" s="1"/>
  <c r="R16" i="2"/>
  <c r="Z16" i="2" s="1"/>
  <c r="AC16" i="2" s="1"/>
  <c r="Q16" i="2"/>
  <c r="AA15" i="2"/>
  <c r="AD15" i="2" s="1"/>
  <c r="W15" i="2"/>
  <c r="V15" i="2"/>
  <c r="U15" i="2"/>
  <c r="S15" i="2"/>
  <c r="R15" i="2"/>
  <c r="Q15" i="2"/>
  <c r="Y15" i="2" s="1"/>
  <c r="AB15" i="2" s="1"/>
  <c r="AA14" i="2"/>
  <c r="AD14" i="2" s="1"/>
  <c r="W14" i="2"/>
  <c r="V14" i="2"/>
  <c r="U14" i="2"/>
  <c r="S14" i="2"/>
  <c r="R14" i="2"/>
  <c r="Z14" i="2" s="1"/>
  <c r="AC14" i="2" s="1"/>
  <c r="Q14" i="2"/>
  <c r="Y14" i="2" s="1"/>
  <c r="AB14" i="2" s="1"/>
  <c r="AH14" i="2" s="1"/>
  <c r="W13" i="2"/>
  <c r="V13" i="2"/>
  <c r="U13" i="2"/>
  <c r="S13" i="2"/>
  <c r="AA13" i="2" s="1"/>
  <c r="AD13" i="2" s="1"/>
  <c r="R13" i="2"/>
  <c r="Z13" i="2" s="1"/>
  <c r="AC13" i="2" s="1"/>
  <c r="Q13" i="2"/>
  <c r="Y13" i="2" s="1"/>
  <c r="AB13" i="2" s="1"/>
  <c r="Z11" i="2"/>
  <c r="AC11" i="2" s="1"/>
  <c r="W11" i="2"/>
  <c r="V11" i="2"/>
  <c r="U11" i="2"/>
  <c r="S11" i="2"/>
  <c r="R11" i="2"/>
  <c r="Q11" i="2"/>
  <c r="W10" i="2"/>
  <c r="AA10" i="2" s="1"/>
  <c r="AD10" i="2" s="1"/>
  <c r="V10" i="2"/>
  <c r="Z10" i="2" s="1"/>
  <c r="AC10" i="2" s="1"/>
  <c r="U10" i="2"/>
  <c r="S10" i="2"/>
  <c r="R10" i="2"/>
  <c r="Q10" i="2"/>
  <c r="Y10" i="2" s="1"/>
  <c r="AB10" i="2" s="1"/>
  <c r="AB9" i="2"/>
  <c r="AH9" i="2" s="1"/>
  <c r="Z9" i="2"/>
  <c r="AC9" i="2" s="1"/>
  <c r="W9" i="2"/>
  <c r="V9" i="2"/>
  <c r="U9" i="2"/>
  <c r="S9" i="2"/>
  <c r="AA9" i="2" s="1"/>
  <c r="AD9" i="2" s="1"/>
  <c r="R9" i="2"/>
  <c r="Q9" i="2"/>
  <c r="Y9" i="2" s="1"/>
  <c r="Y8" i="2"/>
  <c r="AB8" i="2" s="1"/>
  <c r="W8" i="2"/>
  <c r="V8" i="2"/>
  <c r="U8" i="2"/>
  <c r="S8" i="2"/>
  <c r="AA8" i="2" s="1"/>
  <c r="AD8" i="2" s="1"/>
  <c r="R8" i="2"/>
  <c r="Q8" i="2"/>
  <c r="AB7" i="2"/>
  <c r="AH7" i="2" s="1"/>
  <c r="Y7" i="2"/>
  <c r="W7" i="2"/>
  <c r="V7" i="2"/>
  <c r="Z7" i="2" s="1"/>
  <c r="AC7" i="2" s="1"/>
  <c r="U7" i="2"/>
  <c r="S7" i="2"/>
  <c r="AA7" i="2" s="1"/>
  <c r="AD7" i="2" s="1"/>
  <c r="R7" i="2"/>
  <c r="Q7" i="2"/>
  <c r="AA6" i="2"/>
  <c r="AD6" i="2" s="1"/>
  <c r="W6" i="2"/>
  <c r="V6" i="2"/>
  <c r="U6" i="2"/>
  <c r="S6" i="2"/>
  <c r="R6" i="2"/>
  <c r="Z6" i="2" s="1"/>
  <c r="AC6" i="2" s="1"/>
  <c r="Q6" i="2"/>
  <c r="W5" i="2"/>
  <c r="AA5" i="2" s="1"/>
  <c r="AD5" i="2" s="1"/>
  <c r="V5" i="2"/>
  <c r="U5" i="2"/>
  <c r="Y5" i="2" s="1"/>
  <c r="AB5" i="2" s="1"/>
  <c r="S5" i="2"/>
  <c r="R5" i="2"/>
  <c r="Z5" i="2" s="1"/>
  <c r="AC5" i="2" s="1"/>
  <c r="Q5" i="2"/>
  <c r="Y4" i="2"/>
  <c r="AB4" i="2" s="1"/>
  <c r="AH4" i="2" s="1"/>
  <c r="W4" i="2"/>
  <c r="AA4" i="2" s="1"/>
  <c r="AD4" i="2" s="1"/>
  <c r="V4" i="2"/>
  <c r="U4" i="2"/>
  <c r="S4" i="2"/>
  <c r="R4" i="2"/>
  <c r="Z4" i="2" s="1"/>
  <c r="AC4" i="2" s="1"/>
  <c r="Q4" i="2"/>
  <c r="K94" i="1"/>
  <c r="L94" i="1" s="1"/>
  <c r="M94" i="1" s="1"/>
  <c r="J94" i="1"/>
  <c r="F94" i="1"/>
  <c r="J93" i="1"/>
  <c r="F93" i="1"/>
  <c r="K93" i="1" s="1"/>
  <c r="J92" i="1"/>
  <c r="K92" i="1" s="1"/>
  <c r="L92" i="1" s="1"/>
  <c r="M92" i="1" s="1"/>
  <c r="F92" i="1"/>
  <c r="J91" i="1"/>
  <c r="F91" i="1"/>
  <c r="K91" i="1" s="1"/>
  <c r="J90" i="1"/>
  <c r="K90" i="1" s="1"/>
  <c r="L90" i="1" s="1"/>
  <c r="M90" i="1" s="1"/>
  <c r="F90" i="1"/>
  <c r="J89" i="1"/>
  <c r="F89" i="1"/>
  <c r="J88" i="1"/>
  <c r="F88" i="1"/>
  <c r="J87" i="1"/>
  <c r="K87" i="1" s="1"/>
  <c r="F87" i="1"/>
  <c r="X86" i="1"/>
  <c r="Y86" i="1" s="1"/>
  <c r="V86" i="1"/>
  <c r="W86" i="1" s="1"/>
  <c r="R86" i="1"/>
  <c r="J86" i="1"/>
  <c r="F86" i="1"/>
  <c r="K86" i="1" s="1"/>
  <c r="L86" i="1" s="1"/>
  <c r="M86" i="1" s="1"/>
  <c r="V85" i="1"/>
  <c r="W85" i="1" s="1"/>
  <c r="R85" i="1"/>
  <c r="J85" i="1"/>
  <c r="K85" i="1" s="1"/>
  <c r="L85" i="1" s="1"/>
  <c r="M85" i="1" s="1"/>
  <c r="F85" i="1"/>
  <c r="V84" i="1"/>
  <c r="W84" i="1" s="1"/>
  <c r="R84" i="1"/>
  <c r="J84" i="1"/>
  <c r="K84" i="1" s="1"/>
  <c r="L84" i="1" s="1"/>
  <c r="M84" i="1" s="1"/>
  <c r="F84" i="1"/>
  <c r="V83" i="1"/>
  <c r="R83" i="1"/>
  <c r="J83" i="1"/>
  <c r="F83" i="1"/>
  <c r="V82" i="1"/>
  <c r="R82" i="1"/>
  <c r="J82" i="1"/>
  <c r="F82" i="1"/>
  <c r="K82" i="1" s="1"/>
  <c r="W81" i="1"/>
  <c r="V81" i="1"/>
  <c r="R81" i="1"/>
  <c r="J81" i="1"/>
  <c r="K81" i="1" s="1"/>
  <c r="F81" i="1"/>
  <c r="V80" i="1"/>
  <c r="W80" i="1" s="1"/>
  <c r="R80" i="1"/>
  <c r="L80" i="1"/>
  <c r="M80" i="1" s="1"/>
  <c r="K80" i="1"/>
  <c r="J80" i="1"/>
  <c r="F80" i="1"/>
  <c r="V79" i="1"/>
  <c r="R79" i="1"/>
  <c r="J79" i="1"/>
  <c r="K79" i="1" s="1"/>
  <c r="F79" i="1"/>
  <c r="V78" i="1"/>
  <c r="R78" i="1"/>
  <c r="K78" i="1"/>
  <c r="L78" i="1" s="1"/>
  <c r="M78" i="1" s="1"/>
  <c r="J78" i="1"/>
  <c r="F78" i="1"/>
  <c r="V77" i="1"/>
  <c r="W77" i="1" s="1"/>
  <c r="R77" i="1"/>
  <c r="J77" i="1"/>
  <c r="K77" i="1" s="1"/>
  <c r="F77" i="1"/>
  <c r="V76" i="1"/>
  <c r="W76" i="1" s="1"/>
  <c r="R76" i="1"/>
  <c r="J76" i="1"/>
  <c r="F76" i="1"/>
  <c r="V75" i="1"/>
  <c r="W75" i="1" s="1"/>
  <c r="R75" i="1"/>
  <c r="J75" i="1"/>
  <c r="K75" i="1" s="1"/>
  <c r="F75" i="1"/>
  <c r="X74" i="1"/>
  <c r="Y74" i="1" s="1"/>
  <c r="W74" i="1"/>
  <c r="V74" i="1"/>
  <c r="R74" i="1"/>
  <c r="J74" i="1"/>
  <c r="F74" i="1"/>
  <c r="K74" i="1" s="1"/>
  <c r="V73" i="1"/>
  <c r="R73" i="1"/>
  <c r="J73" i="1"/>
  <c r="F73" i="1"/>
  <c r="W72" i="1"/>
  <c r="X72" i="1" s="1"/>
  <c r="Y72" i="1" s="1"/>
  <c r="V72" i="1"/>
  <c r="R72" i="1"/>
  <c r="L72" i="1"/>
  <c r="M72" i="1" s="1"/>
  <c r="K72" i="1"/>
  <c r="J72" i="1"/>
  <c r="F72" i="1"/>
  <c r="V71" i="1"/>
  <c r="R71" i="1"/>
  <c r="J71" i="1"/>
  <c r="K71" i="1" s="1"/>
  <c r="F71" i="1"/>
  <c r="V70" i="1"/>
  <c r="R70" i="1"/>
  <c r="M70" i="1"/>
  <c r="L70" i="1"/>
  <c r="H70" i="1"/>
  <c r="W69" i="1"/>
  <c r="V69" i="1"/>
  <c r="R69" i="1"/>
  <c r="J69" i="1"/>
  <c r="F69" i="1"/>
  <c r="K69" i="1" s="1"/>
  <c r="V68" i="1"/>
  <c r="R68" i="1"/>
  <c r="J68" i="1"/>
  <c r="K68" i="1" s="1"/>
  <c r="L68" i="1" s="1"/>
  <c r="M68" i="1" s="1"/>
  <c r="F68" i="1"/>
  <c r="W67" i="1"/>
  <c r="X67" i="1" s="1"/>
  <c r="Y67" i="1" s="1"/>
  <c r="V67" i="1"/>
  <c r="R67" i="1"/>
  <c r="J67" i="1"/>
  <c r="F67" i="1"/>
  <c r="K67" i="1" s="1"/>
  <c r="V66" i="1"/>
  <c r="R66" i="1"/>
  <c r="J66" i="1"/>
  <c r="K66" i="1" s="1"/>
  <c r="F66" i="1"/>
  <c r="V65" i="1"/>
  <c r="R65" i="1"/>
  <c r="J65" i="1"/>
  <c r="F65" i="1"/>
  <c r="K65" i="1" s="1"/>
  <c r="L65" i="1" s="1"/>
  <c r="M65" i="1" s="1"/>
  <c r="W64" i="1"/>
  <c r="V64" i="1"/>
  <c r="R64" i="1"/>
  <c r="K64" i="1"/>
  <c r="L64" i="1" s="1"/>
  <c r="M64" i="1" s="1"/>
  <c r="J64" i="1"/>
  <c r="F64" i="1"/>
  <c r="X63" i="1"/>
  <c r="Y63" i="1" s="1"/>
  <c r="W63" i="1"/>
  <c r="V63" i="1"/>
  <c r="R63" i="1"/>
  <c r="J63" i="1"/>
  <c r="F63" i="1"/>
  <c r="V62" i="1"/>
  <c r="R62" i="1"/>
  <c r="J62" i="1"/>
  <c r="K62" i="1" s="1"/>
  <c r="F62" i="1"/>
  <c r="W61" i="1"/>
  <c r="V61" i="1"/>
  <c r="R61" i="1"/>
  <c r="J61" i="1"/>
  <c r="F61" i="1"/>
  <c r="K61" i="1" s="1"/>
  <c r="L61" i="1" s="1"/>
  <c r="M61" i="1" s="1"/>
  <c r="W60" i="1"/>
  <c r="V60" i="1"/>
  <c r="R60" i="1"/>
  <c r="J60" i="1"/>
  <c r="K60" i="1" s="1"/>
  <c r="F60" i="1"/>
  <c r="V59" i="1"/>
  <c r="W59" i="1" s="1"/>
  <c r="X59" i="1" s="1"/>
  <c r="Y59" i="1" s="1"/>
  <c r="R59" i="1"/>
  <c r="J59" i="1"/>
  <c r="F59" i="1"/>
  <c r="K59" i="1" s="1"/>
  <c r="V58" i="1"/>
  <c r="R58" i="1"/>
  <c r="J58" i="1"/>
  <c r="K58" i="1" s="1"/>
  <c r="F58" i="1"/>
  <c r="V57" i="1"/>
  <c r="W57" i="1" s="1"/>
  <c r="R57" i="1"/>
  <c r="K57" i="1"/>
  <c r="L57" i="1" s="1"/>
  <c r="M57" i="1" s="1"/>
  <c r="J57" i="1"/>
  <c r="F57" i="1"/>
  <c r="W56" i="1"/>
  <c r="V56" i="1"/>
  <c r="R56" i="1"/>
  <c r="J56" i="1"/>
  <c r="K56" i="1" s="1"/>
  <c r="F56" i="1"/>
  <c r="W55" i="1"/>
  <c r="V55" i="1"/>
  <c r="R55" i="1"/>
  <c r="J55" i="1"/>
  <c r="F55" i="1"/>
  <c r="K55" i="1" s="1"/>
  <c r="V54" i="1"/>
  <c r="W54" i="1" s="1"/>
  <c r="R54" i="1"/>
  <c r="J54" i="1"/>
  <c r="F54" i="1"/>
  <c r="V53" i="1"/>
  <c r="R53" i="1"/>
  <c r="W53" i="1" s="1"/>
  <c r="X53" i="1" s="1"/>
  <c r="Y53" i="1" s="1"/>
  <c r="J53" i="1"/>
  <c r="F53" i="1"/>
  <c r="K53" i="1" s="1"/>
  <c r="V52" i="1"/>
  <c r="R52" i="1"/>
  <c r="J52" i="1"/>
  <c r="K52" i="1" s="1"/>
  <c r="F52" i="1"/>
  <c r="V51" i="1"/>
  <c r="W51" i="1" s="1"/>
  <c r="R51" i="1"/>
  <c r="K51" i="1"/>
  <c r="L51" i="1" s="1"/>
  <c r="M51" i="1" s="1"/>
  <c r="J51" i="1"/>
  <c r="F51" i="1"/>
  <c r="V50" i="1"/>
  <c r="W50" i="1" s="1"/>
  <c r="X50" i="1" s="1"/>
  <c r="Y50" i="1" s="1"/>
  <c r="R50" i="1"/>
  <c r="J50" i="1"/>
  <c r="K50" i="1" s="1"/>
  <c r="L50" i="1" s="1"/>
  <c r="M50" i="1" s="1"/>
  <c r="F50" i="1"/>
  <c r="V49" i="1"/>
  <c r="W49" i="1" s="1"/>
  <c r="R49" i="1"/>
  <c r="K49" i="1"/>
  <c r="L49" i="1" s="1"/>
  <c r="M49" i="1" s="1"/>
  <c r="J49" i="1"/>
  <c r="F49" i="1"/>
  <c r="W48" i="1"/>
  <c r="V48" i="1"/>
  <c r="R48" i="1"/>
  <c r="K48" i="1"/>
  <c r="L48" i="1" s="1"/>
  <c r="M48" i="1" s="1"/>
  <c r="J48" i="1"/>
  <c r="F48" i="1"/>
  <c r="Y47" i="1"/>
  <c r="X47" i="1"/>
  <c r="W47" i="1"/>
  <c r="V47" i="1"/>
  <c r="R47" i="1"/>
  <c r="J47" i="1"/>
  <c r="F47" i="1"/>
  <c r="V46" i="1"/>
  <c r="W46" i="1" s="1"/>
  <c r="R46" i="1"/>
  <c r="J46" i="1"/>
  <c r="K46" i="1" s="1"/>
  <c r="L46" i="1" s="1"/>
  <c r="M46" i="1" s="1"/>
  <c r="F46" i="1"/>
  <c r="V45" i="1"/>
  <c r="R45" i="1"/>
  <c r="K45" i="1"/>
  <c r="L45" i="1" s="1"/>
  <c r="M45" i="1" s="1"/>
  <c r="J45" i="1"/>
  <c r="F45" i="1"/>
  <c r="V44" i="1"/>
  <c r="W44" i="1" s="1"/>
  <c r="R44" i="1"/>
  <c r="K44" i="1"/>
  <c r="J44" i="1"/>
  <c r="F44" i="1"/>
  <c r="X43" i="1"/>
  <c r="Y43" i="1" s="1"/>
  <c r="W43" i="1"/>
  <c r="V43" i="1"/>
  <c r="R43" i="1"/>
  <c r="J43" i="1"/>
  <c r="F43" i="1"/>
  <c r="K43" i="1" s="1"/>
  <c r="V42" i="1"/>
  <c r="R42" i="1"/>
  <c r="J42" i="1"/>
  <c r="F42" i="1"/>
  <c r="K42" i="1" s="1"/>
  <c r="W41" i="1"/>
  <c r="V41" i="1"/>
  <c r="R41" i="1"/>
  <c r="J41" i="1"/>
  <c r="F41" i="1"/>
  <c r="K41" i="1" s="1"/>
  <c r="L41" i="1" s="1"/>
  <c r="M41" i="1" s="1"/>
  <c r="V40" i="1"/>
  <c r="R40" i="1"/>
  <c r="J40" i="1"/>
  <c r="F40" i="1"/>
  <c r="V39" i="1"/>
  <c r="W39" i="1" s="1"/>
  <c r="R39" i="1"/>
  <c r="J39" i="1"/>
  <c r="K39" i="1" s="1"/>
  <c r="F39" i="1"/>
  <c r="V38" i="1"/>
  <c r="W38" i="1" s="1"/>
  <c r="R38" i="1"/>
  <c r="K38" i="1"/>
  <c r="L38" i="1" s="1"/>
  <c r="M38" i="1" s="1"/>
  <c r="J38" i="1"/>
  <c r="F38" i="1"/>
  <c r="V37" i="1"/>
  <c r="W37" i="1" s="1"/>
  <c r="R37" i="1"/>
  <c r="L37" i="1"/>
  <c r="M37" i="1" s="1"/>
  <c r="J37" i="1"/>
  <c r="F37" i="1"/>
  <c r="K37" i="1" s="1"/>
  <c r="V36" i="1"/>
  <c r="R36" i="1"/>
  <c r="W36" i="1" s="1"/>
  <c r="J36" i="1"/>
  <c r="K36" i="1" s="1"/>
  <c r="F36" i="1"/>
  <c r="W35" i="1"/>
  <c r="V35" i="1"/>
  <c r="R35" i="1"/>
  <c r="J35" i="1"/>
  <c r="K35" i="1" s="1"/>
  <c r="F35" i="1"/>
  <c r="V34" i="1"/>
  <c r="R34" i="1"/>
  <c r="J34" i="1"/>
  <c r="K34" i="1" s="1"/>
  <c r="L34" i="1" s="1"/>
  <c r="M34" i="1" s="1"/>
  <c r="F34" i="1"/>
  <c r="V33" i="1"/>
  <c r="R33" i="1"/>
  <c r="J33" i="1"/>
  <c r="F33" i="1"/>
  <c r="K33" i="1" s="1"/>
  <c r="V32" i="1"/>
  <c r="W32" i="1" s="1"/>
  <c r="R32" i="1"/>
  <c r="J32" i="1"/>
  <c r="K32" i="1" s="1"/>
  <c r="F32" i="1"/>
  <c r="V31" i="1"/>
  <c r="W31" i="1" s="1"/>
  <c r="X31" i="1" s="1"/>
  <c r="Y31" i="1" s="1"/>
  <c r="R31" i="1"/>
  <c r="J31" i="1"/>
  <c r="K31" i="1" s="1"/>
  <c r="L31" i="1" s="1"/>
  <c r="M31" i="1" s="1"/>
  <c r="F31" i="1"/>
  <c r="V30" i="1"/>
  <c r="W30" i="1" s="1"/>
  <c r="R30" i="1"/>
  <c r="J30" i="1"/>
  <c r="K30" i="1" s="1"/>
  <c r="F30" i="1"/>
  <c r="V29" i="1"/>
  <c r="W29" i="1" s="1"/>
  <c r="R29" i="1"/>
  <c r="K29" i="1"/>
  <c r="L29" i="1" s="1"/>
  <c r="M29" i="1" s="1"/>
  <c r="J29" i="1"/>
  <c r="F29" i="1"/>
  <c r="W28" i="1"/>
  <c r="X28" i="1" s="1"/>
  <c r="Y28" i="1" s="1"/>
  <c r="V28" i="1"/>
  <c r="R28" i="1"/>
  <c r="J28" i="1"/>
  <c r="F28" i="1"/>
  <c r="K28" i="1" s="1"/>
  <c r="V27" i="1"/>
  <c r="W27" i="1" s="1"/>
  <c r="R27" i="1"/>
  <c r="J27" i="1"/>
  <c r="F27" i="1"/>
  <c r="V26" i="1"/>
  <c r="R26" i="1"/>
  <c r="J26" i="1"/>
  <c r="K26" i="1" s="1"/>
  <c r="L26" i="1" s="1"/>
  <c r="M26" i="1" s="1"/>
  <c r="F26" i="1"/>
  <c r="V25" i="1"/>
  <c r="R25" i="1"/>
  <c r="J25" i="1"/>
  <c r="F25" i="1"/>
  <c r="K25" i="1" s="1"/>
  <c r="W24" i="1"/>
  <c r="V24" i="1"/>
  <c r="R24" i="1"/>
  <c r="J24" i="1"/>
  <c r="F24" i="1"/>
  <c r="V23" i="1"/>
  <c r="W23" i="1" s="1"/>
  <c r="R23" i="1"/>
  <c r="K23" i="1"/>
  <c r="X24" i="1" s="1"/>
  <c r="Y24" i="1" s="1"/>
  <c r="J23" i="1"/>
  <c r="F23" i="1"/>
  <c r="V22" i="1"/>
  <c r="W22" i="1" s="1"/>
  <c r="X22" i="1" s="1"/>
  <c r="Y22" i="1" s="1"/>
  <c r="R22" i="1"/>
  <c r="J22" i="1"/>
  <c r="F22" i="1"/>
  <c r="K22" i="1" s="1"/>
  <c r="V21" i="1"/>
  <c r="R21" i="1"/>
  <c r="W21" i="1" s="1"/>
  <c r="J21" i="1"/>
  <c r="F21" i="1"/>
  <c r="K21" i="1" s="1"/>
  <c r="L21" i="1" s="1"/>
  <c r="M21" i="1" s="1"/>
  <c r="V20" i="1"/>
  <c r="W20" i="1" s="1"/>
  <c r="R20" i="1"/>
  <c r="J20" i="1"/>
  <c r="K20" i="1" s="1"/>
  <c r="L20" i="1" s="1"/>
  <c r="M20" i="1" s="1"/>
  <c r="F20" i="1"/>
  <c r="V19" i="1"/>
  <c r="W19" i="1" s="1"/>
  <c r="R19" i="1"/>
  <c r="J19" i="1"/>
  <c r="F19" i="1"/>
  <c r="K19" i="1" s="1"/>
  <c r="V18" i="1"/>
  <c r="R18" i="1"/>
  <c r="J18" i="1"/>
  <c r="K18" i="1" s="1"/>
  <c r="F18" i="1"/>
  <c r="V17" i="1"/>
  <c r="W17" i="1" s="1"/>
  <c r="R17" i="1"/>
  <c r="J17" i="1"/>
  <c r="F17" i="1"/>
  <c r="K17" i="1" s="1"/>
  <c r="V16" i="1"/>
  <c r="W16" i="1" s="1"/>
  <c r="R16" i="1"/>
  <c r="J16" i="1"/>
  <c r="K16" i="1" s="1"/>
  <c r="F16" i="1"/>
  <c r="W15" i="1"/>
  <c r="V15" i="1"/>
  <c r="R15" i="1"/>
  <c r="J15" i="1"/>
  <c r="F15" i="1"/>
  <c r="R14" i="1"/>
  <c r="W14" i="1" s="1"/>
  <c r="J14" i="1"/>
  <c r="F14" i="1"/>
  <c r="K14" i="1" s="1"/>
  <c r="V13" i="1"/>
  <c r="W13" i="1" s="1"/>
  <c r="R13" i="1"/>
  <c r="K13" i="1"/>
  <c r="J13" i="1"/>
  <c r="F13" i="1"/>
  <c r="V12" i="1"/>
  <c r="R12" i="1"/>
  <c r="W12" i="1" s="1"/>
  <c r="X12" i="1" s="1"/>
  <c r="Y12" i="1" s="1"/>
  <c r="L12" i="1"/>
  <c r="M12" i="1" s="1"/>
  <c r="J12" i="1"/>
  <c r="K12" i="1" s="1"/>
  <c r="F12" i="1"/>
  <c r="V11" i="1"/>
  <c r="R11" i="1"/>
  <c r="J11" i="1"/>
  <c r="F11" i="1"/>
  <c r="K11" i="1" s="1"/>
  <c r="L11" i="1" s="1"/>
  <c r="M11" i="1" s="1"/>
  <c r="V10" i="1"/>
  <c r="R10" i="1"/>
  <c r="W10" i="1" s="1"/>
  <c r="K10" i="1"/>
  <c r="J10" i="1"/>
  <c r="F10" i="1"/>
  <c r="V9" i="1"/>
  <c r="W9" i="1" s="1"/>
  <c r="R9" i="1"/>
  <c r="K9" i="1"/>
  <c r="W8" i="1"/>
  <c r="V8" i="1"/>
  <c r="R8" i="1"/>
  <c r="K8" i="1"/>
  <c r="J8" i="1"/>
  <c r="F8" i="1"/>
  <c r="V7" i="1"/>
  <c r="W7" i="1" s="1"/>
  <c r="R7" i="1"/>
  <c r="J7" i="1"/>
  <c r="F7" i="1"/>
  <c r="W6" i="1"/>
  <c r="V6" i="1"/>
  <c r="R6" i="1"/>
  <c r="J6" i="1"/>
  <c r="K6" i="1" s="1"/>
  <c r="F6" i="1"/>
  <c r="V5" i="1"/>
  <c r="R5" i="1"/>
  <c r="J5" i="1"/>
  <c r="K5" i="1" s="1"/>
  <c r="F5" i="1"/>
  <c r="W4" i="1"/>
  <c r="V4" i="1"/>
  <c r="R4" i="1"/>
  <c r="J4" i="1"/>
  <c r="F4" i="1"/>
  <c r="K4" i="1" s="1"/>
  <c r="V3" i="1"/>
  <c r="R3" i="1"/>
  <c r="J3" i="1"/>
  <c r="F3" i="1"/>
  <c r="X6" i="1" l="1"/>
  <c r="Y6" i="1" s="1"/>
  <c r="L6" i="1"/>
  <c r="M6" i="1" s="1"/>
  <c r="L17" i="1"/>
  <c r="M17" i="1" s="1"/>
  <c r="X17" i="1"/>
  <c r="Y17" i="1" s="1"/>
  <c r="X20" i="1"/>
  <c r="Y20" i="1" s="1"/>
  <c r="L19" i="1"/>
  <c r="M19" i="1" s="1"/>
  <c r="X19" i="1"/>
  <c r="Y19" i="1" s="1"/>
  <c r="L39" i="1"/>
  <c r="M39" i="1" s="1"/>
  <c r="X41" i="1"/>
  <c r="Y41" i="1" s="1"/>
  <c r="L43" i="1"/>
  <c r="M43" i="1" s="1"/>
  <c r="L52" i="1"/>
  <c r="M52" i="1" s="1"/>
  <c r="X54" i="1"/>
  <c r="Y54" i="1" s="1"/>
  <c r="L81" i="1"/>
  <c r="M81" i="1" s="1"/>
  <c r="X83" i="1"/>
  <c r="Y83" i="1" s="1"/>
  <c r="L30" i="1"/>
  <c r="M30" i="1" s="1"/>
  <c r="X32" i="1"/>
  <c r="Y32" i="1" s="1"/>
  <c r="L32" i="1"/>
  <c r="M32" i="1" s="1"/>
  <c r="L53" i="1"/>
  <c r="M53" i="1" s="1"/>
  <c r="X55" i="1"/>
  <c r="Y55" i="1" s="1"/>
  <c r="L25" i="1"/>
  <c r="M25" i="1" s="1"/>
  <c r="X27" i="1"/>
  <c r="Y27" i="1" s="1"/>
  <c r="L5" i="1"/>
  <c r="M5" i="1" s="1"/>
  <c r="X23" i="1"/>
  <c r="Y23" i="1" s="1"/>
  <c r="L22" i="1"/>
  <c r="M22" i="1" s="1"/>
  <c r="L33" i="1"/>
  <c r="M33" i="1" s="1"/>
  <c r="X35" i="1"/>
  <c r="Y35" i="1" s="1"/>
  <c r="L36" i="1"/>
  <c r="M36" i="1" s="1"/>
  <c r="X38" i="1"/>
  <c r="Y38" i="1" s="1"/>
  <c r="X57" i="1"/>
  <c r="Y57" i="1" s="1"/>
  <c r="L55" i="1"/>
  <c r="M55" i="1" s="1"/>
  <c r="L58" i="1"/>
  <c r="M58" i="1" s="1"/>
  <c r="X60" i="1"/>
  <c r="Y60" i="1" s="1"/>
  <c r="L60" i="1"/>
  <c r="M60" i="1" s="1"/>
  <c r="X62" i="1"/>
  <c r="Y62" i="1" s="1"/>
  <c r="X14" i="1"/>
  <c r="Y14" i="1" s="1"/>
  <c r="L14" i="1"/>
  <c r="M14" i="1" s="1"/>
  <c r="L42" i="1"/>
  <c r="M42" i="1" s="1"/>
  <c r="X44" i="1"/>
  <c r="Y44" i="1" s="1"/>
  <c r="L67" i="1"/>
  <c r="M67" i="1" s="1"/>
  <c r="X69" i="1"/>
  <c r="Y69" i="1" s="1"/>
  <c r="L16" i="1"/>
  <c r="M16" i="1" s="1"/>
  <c r="X16" i="1"/>
  <c r="Y16" i="1" s="1"/>
  <c r="X18" i="1"/>
  <c r="Y18" i="1" s="1"/>
  <c r="X36" i="1"/>
  <c r="Y36" i="1" s="1"/>
  <c r="L4" i="1"/>
  <c r="M4" i="1" s="1"/>
  <c r="X4" i="1"/>
  <c r="Y4" i="1" s="1"/>
  <c r="L28" i="1"/>
  <c r="M28" i="1" s="1"/>
  <c r="X30" i="1"/>
  <c r="Y30" i="1" s="1"/>
  <c r="X61" i="1"/>
  <c r="Y61" i="1" s="1"/>
  <c r="L59" i="1"/>
  <c r="M59" i="1" s="1"/>
  <c r="X76" i="1"/>
  <c r="Y76" i="1" s="1"/>
  <c r="L74" i="1"/>
  <c r="M74" i="1" s="1"/>
  <c r="X81" i="1"/>
  <c r="Y81" i="1" s="1"/>
  <c r="L79" i="1"/>
  <c r="M79" i="1" s="1"/>
  <c r="W11" i="1"/>
  <c r="X11" i="1" s="1"/>
  <c r="Y11" i="1" s="1"/>
  <c r="L23" i="1"/>
  <c r="M23" i="1" s="1"/>
  <c r="L35" i="1"/>
  <c r="M35" i="1" s="1"/>
  <c r="X71" i="1"/>
  <c r="Y71" i="1" s="1"/>
  <c r="K76" i="1"/>
  <c r="L87" i="1"/>
  <c r="M87" i="1" s="1"/>
  <c r="W5" i="1"/>
  <c r="X5" i="1" s="1"/>
  <c r="Y5" i="1" s="1"/>
  <c r="X9" i="1"/>
  <c r="Y9" i="1" s="1"/>
  <c r="L9" i="1"/>
  <c r="M9" i="1" s="1"/>
  <c r="W25" i="1"/>
  <c r="L91" i="1"/>
  <c r="M91" i="1" s="1"/>
  <c r="X37" i="1"/>
  <c r="Y37" i="1" s="1"/>
  <c r="AH13" i="2"/>
  <c r="X48" i="1"/>
  <c r="Y48" i="1" s="1"/>
  <c r="L69" i="1"/>
  <c r="M69" i="1" s="1"/>
  <c r="X77" i="1"/>
  <c r="Y77" i="1" s="1"/>
  <c r="K40" i="1"/>
  <c r="AH10" i="2"/>
  <c r="W70" i="1"/>
  <c r="X70" i="1" s="1"/>
  <c r="Y70" i="1" s="1"/>
  <c r="L10" i="1"/>
  <c r="M10" i="1" s="1"/>
  <c r="X10" i="1"/>
  <c r="Y10" i="1" s="1"/>
  <c r="L71" i="1"/>
  <c r="M71" i="1" s="1"/>
  <c r="W3" i="1"/>
  <c r="K27" i="1"/>
  <c r="L44" i="1"/>
  <c r="M44" i="1" s="1"/>
  <c r="X46" i="1"/>
  <c r="Y46" i="1" s="1"/>
  <c r="W52" i="1"/>
  <c r="L66" i="1"/>
  <c r="M66" i="1" s="1"/>
  <c r="L75" i="1"/>
  <c r="M75" i="1" s="1"/>
  <c r="W83" i="1"/>
  <c r="K47" i="1"/>
  <c r="K54" i="1"/>
  <c r="W18" i="1"/>
  <c r="W45" i="1"/>
  <c r="X45" i="1" s="1"/>
  <c r="Y45" i="1" s="1"/>
  <c r="L56" i="1"/>
  <c r="M56" i="1" s="1"/>
  <c r="L62" i="1"/>
  <c r="M62" i="1" s="1"/>
  <c r="X64" i="1"/>
  <c r="Y64" i="1" s="1"/>
  <c r="W68" i="1"/>
  <c r="X68" i="1" s="1"/>
  <c r="Y68" i="1" s="1"/>
  <c r="K73" i="1"/>
  <c r="L77" i="1"/>
  <c r="M77" i="1" s="1"/>
  <c r="K89" i="1"/>
  <c r="L89" i="1" s="1"/>
  <c r="M89" i="1" s="1"/>
  <c r="K7" i="1"/>
  <c r="X8" i="1"/>
  <c r="Y8" i="1" s="1"/>
  <c r="L8" i="1"/>
  <c r="M8" i="1" s="1"/>
  <c r="K15" i="1"/>
  <c r="L18" i="1"/>
  <c r="M18" i="1" s="1"/>
  <c r="X21" i="1"/>
  <c r="Y21" i="1" s="1"/>
  <c r="X52" i="1"/>
  <c r="Y52" i="1" s="1"/>
  <c r="X80" i="1"/>
  <c r="Y80" i="1" s="1"/>
  <c r="K3" i="1"/>
  <c r="X13" i="1"/>
  <c r="Y13" i="1" s="1"/>
  <c r="L13" i="1"/>
  <c r="M13" i="1" s="1"/>
  <c r="K24" i="1"/>
  <c r="W33" i="1"/>
  <c r="X33" i="1" s="1"/>
  <c r="Y33" i="1" s="1"/>
  <c r="W58" i="1"/>
  <c r="X58" i="1" s="1"/>
  <c r="Y58" i="1" s="1"/>
  <c r="W82" i="1"/>
  <c r="X82" i="1" s="1"/>
  <c r="Y82" i="1" s="1"/>
  <c r="L93" i="1"/>
  <c r="M93" i="1" s="1"/>
  <c r="X51" i="1"/>
  <c r="Y51" i="1" s="1"/>
  <c r="AH15" i="2"/>
  <c r="AH23" i="2"/>
  <c r="AH5" i="2"/>
  <c r="Z8" i="2"/>
  <c r="AC8" i="2" s="1"/>
  <c r="AH8" i="2" s="1"/>
  <c r="K63" i="1"/>
  <c r="W40" i="1"/>
  <c r="X40" i="1" s="1"/>
  <c r="Y40" i="1" s="1"/>
  <c r="W71" i="1"/>
  <c r="W73" i="1"/>
  <c r="X73" i="1" s="1"/>
  <c r="Y73" i="1" s="1"/>
  <c r="W78" i="1"/>
  <c r="K83" i="1"/>
  <c r="Y6" i="2"/>
  <c r="AB6" i="2" s="1"/>
  <c r="AH6" i="2" s="1"/>
  <c r="W26" i="1"/>
  <c r="X26" i="1" s="1"/>
  <c r="Y26" i="1" s="1"/>
  <c r="X39" i="1"/>
  <c r="Y39" i="1" s="1"/>
  <c r="W42" i="1"/>
  <c r="W62" i="1"/>
  <c r="W65" i="1"/>
  <c r="L82" i="1"/>
  <c r="M82" i="1" s="1"/>
  <c r="X84" i="1"/>
  <c r="Y84" i="1" s="1"/>
  <c r="AA11" i="2"/>
  <c r="AD11" i="2" s="1"/>
  <c r="W79" i="1"/>
  <c r="X79" i="1" s="1"/>
  <c r="Y79" i="1" s="1"/>
  <c r="Z15" i="2"/>
  <c r="AC15" i="2" s="1"/>
  <c r="Y11" i="2"/>
  <c r="AB11" i="2" s="1"/>
  <c r="AH11" i="2" s="1"/>
  <c r="W34" i="1"/>
  <c r="X34" i="1" s="1"/>
  <c r="Y34" i="1" s="1"/>
  <c r="W66" i="1"/>
  <c r="X66" i="1" s="1"/>
  <c r="Y66" i="1" s="1"/>
  <c r="K88" i="1"/>
  <c r="L88" i="1" s="1"/>
  <c r="M88" i="1" s="1"/>
  <c r="AA18" i="2"/>
  <c r="AD18" i="2" s="1"/>
  <c r="AH18" i="2" s="1"/>
  <c r="L83" i="1" l="1"/>
  <c r="M83" i="1" s="1"/>
  <c r="X85" i="1"/>
  <c r="Y85" i="1" s="1"/>
  <c r="L73" i="1"/>
  <c r="M73" i="1" s="1"/>
  <c r="X75" i="1"/>
  <c r="Y75" i="1" s="1"/>
  <c r="X78" i="1"/>
  <c r="Y78" i="1" s="1"/>
  <c r="L76" i="1"/>
  <c r="M76" i="1" s="1"/>
  <c r="L54" i="1"/>
  <c r="M54" i="1" s="1"/>
  <c r="X56" i="1"/>
  <c r="Y56" i="1" s="1"/>
  <c r="L27" i="1"/>
  <c r="M27" i="1" s="1"/>
  <c r="X29" i="1"/>
  <c r="Y29" i="1" s="1"/>
  <c r="L40" i="1"/>
  <c r="M40" i="1" s="1"/>
  <c r="X42" i="1"/>
  <c r="Y42" i="1" s="1"/>
  <c r="L24" i="1"/>
  <c r="M24" i="1" s="1"/>
  <c r="X25" i="1"/>
  <c r="Y25" i="1" s="1"/>
  <c r="L15" i="1"/>
  <c r="M15" i="1" s="1"/>
  <c r="X15" i="1"/>
  <c r="Y15" i="1" s="1"/>
  <c r="L3" i="1"/>
  <c r="M3" i="1" s="1"/>
  <c r="X3" i="1"/>
  <c r="Y3" i="1" s="1"/>
  <c r="L47" i="1"/>
  <c r="M47" i="1" s="1"/>
  <c r="X49" i="1"/>
  <c r="Y49" i="1" s="1"/>
  <c r="L7" i="1"/>
  <c r="M7" i="1" s="1"/>
  <c r="X7" i="1"/>
  <c r="Y7" i="1" s="1"/>
  <c r="L63" i="1"/>
  <c r="M63" i="1" s="1"/>
  <c r="X65" i="1"/>
  <c r="Y65" i="1" s="1"/>
</calcChain>
</file>

<file path=xl/sharedStrings.xml><?xml version="1.0" encoding="utf-8"?>
<sst xmlns="http://schemas.openxmlformats.org/spreadsheetml/2006/main" count="102" uniqueCount="59">
  <si>
    <t>ACTB</t>
  </si>
  <si>
    <t>OSBPL3</t>
  </si>
  <si>
    <r>
      <t>∆</t>
    </r>
    <r>
      <rPr>
        <sz val="11"/>
        <rFont val="等线"/>
        <family val="4"/>
        <charset val="134"/>
        <scheme val="minor"/>
      </rPr>
      <t>CT</t>
    </r>
  </si>
  <si>
    <t>2-∆CT</t>
  </si>
  <si>
    <r>
      <t>∆∆</t>
    </r>
    <r>
      <rPr>
        <sz val="11"/>
        <rFont val="等线"/>
        <family val="4"/>
        <charset val="134"/>
        <scheme val="minor"/>
      </rPr>
      <t>CT</t>
    </r>
  </si>
  <si>
    <t>2-∆∆CT</t>
  </si>
  <si>
    <t>T</t>
  </si>
  <si>
    <t>M</t>
  </si>
  <si>
    <r>
      <rPr>
        <sz val="11"/>
        <color theme="1"/>
        <rFont val="等线"/>
        <family val="4"/>
        <charset val="134"/>
        <scheme val="minor"/>
      </rPr>
      <t>A</t>
    </r>
    <r>
      <rPr>
        <sz val="11"/>
        <color theme="1"/>
        <rFont val="等线"/>
        <family val="4"/>
        <charset val="134"/>
        <scheme val="minor"/>
      </rPr>
      <t>CTB</t>
    </r>
  </si>
  <si>
    <t>142882T</t>
  </si>
  <si>
    <t>142882M</t>
  </si>
  <si>
    <t>144054T</t>
  </si>
  <si>
    <t>144054M</t>
  </si>
  <si>
    <t>144721T</t>
  </si>
  <si>
    <t>144721M</t>
  </si>
  <si>
    <t>144850T</t>
  </si>
  <si>
    <t>144850M</t>
  </si>
  <si>
    <t>145964T</t>
  </si>
  <si>
    <t>145964M</t>
  </si>
  <si>
    <t>146179T</t>
  </si>
  <si>
    <t>146179M</t>
  </si>
  <si>
    <t>147093T</t>
  </si>
  <si>
    <t>147093M</t>
  </si>
  <si>
    <t>147308T</t>
  </si>
  <si>
    <t>147308M</t>
  </si>
  <si>
    <t>Undetermined</t>
  </si>
  <si>
    <t>148781T</t>
  </si>
  <si>
    <t>148781M</t>
  </si>
  <si>
    <t>149122T</t>
  </si>
  <si>
    <t>149122M</t>
  </si>
  <si>
    <t>1500003T</t>
  </si>
  <si>
    <t>1500003M</t>
  </si>
  <si>
    <t>1503665T</t>
  </si>
  <si>
    <t>1503665M</t>
  </si>
  <si>
    <t>1504102T</t>
  </si>
  <si>
    <t>1504102M</t>
  </si>
  <si>
    <t>1505717T</t>
  </si>
  <si>
    <t>1505717M</t>
  </si>
  <si>
    <t>1507771T</t>
  </si>
  <si>
    <t>1507771M</t>
  </si>
  <si>
    <t>1507872T</t>
  </si>
  <si>
    <t>1507872M</t>
  </si>
  <si>
    <t>1510477T</t>
  </si>
  <si>
    <t>1510477M</t>
  </si>
  <si>
    <t>1600277T</t>
  </si>
  <si>
    <t>1600277M</t>
  </si>
  <si>
    <t>1600432T</t>
  </si>
  <si>
    <t>1600432M</t>
  </si>
  <si>
    <t>1602342T</t>
  </si>
  <si>
    <t>1602342M</t>
  </si>
  <si>
    <t>1606185T</t>
  </si>
  <si>
    <t>1606185M</t>
  </si>
  <si>
    <t>1607133T</t>
  </si>
  <si>
    <t>1607133M</t>
  </si>
  <si>
    <t>1611333T</t>
  </si>
  <si>
    <t>1611333M</t>
  </si>
  <si>
    <t>T(tumor)</t>
    <phoneticPr fontId="9" type="noConversion"/>
  </si>
  <si>
    <t>M（normal）</t>
    <phoneticPr fontId="9" type="noConversion"/>
  </si>
  <si>
    <t>mean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</si>
</sst>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charset val="134"/>
      <scheme val="minor"/>
    </font>
    <font>
      <sz val="11"/>
      <color rgb="FF9C0006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11"/>
      <color rgb="FF006100"/>
      <name val="等线"/>
      <family val="4"/>
      <charset val="134"/>
      <scheme val="minor"/>
    </font>
    <font>
      <sz val="11"/>
      <color rgb="FF9C570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1" applyAlignment="1"/>
    <xf numFmtId="0" fontId="0" fillId="3" borderId="0" xfId="0" applyFill="1"/>
    <xf numFmtId="0" fontId="1" fillId="4" borderId="0" xfId="1" applyFill="1" applyAlignment="1"/>
    <xf numFmtId="0" fontId="0" fillId="4" borderId="0" xfId="0" applyFill="1"/>
    <xf numFmtId="0" fontId="1" fillId="3" borderId="0" xfId="1" applyFill="1" applyAlignment="1"/>
    <xf numFmtId="0" fontId="2" fillId="0" borderId="0" xfId="3" applyFont="1" applyFill="1" applyAlignment="1"/>
    <xf numFmtId="0" fontId="2" fillId="0" borderId="0" xfId="2" applyFont="1" applyFill="1" applyAlignment="1"/>
    <xf numFmtId="0" fontId="2" fillId="0" borderId="0" xfId="1" applyFont="1" applyFill="1" applyAlignment="1"/>
    <xf numFmtId="0" fontId="2" fillId="0" borderId="0" xfId="0" applyFont="1" applyFill="1"/>
    <xf numFmtId="0" fontId="2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Border="1"/>
    <xf numFmtId="0" fontId="2" fillId="0" borderId="0" xfId="2" applyFont="1" applyFill="1" applyBorder="1" applyAlignment="1"/>
    <xf numFmtId="0" fontId="2" fillId="0" borderId="0" xfId="3" applyFont="1" applyFill="1" applyBorder="1" applyAlignment="1"/>
    <xf numFmtId="0" fontId="2" fillId="0" borderId="0" xfId="1" applyFont="1" applyFill="1" applyBorder="1" applyAlignment="1"/>
    <xf numFmtId="0" fontId="2" fillId="0" borderId="0" xfId="0" applyFont="1" applyBorder="1"/>
    <xf numFmtId="0" fontId="4" fillId="0" borderId="0" xfId="0" applyFont="1" applyFill="1"/>
    <xf numFmtId="0" fontId="5" fillId="0" borderId="0" xfId="0" applyFont="1" applyFill="1"/>
    <xf numFmtId="0" fontId="3" fillId="0" borderId="0" xfId="0" applyFont="1" applyFill="1" applyAlignment="1">
      <alignment horizontal="center" vertical="center"/>
    </xf>
  </cellXfs>
  <cellStyles count="4">
    <cellStyle name="差" xfId="1" builtinId="27"/>
    <cellStyle name="常规" xfId="0" builtinId="0"/>
    <cellStyle name="好" xfId="2" builtinId="26"/>
    <cellStyle name="适中" xfId="3" builtinId="28"/>
  </cellStyles>
  <dxfs count="0"/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4"/>
  <sheetViews>
    <sheetView topLeftCell="A53" workbookViewId="0">
      <pane xSplit="1" topLeftCell="B1" activePane="topRight" state="frozen"/>
      <selection pane="topRight" activeCell="V2" sqref="V2"/>
    </sheetView>
  </sheetViews>
  <sheetFormatPr baseColWidth="10" defaultColWidth="9" defaultRowHeight="15"/>
  <cols>
    <col min="1" max="1" width="10.33203125" style="9"/>
    <col min="2" max="2" width="9" style="9"/>
    <col min="3" max="3" width="20" style="9" customWidth="1"/>
    <col min="4" max="4" width="16" style="9" customWidth="1"/>
    <col min="5" max="5" width="18.5" style="9" customWidth="1"/>
    <col min="6" max="6" width="14" style="9" customWidth="1"/>
    <col min="7" max="7" width="15.83203125" style="9" customWidth="1"/>
    <col min="8" max="8" width="14.83203125" style="9" customWidth="1"/>
    <col min="9" max="9" width="13" style="9" customWidth="1"/>
    <col min="10" max="10" width="11.1640625" style="9" customWidth="1"/>
    <col min="11" max="11" width="14" style="9" customWidth="1"/>
    <col min="12" max="12" width="12.1640625" style="9" customWidth="1"/>
    <col min="13" max="13" width="13.33203125" style="9" customWidth="1"/>
    <col min="14" max="14" width="6" style="9" customWidth="1"/>
    <col min="15" max="15" width="18.5" style="9" customWidth="1"/>
    <col min="16" max="16" width="12.33203125" style="9" customWidth="1"/>
    <col min="17" max="17" width="12" style="9" customWidth="1"/>
    <col min="18" max="18" width="9.6640625" style="9" customWidth="1"/>
    <col min="19" max="21" width="9.1640625" style="9" customWidth="1"/>
    <col min="22" max="22" width="9.1640625" style="11" customWidth="1"/>
    <col min="23" max="23" width="7.33203125" style="9" customWidth="1"/>
    <col min="24" max="24" width="13.83203125" style="9"/>
    <col min="25" max="25" width="12.6640625" style="9"/>
    <col min="26" max="16384" width="9" style="9"/>
  </cols>
  <sheetData>
    <row r="1" spans="1:25" ht="31" customHeight="1">
      <c r="A1" s="20" t="s">
        <v>56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12"/>
      <c r="O1" s="20" t="s">
        <v>57</v>
      </c>
      <c r="P1" s="20"/>
      <c r="Q1" s="20"/>
      <c r="R1" s="20"/>
      <c r="S1" s="20"/>
      <c r="T1" s="20"/>
      <c r="U1" s="20"/>
      <c r="V1" s="20"/>
      <c r="W1" s="20"/>
    </row>
    <row r="2" spans="1:25">
      <c r="C2" s="9" t="s">
        <v>0</v>
      </c>
      <c r="D2" s="9" t="s">
        <v>0</v>
      </c>
      <c r="E2" s="9" t="s">
        <v>0</v>
      </c>
      <c r="F2" s="9" t="s">
        <v>58</v>
      </c>
      <c r="G2" s="9" t="s">
        <v>1</v>
      </c>
      <c r="H2" s="9" t="s">
        <v>1</v>
      </c>
      <c r="I2" s="9" t="s">
        <v>1</v>
      </c>
      <c r="J2" s="9" t="s">
        <v>58</v>
      </c>
      <c r="K2" s="18" t="s">
        <v>2</v>
      </c>
      <c r="L2" s="9" t="s">
        <v>3</v>
      </c>
      <c r="M2" s="19"/>
      <c r="N2" s="19"/>
      <c r="O2" s="9" t="s">
        <v>0</v>
      </c>
      <c r="P2" s="9" t="s">
        <v>0</v>
      </c>
      <c r="Q2" s="9" t="s">
        <v>0</v>
      </c>
      <c r="R2" s="9" t="s">
        <v>58</v>
      </c>
      <c r="S2" s="9" t="s">
        <v>1</v>
      </c>
      <c r="T2" s="9" t="s">
        <v>1</v>
      </c>
      <c r="U2" s="9" t="s">
        <v>1</v>
      </c>
      <c r="V2" s="9" t="s">
        <v>58</v>
      </c>
      <c r="W2" s="18" t="s">
        <v>2</v>
      </c>
      <c r="X2" s="18" t="s">
        <v>4</v>
      </c>
      <c r="Y2" s="9" t="s">
        <v>5</v>
      </c>
    </row>
    <row r="3" spans="1:25" s="6" customFormat="1">
      <c r="A3" s="6">
        <v>1</v>
      </c>
      <c r="C3" s="6">
        <v>22.672056198120099</v>
      </c>
      <c r="D3" s="6">
        <v>22.483737945556602</v>
      </c>
      <c r="E3" s="6">
        <v>22.567011234798599</v>
      </c>
      <c r="F3" s="6">
        <f t="shared" ref="F3:F64" si="0">(C3+D3+E3)/3</f>
        <v>22.574268459491766</v>
      </c>
      <c r="G3" s="6">
        <v>27.819360733032202</v>
      </c>
      <c r="H3" s="6">
        <v>27.8699245452881</v>
      </c>
      <c r="I3" s="6">
        <v>27.831127654387199</v>
      </c>
      <c r="J3" s="6">
        <f t="shared" ref="J3:J64" si="1">(G3+H3+I3)/3</f>
        <v>27.840137644235835</v>
      </c>
      <c r="K3" s="6">
        <f t="shared" ref="K3:K64" si="2">J3-F3</f>
        <v>5.2658691847440693</v>
      </c>
      <c r="L3" s="6">
        <f>2^-K3</f>
        <v>2.599054714011495E-2</v>
      </c>
      <c r="M3" s="6">
        <f>L3*1000</f>
        <v>25.990547140114948</v>
      </c>
      <c r="O3" s="6">
        <v>26.072942733764599</v>
      </c>
      <c r="P3" s="6">
        <v>25.794784545898398</v>
      </c>
      <c r="Q3" s="6">
        <v>25.973501009123101</v>
      </c>
      <c r="R3" s="6">
        <f t="shared" ref="R3:R64" si="3">(O3+P3+Q3)/3</f>
        <v>25.947076096262034</v>
      </c>
      <c r="S3" s="6">
        <v>35</v>
      </c>
      <c r="T3" s="6">
        <v>35</v>
      </c>
      <c r="U3" s="6">
        <v>35</v>
      </c>
      <c r="V3" s="6">
        <f t="shared" ref="V3:V13" si="4">(S3+T3+U3)/3</f>
        <v>35</v>
      </c>
      <c r="W3" s="6">
        <f t="shared" ref="W3:W64" si="5">V3-R3</f>
        <v>9.0529239037379661</v>
      </c>
      <c r="X3" s="6">
        <f t="shared" ref="X3:X19" si="6">K3-W3</f>
        <v>-3.7870547189938968</v>
      </c>
      <c r="Y3" s="6">
        <f t="shared" ref="Y3:Y64" si="7">2^-X3</f>
        <v>13.804385079837642</v>
      </c>
    </row>
    <row r="4" spans="1:25" s="6" customFormat="1">
      <c r="A4" s="6">
        <v>2</v>
      </c>
      <c r="C4" s="6">
        <v>22.432991027831999</v>
      </c>
      <c r="D4" s="6">
        <v>22.321338653564499</v>
      </c>
      <c r="E4" s="6">
        <v>22.373211238600899</v>
      </c>
      <c r="F4" s="6">
        <f t="shared" si="0"/>
        <v>22.375846973332468</v>
      </c>
      <c r="G4" s="6">
        <v>25.769578933715799</v>
      </c>
      <c r="H4" s="6">
        <v>25.515800476074201</v>
      </c>
      <c r="I4" s="6">
        <v>25.614560012342</v>
      </c>
      <c r="J4" s="6">
        <f t="shared" si="1"/>
        <v>25.633313140710666</v>
      </c>
      <c r="K4" s="6">
        <f t="shared" si="2"/>
        <v>3.2574661673781975</v>
      </c>
      <c r="L4" s="6">
        <f t="shared" ref="L4:L49" si="8">2^-K4</f>
        <v>0.10456948611124185</v>
      </c>
      <c r="M4" s="6">
        <f t="shared" ref="M4:M11" si="9">L4*1000</f>
        <v>104.56948611124186</v>
      </c>
      <c r="O4" s="6">
        <v>22.349340438842798</v>
      </c>
      <c r="P4" s="6">
        <v>22.507635116577099</v>
      </c>
      <c r="Q4" s="6">
        <v>22.4378400123102</v>
      </c>
      <c r="R4" s="6">
        <f t="shared" si="3"/>
        <v>22.431605189243367</v>
      </c>
      <c r="S4" s="6">
        <v>30.464786529541001</v>
      </c>
      <c r="T4" s="6">
        <v>30.517763137817401</v>
      </c>
      <c r="U4" s="6">
        <v>30.489840102332099</v>
      </c>
      <c r="V4" s="6">
        <f t="shared" si="4"/>
        <v>30.490796589896831</v>
      </c>
      <c r="W4" s="6">
        <f t="shared" si="5"/>
        <v>8.0591914006534644</v>
      </c>
      <c r="X4" s="6">
        <f t="shared" si="6"/>
        <v>-4.8017252332752669</v>
      </c>
      <c r="Y4" s="6">
        <f t="shared" si="7"/>
        <v>27.890951222210926</v>
      </c>
    </row>
    <row r="5" spans="1:25" s="6" customFormat="1">
      <c r="A5" s="6">
        <v>3</v>
      </c>
      <c r="C5" s="6">
        <v>23.348157882690401</v>
      </c>
      <c r="D5" s="6">
        <v>22.937231063842798</v>
      </c>
      <c r="E5" s="6">
        <v>23.097351254323399</v>
      </c>
      <c r="F5" s="6">
        <f t="shared" si="0"/>
        <v>23.127580066952202</v>
      </c>
      <c r="G5" s="6">
        <v>25.956874847412099</v>
      </c>
      <c r="H5" s="6">
        <v>26.386100769043001</v>
      </c>
      <c r="I5" s="6">
        <v>26.108931221233998</v>
      </c>
      <c r="J5" s="6">
        <f t="shared" si="1"/>
        <v>26.150635612563033</v>
      </c>
      <c r="K5" s="6">
        <f t="shared" si="2"/>
        <v>3.0230555456108306</v>
      </c>
      <c r="L5" s="6">
        <f t="shared" si="8"/>
        <v>0.12301826630189444</v>
      </c>
      <c r="M5" s="6">
        <f t="shared" si="9"/>
        <v>123.01826630189444</v>
      </c>
      <c r="O5" s="6">
        <v>23.17262840271</v>
      </c>
      <c r="P5" s="6">
        <v>22.979789733886701</v>
      </c>
      <c r="Q5" s="6">
        <v>23.048670912343201</v>
      </c>
      <c r="R5" s="6">
        <f t="shared" si="3"/>
        <v>23.067029682979967</v>
      </c>
      <c r="S5" s="6">
        <v>28.593521118164102</v>
      </c>
      <c r="T5" s="6">
        <v>29.1761569976807</v>
      </c>
      <c r="U5" s="6">
        <v>28.7846300212932</v>
      </c>
      <c r="V5" s="6">
        <f t="shared" si="4"/>
        <v>28.851436045712664</v>
      </c>
      <c r="W5" s="6">
        <f t="shared" si="5"/>
        <v>5.784406362732696</v>
      </c>
      <c r="X5" s="6">
        <f t="shared" si="6"/>
        <v>-2.7613508171218655</v>
      </c>
      <c r="Y5" s="6">
        <f t="shared" si="7"/>
        <v>6.7803080323814786</v>
      </c>
    </row>
    <row r="6" spans="1:25" s="7" customFormat="1">
      <c r="A6" s="6">
        <v>4</v>
      </c>
      <c r="C6" s="7">
        <v>25.563247680664102</v>
      </c>
      <c r="D6" s="7">
        <v>25.442642211914102</v>
      </c>
      <c r="E6" s="7">
        <v>25.4972620986509</v>
      </c>
      <c r="F6" s="6">
        <f t="shared" si="0"/>
        <v>25.501050663743033</v>
      </c>
      <c r="G6" s="7">
        <v>35</v>
      </c>
      <c r="H6" s="7">
        <v>35</v>
      </c>
      <c r="I6" s="7">
        <v>35</v>
      </c>
      <c r="J6" s="6">
        <f t="shared" si="1"/>
        <v>35</v>
      </c>
      <c r="K6" s="6">
        <f t="shared" si="2"/>
        <v>9.4989493362569668</v>
      </c>
      <c r="L6" s="6">
        <f t="shared" si="8"/>
        <v>1.3820740812324869E-3</v>
      </c>
      <c r="M6" s="6">
        <f t="shared" si="9"/>
        <v>1.382074081232487</v>
      </c>
      <c r="N6" s="6"/>
      <c r="O6" s="7">
        <v>25.887742996215799</v>
      </c>
      <c r="P6" s="7">
        <v>26.187019348144499</v>
      </c>
      <c r="Q6" s="7">
        <v>26.084628670912799</v>
      </c>
      <c r="R6" s="6">
        <f t="shared" si="3"/>
        <v>26.053130338424364</v>
      </c>
      <c r="S6" s="7">
        <v>31.436107635498001</v>
      </c>
      <c r="T6" s="7">
        <v>34.4652099609375</v>
      </c>
      <c r="U6" s="7">
        <v>32.746180128532103</v>
      </c>
      <c r="V6" s="6">
        <f t="shared" si="4"/>
        <v>32.882499241655871</v>
      </c>
      <c r="W6" s="6">
        <f t="shared" si="5"/>
        <v>6.8293689032315079</v>
      </c>
      <c r="X6" s="6">
        <f t="shared" si="6"/>
        <v>2.6695804330254589</v>
      </c>
      <c r="Y6" s="6">
        <f t="shared" si="7"/>
        <v>0.15717237430092831</v>
      </c>
    </row>
    <row r="7" spans="1:25" s="7" customFormat="1">
      <c r="A7" s="6">
        <v>5</v>
      </c>
      <c r="C7" s="7">
        <v>24.683794021606399</v>
      </c>
      <c r="D7" s="7">
        <v>24.547830581665</v>
      </c>
      <c r="E7" s="7">
        <v>24.6298174008123</v>
      </c>
      <c r="F7" s="6">
        <f t="shared" si="0"/>
        <v>24.620480668027898</v>
      </c>
      <c r="G7" s="7">
        <v>35</v>
      </c>
      <c r="H7" s="7">
        <v>35</v>
      </c>
      <c r="I7" s="7">
        <v>35</v>
      </c>
      <c r="J7" s="6">
        <f t="shared" si="1"/>
        <v>35</v>
      </c>
      <c r="K7" s="6">
        <f t="shared" si="2"/>
        <v>10.379519331972102</v>
      </c>
      <c r="L7" s="6">
        <f t="shared" si="8"/>
        <v>7.5067739891128806E-4</v>
      </c>
      <c r="M7" s="6">
        <f t="shared" si="9"/>
        <v>0.75067739891128804</v>
      </c>
      <c r="N7" s="6"/>
      <c r="O7" s="7">
        <v>25.703840255737301</v>
      </c>
      <c r="P7" s="7">
        <v>25.825719833373999</v>
      </c>
      <c r="Q7" s="7">
        <v>25.759275093758401</v>
      </c>
      <c r="R7" s="6">
        <f t="shared" si="3"/>
        <v>25.762945060956568</v>
      </c>
      <c r="S7" s="7">
        <v>34.660102844238303</v>
      </c>
      <c r="T7" s="7">
        <v>34.574176788330099</v>
      </c>
      <c r="U7" s="7">
        <v>34.607151780126301</v>
      </c>
      <c r="V7" s="6">
        <f t="shared" si="4"/>
        <v>34.613810470898237</v>
      </c>
      <c r="W7" s="6">
        <f t="shared" si="5"/>
        <v>8.8508654099416688</v>
      </c>
      <c r="X7" s="6">
        <f t="shared" si="6"/>
        <v>1.5286539220304327</v>
      </c>
      <c r="Y7" s="6">
        <f t="shared" si="7"/>
        <v>0.3466006050231778</v>
      </c>
    </row>
    <row r="8" spans="1:25" s="8" customFormat="1">
      <c r="A8" s="6">
        <v>6</v>
      </c>
      <c r="C8" s="9">
        <v>24.266107559204102</v>
      </c>
      <c r="D8" s="9">
        <v>24.149217605590799</v>
      </c>
      <c r="E8" s="9">
        <v>24.2756671905518</v>
      </c>
      <c r="F8" s="6">
        <f t="shared" si="0"/>
        <v>24.230330785115569</v>
      </c>
      <c r="G8" s="9">
        <v>26.835901260376001</v>
      </c>
      <c r="H8" s="9">
        <v>26.761060714721701</v>
      </c>
      <c r="I8" s="9">
        <v>26.5442085266113</v>
      </c>
      <c r="J8" s="6">
        <f t="shared" si="1"/>
        <v>26.713723500569667</v>
      </c>
      <c r="K8" s="6">
        <f t="shared" si="2"/>
        <v>2.483392715454098</v>
      </c>
      <c r="L8" s="6">
        <f t="shared" si="8"/>
        <v>0.17882338093428707</v>
      </c>
      <c r="M8" s="6">
        <f t="shared" si="9"/>
        <v>178.82338093428706</v>
      </c>
      <c r="N8" s="6"/>
      <c r="O8" s="9">
        <v>23.5916442871094</v>
      </c>
      <c r="P8" s="9">
        <v>23.763429641723601</v>
      </c>
      <c r="Q8" s="9">
        <v>23.721107482910199</v>
      </c>
      <c r="R8" s="6">
        <f t="shared" si="3"/>
        <v>23.692060470581065</v>
      </c>
      <c r="S8" s="9">
        <v>29.1859245300293</v>
      </c>
      <c r="T8" s="9">
        <v>29.602128982543899</v>
      </c>
      <c r="U8" s="9">
        <v>29.458786010742202</v>
      </c>
      <c r="V8" s="6">
        <f t="shared" si="4"/>
        <v>29.415613174438466</v>
      </c>
      <c r="W8" s="6">
        <f t="shared" si="5"/>
        <v>5.7235527038574006</v>
      </c>
      <c r="X8" s="6">
        <f t="shared" si="6"/>
        <v>-3.2401599884033025</v>
      </c>
      <c r="Y8" s="6">
        <f t="shared" si="7"/>
        <v>9.448989083807211</v>
      </c>
    </row>
    <row r="9" spans="1:25" s="6" customFormat="1">
      <c r="A9" s="6">
        <v>7</v>
      </c>
      <c r="C9" s="6">
        <v>22.439970016479499</v>
      </c>
      <c r="D9" s="6">
        <v>22.216718673706101</v>
      </c>
      <c r="E9" s="6">
        <v>22.321846124321301</v>
      </c>
      <c r="F9" s="6">
        <v>22.326178230061899</v>
      </c>
      <c r="G9" s="6">
        <v>27.797664642333999</v>
      </c>
      <c r="H9" s="6">
        <v>27.822628021240199</v>
      </c>
      <c r="I9" s="6">
        <v>27.817364999999999</v>
      </c>
      <c r="J9" s="6">
        <v>27.8125525545247</v>
      </c>
      <c r="K9" s="6">
        <f t="shared" si="2"/>
        <v>5.4863743244628012</v>
      </c>
      <c r="L9" s="6">
        <f t="shared" si="8"/>
        <v>2.230677367275636E-2</v>
      </c>
      <c r="M9" s="6">
        <f t="shared" si="9"/>
        <v>22.306773672756361</v>
      </c>
      <c r="O9" s="6">
        <v>27.653215408325199</v>
      </c>
      <c r="P9" s="6">
        <v>27.8651943206787</v>
      </c>
      <c r="Q9" s="6">
        <v>27.726485092718299</v>
      </c>
      <c r="R9" s="6">
        <f t="shared" si="3"/>
        <v>27.748298273907398</v>
      </c>
      <c r="S9" s="6">
        <v>35</v>
      </c>
      <c r="T9" s="6">
        <v>35</v>
      </c>
      <c r="U9" s="6">
        <v>35</v>
      </c>
      <c r="V9" s="6">
        <f t="shared" si="4"/>
        <v>35</v>
      </c>
      <c r="W9" s="6">
        <f t="shared" si="5"/>
        <v>7.2517017260926018</v>
      </c>
      <c r="X9" s="6">
        <f t="shared" si="6"/>
        <v>-1.7653274016298006</v>
      </c>
      <c r="Y9" s="6">
        <f t="shared" si="7"/>
        <v>3.3995113856942689</v>
      </c>
    </row>
    <row r="10" spans="1:25">
      <c r="A10" s="6">
        <v>8</v>
      </c>
      <c r="C10" s="9">
        <v>21.838687896728501</v>
      </c>
      <c r="D10" s="9">
        <v>21.775270462036101</v>
      </c>
      <c r="E10" s="9">
        <v>21.799851009432</v>
      </c>
      <c r="F10" s="6">
        <f t="shared" si="0"/>
        <v>21.804603122732203</v>
      </c>
      <c r="G10" s="9">
        <v>29.1666469573975</v>
      </c>
      <c r="H10" s="9">
        <v>29.2605991363525</v>
      </c>
      <c r="I10" s="9">
        <v>29.204750012321401</v>
      </c>
      <c r="J10" s="6">
        <f t="shared" si="1"/>
        <v>29.210665368690467</v>
      </c>
      <c r="K10" s="6">
        <f t="shared" si="2"/>
        <v>7.4060622459582639</v>
      </c>
      <c r="L10" s="6">
        <f t="shared" si="8"/>
        <v>5.8959408000804573E-3</v>
      </c>
      <c r="M10" s="6">
        <f t="shared" si="9"/>
        <v>5.8959408000804574</v>
      </c>
      <c r="N10" s="6"/>
      <c r="O10" s="9">
        <v>21.8525276184082</v>
      </c>
      <c r="P10" s="9">
        <v>21.814891815185501</v>
      </c>
      <c r="Q10" s="9">
        <v>21.837586094930199</v>
      </c>
      <c r="R10" s="6">
        <f t="shared" si="3"/>
        <v>21.835001842841297</v>
      </c>
      <c r="S10" s="9">
        <v>28.9676628112793</v>
      </c>
      <c r="T10" s="9">
        <v>29.5480556488037</v>
      </c>
      <c r="U10" s="9">
        <v>29.187475001928401</v>
      </c>
      <c r="V10" s="6">
        <f t="shared" si="4"/>
        <v>29.234397820670466</v>
      </c>
      <c r="W10" s="6">
        <f t="shared" si="5"/>
        <v>7.3993959778291689</v>
      </c>
      <c r="X10" s="6">
        <f t="shared" si="6"/>
        <v>6.6662681290949877E-3</v>
      </c>
      <c r="Y10" s="6">
        <f t="shared" si="7"/>
        <v>0.99538995407488229</v>
      </c>
    </row>
    <row r="11" spans="1:25" s="7" customFormat="1">
      <c r="A11" s="6">
        <v>9</v>
      </c>
      <c r="C11" s="7">
        <v>26.343135833740199</v>
      </c>
      <c r="D11" s="7">
        <v>26.403444290161101</v>
      </c>
      <c r="E11" s="7">
        <v>26.386586009876499</v>
      </c>
      <c r="F11" s="6">
        <f t="shared" si="0"/>
        <v>26.377722044592598</v>
      </c>
      <c r="G11" s="7">
        <v>32.849529266357401</v>
      </c>
      <c r="H11" s="7">
        <v>32.883960723877003</v>
      </c>
      <c r="I11" s="7">
        <v>32.868607221276498</v>
      </c>
      <c r="J11" s="6">
        <f t="shared" si="1"/>
        <v>32.867365737170303</v>
      </c>
      <c r="K11" s="6">
        <f t="shared" si="2"/>
        <v>6.4896436925777046</v>
      </c>
      <c r="L11" s="6">
        <f t="shared" si="8"/>
        <v>1.1128140169305739E-2</v>
      </c>
      <c r="M11" s="6">
        <f t="shared" si="9"/>
        <v>11.128140169305739</v>
      </c>
      <c r="N11" s="6"/>
      <c r="O11" s="7">
        <v>25.435804367065401</v>
      </c>
      <c r="P11" s="7">
        <v>25.7344760894775</v>
      </c>
      <c r="Q11" s="7">
        <v>25.627586102943201</v>
      </c>
      <c r="R11" s="6">
        <f t="shared" si="3"/>
        <v>25.599288853162033</v>
      </c>
      <c r="S11" s="7">
        <v>30.377622604370099</v>
      </c>
      <c r="T11" s="7">
        <v>31.243047714233398</v>
      </c>
      <c r="U11" s="7">
        <v>30.927650192812099</v>
      </c>
      <c r="V11" s="6">
        <f t="shared" si="4"/>
        <v>30.849440170471865</v>
      </c>
      <c r="W11" s="6">
        <f t="shared" si="5"/>
        <v>5.2501513173098324</v>
      </c>
      <c r="X11" s="6">
        <f t="shared" si="6"/>
        <v>1.2394923752678721</v>
      </c>
      <c r="Y11" s="6">
        <f t="shared" si="7"/>
        <v>0.42352164972409706</v>
      </c>
    </row>
    <row r="12" spans="1:25" s="8" customFormat="1">
      <c r="A12" s="6">
        <v>10</v>
      </c>
      <c r="C12" s="9">
        <v>25.679927825927699</v>
      </c>
      <c r="D12" s="9">
        <v>25.4519653320313</v>
      </c>
      <c r="E12" s="9">
        <v>25.465703964233398</v>
      </c>
      <c r="F12" s="6">
        <f t="shared" si="0"/>
        <v>25.532532374064132</v>
      </c>
      <c r="G12" s="9">
        <v>30.3301486968994</v>
      </c>
      <c r="H12" s="9">
        <v>29.954696655273398</v>
      </c>
      <c r="I12" s="9">
        <v>30.2875270843506</v>
      </c>
      <c r="J12" s="6">
        <f t="shared" si="1"/>
        <v>30.190790812174466</v>
      </c>
      <c r="K12" s="6">
        <f t="shared" si="2"/>
        <v>4.6582584381103338</v>
      </c>
      <c r="L12" s="6">
        <f t="shared" si="8"/>
        <v>3.9602671427931238E-2</v>
      </c>
      <c r="M12" s="6">
        <f t="shared" ref="M12:M43" si="10">L12*1000</f>
        <v>39.602671427931242</v>
      </c>
      <c r="N12" s="6"/>
      <c r="O12" s="9">
        <v>23.211481094360401</v>
      </c>
      <c r="P12" s="9">
        <v>23.242042541503899</v>
      </c>
      <c r="Q12" s="9">
        <v>23.231616973876999</v>
      </c>
      <c r="R12" s="6">
        <f t="shared" si="3"/>
        <v>23.228380203247099</v>
      </c>
      <c r="S12" s="9">
        <v>30.748218536376999</v>
      </c>
      <c r="T12" s="9">
        <v>30.7809047698975</v>
      </c>
      <c r="U12" s="9">
        <v>31.390356063842798</v>
      </c>
      <c r="V12" s="6">
        <f t="shared" si="4"/>
        <v>30.973159790039102</v>
      </c>
      <c r="W12" s="6">
        <f t="shared" si="5"/>
        <v>7.7447795867920028</v>
      </c>
      <c r="X12" s="6">
        <f t="shared" si="6"/>
        <v>-3.086521148681669</v>
      </c>
      <c r="Y12" s="6">
        <f t="shared" si="7"/>
        <v>8.4944535921887159</v>
      </c>
    </row>
    <row r="13" spans="1:25" s="7" customFormat="1">
      <c r="A13" s="6">
        <v>11</v>
      </c>
      <c r="C13" s="7">
        <v>25.9930744171143</v>
      </c>
      <c r="D13" s="7">
        <v>25.9316005706787</v>
      </c>
      <c r="E13" s="7">
        <v>25.967264110085299</v>
      </c>
      <c r="F13" s="6">
        <f t="shared" si="0"/>
        <v>25.963979699292764</v>
      </c>
      <c r="G13" s="7">
        <v>35</v>
      </c>
      <c r="H13" s="7">
        <v>35</v>
      </c>
      <c r="I13" s="7">
        <v>35</v>
      </c>
      <c r="J13" s="6">
        <f t="shared" si="1"/>
        <v>35</v>
      </c>
      <c r="K13" s="6">
        <f t="shared" si="2"/>
        <v>9.0360203007072357</v>
      </c>
      <c r="L13" s="6">
        <f t="shared" si="8"/>
        <v>1.904964330134445E-3</v>
      </c>
      <c r="M13" s="6">
        <f t="shared" si="10"/>
        <v>1.904964330134445</v>
      </c>
      <c r="N13" s="6"/>
      <c r="O13" s="7">
        <v>23.3658237457275</v>
      </c>
      <c r="P13" s="7">
        <v>23.638839721679702</v>
      </c>
      <c r="Q13" s="7">
        <v>23.462835120922101</v>
      </c>
      <c r="R13" s="6">
        <f t="shared" si="3"/>
        <v>23.489166196109768</v>
      </c>
      <c r="S13" s="7">
        <v>30.315395355224599</v>
      </c>
      <c r="T13" s="7">
        <v>33.168781280517599</v>
      </c>
      <c r="U13" s="7">
        <v>32.836140192321203</v>
      </c>
      <c r="V13" s="6">
        <f t="shared" si="4"/>
        <v>32.106772276021132</v>
      </c>
      <c r="W13" s="6">
        <f t="shared" si="5"/>
        <v>8.617606079911365</v>
      </c>
      <c r="X13" s="6">
        <f t="shared" si="6"/>
        <v>0.41841422079587076</v>
      </c>
      <c r="Y13" s="6">
        <f t="shared" si="7"/>
        <v>0.74824662899055949</v>
      </c>
    </row>
    <row r="14" spans="1:25" s="8" customFormat="1">
      <c r="A14" s="6">
        <v>12</v>
      </c>
      <c r="C14" s="9">
        <v>23.492546081543001</v>
      </c>
      <c r="D14" s="9">
        <v>23.3695182800293</v>
      </c>
      <c r="E14" s="9">
        <v>23.3233757019043</v>
      </c>
      <c r="F14" s="6">
        <f t="shared" si="0"/>
        <v>23.395146687825534</v>
      </c>
      <c r="G14" s="9">
        <v>28.4422302246094</v>
      </c>
      <c r="H14" s="9">
        <v>28.3604640960693</v>
      </c>
      <c r="I14" s="9">
        <v>29.499721527099599</v>
      </c>
      <c r="J14" s="6">
        <f t="shared" si="1"/>
        <v>28.767471949259431</v>
      </c>
      <c r="K14" s="6">
        <f t="shared" si="2"/>
        <v>5.3723252614338968</v>
      </c>
      <c r="L14" s="6">
        <f t="shared" si="8"/>
        <v>2.4141761205158683E-2</v>
      </c>
      <c r="M14" s="6">
        <f t="shared" si="10"/>
        <v>24.141761205158684</v>
      </c>
      <c r="N14" s="6"/>
      <c r="O14" s="9">
        <v>23.229261398315401</v>
      </c>
      <c r="P14" s="9">
        <v>23.165712356567401</v>
      </c>
      <c r="Q14" s="9">
        <v>23.254165649414102</v>
      </c>
      <c r="R14" s="6">
        <f t="shared" si="3"/>
        <v>23.2163798014323</v>
      </c>
      <c r="S14" s="9">
        <v>35</v>
      </c>
      <c r="T14" s="9">
        <v>35</v>
      </c>
      <c r="U14" s="9">
        <v>35</v>
      </c>
      <c r="V14" s="6">
        <v>35</v>
      </c>
      <c r="W14" s="6">
        <f t="shared" si="5"/>
        <v>11.7836201985677</v>
      </c>
      <c r="X14" s="6">
        <f t="shared" si="6"/>
        <v>-6.4112949371338033</v>
      </c>
      <c r="Y14" s="6">
        <f t="shared" si="7"/>
        <v>85.112253055245446</v>
      </c>
    </row>
    <row r="15" spans="1:25" s="8" customFormat="1">
      <c r="A15" s="6">
        <v>13</v>
      </c>
      <c r="C15" s="9">
        <v>23.348243713378899</v>
      </c>
      <c r="D15" s="9">
        <v>23.427923202514599</v>
      </c>
      <c r="E15" s="9">
        <v>23.301834106445298</v>
      </c>
      <c r="F15" s="6">
        <f t="shared" si="0"/>
        <v>23.359333674112932</v>
      </c>
      <c r="G15" s="9">
        <v>28.235902786254901</v>
      </c>
      <c r="H15" s="9">
        <v>27.881362915039102</v>
      </c>
      <c r="I15" s="9">
        <v>27.980392456054702</v>
      </c>
      <c r="J15" s="6">
        <f t="shared" si="1"/>
        <v>28.032552719116236</v>
      </c>
      <c r="K15" s="6">
        <f t="shared" si="2"/>
        <v>4.6732190450033038</v>
      </c>
      <c r="L15" s="6">
        <f t="shared" si="8"/>
        <v>3.9194117579910752E-2</v>
      </c>
      <c r="M15" s="6">
        <f t="shared" si="10"/>
        <v>39.194117579910753</v>
      </c>
      <c r="N15" s="6"/>
      <c r="O15" s="9">
        <v>23.9762477874756</v>
      </c>
      <c r="P15" s="9">
        <v>23.931951522827099</v>
      </c>
      <c r="Q15" s="9">
        <v>23.9612941741943</v>
      </c>
      <c r="R15" s="6">
        <f t="shared" si="3"/>
        <v>23.956497828165666</v>
      </c>
      <c r="S15" s="9">
        <v>30.974317550659201</v>
      </c>
      <c r="T15" s="9">
        <v>30.512323379516602</v>
      </c>
      <c r="U15" s="9">
        <v>30.509330749511701</v>
      </c>
      <c r="V15" s="6">
        <f t="shared" ref="V15:V49" si="11">(S15+T15+U15)/3</f>
        <v>30.665323893229168</v>
      </c>
      <c r="W15" s="6">
        <f t="shared" si="5"/>
        <v>6.7088260650635014</v>
      </c>
      <c r="X15" s="6">
        <f t="shared" si="6"/>
        <v>-2.0356070200601977</v>
      </c>
      <c r="Y15" s="6">
        <f t="shared" si="7"/>
        <v>4.0999520014681936</v>
      </c>
    </row>
    <row r="16" spans="1:25" s="7" customFormat="1">
      <c r="A16" s="6">
        <v>14</v>
      </c>
      <c r="C16" s="7">
        <v>22.1070556640625</v>
      </c>
      <c r="D16" s="7">
        <v>21.743251800537099</v>
      </c>
      <c r="E16" s="7">
        <v>21.671511190538698</v>
      </c>
      <c r="F16" s="6">
        <f t="shared" si="0"/>
        <v>21.840606218379431</v>
      </c>
      <c r="G16" s="7">
        <v>32.288639068603501</v>
      </c>
      <c r="H16" s="7">
        <v>31.815464019775401</v>
      </c>
      <c r="I16" s="7">
        <v>32.082656007442999</v>
      </c>
      <c r="J16" s="6">
        <f t="shared" si="1"/>
        <v>32.062253031940635</v>
      </c>
      <c r="K16" s="6">
        <f t="shared" si="2"/>
        <v>10.221646813561204</v>
      </c>
      <c r="L16" s="6">
        <f t="shared" si="8"/>
        <v>8.3748628585343914E-4</v>
      </c>
      <c r="M16" s="6">
        <f t="shared" si="10"/>
        <v>0.83748628585343909</v>
      </c>
      <c r="N16" s="6"/>
      <c r="O16" s="7">
        <v>22.962841033935501</v>
      </c>
      <c r="P16" s="7">
        <v>22.8586940765381</v>
      </c>
      <c r="Q16" s="7">
        <v>22.907164091221201</v>
      </c>
      <c r="R16" s="6">
        <f t="shared" si="3"/>
        <v>22.909566400564938</v>
      </c>
      <c r="S16" s="7">
        <v>30.529413223266602</v>
      </c>
      <c r="T16" s="7">
        <v>30.357887268066399</v>
      </c>
      <c r="U16" s="7">
        <v>30.4514630192213</v>
      </c>
      <c r="V16" s="6">
        <f t="shared" si="11"/>
        <v>30.446254503518102</v>
      </c>
      <c r="W16" s="6">
        <f t="shared" si="5"/>
        <v>7.536688102953164</v>
      </c>
      <c r="X16" s="6">
        <f t="shared" si="6"/>
        <v>2.6849587106080399</v>
      </c>
      <c r="Y16" s="6">
        <f t="shared" si="7"/>
        <v>0.15550590711946721</v>
      </c>
    </row>
    <row r="17" spans="1:25" s="6" customFormat="1">
      <c r="A17" s="6">
        <v>15</v>
      </c>
      <c r="C17" s="6">
        <v>22.136156082153299</v>
      </c>
      <c r="D17" s="6">
        <v>22.194725036621101</v>
      </c>
      <c r="E17" s="6">
        <v>22.158764000753699</v>
      </c>
      <c r="F17" s="6">
        <f t="shared" si="0"/>
        <v>22.163215039842697</v>
      </c>
      <c r="G17" s="6">
        <v>25.2594909667969</v>
      </c>
      <c r="H17" s="6">
        <v>25.363079071044901</v>
      </c>
      <c r="I17" s="6">
        <v>25.297264332154999</v>
      </c>
      <c r="J17" s="6">
        <f t="shared" si="1"/>
        <v>25.306611456665596</v>
      </c>
      <c r="K17" s="6">
        <f t="shared" si="2"/>
        <v>3.1433964168228989</v>
      </c>
      <c r="L17" s="6">
        <f t="shared" si="8"/>
        <v>0.1131731464301724</v>
      </c>
      <c r="M17" s="6">
        <f t="shared" si="10"/>
        <v>113.17314643017239</v>
      </c>
      <c r="O17" s="6">
        <v>23.530748367309599</v>
      </c>
      <c r="P17" s="6">
        <v>23.5477485656738</v>
      </c>
      <c r="Q17" s="6">
        <v>23.536875109221199</v>
      </c>
      <c r="R17" s="6">
        <f t="shared" si="3"/>
        <v>23.538457347401533</v>
      </c>
      <c r="S17" s="6">
        <v>28.9864311218262</v>
      </c>
      <c r="T17" s="6">
        <v>29.020917892456101</v>
      </c>
      <c r="U17" s="6">
        <v>29.0082750932234</v>
      </c>
      <c r="V17" s="6">
        <f t="shared" si="11"/>
        <v>29.005208035835235</v>
      </c>
      <c r="W17" s="6">
        <f t="shared" si="5"/>
        <v>5.4667506884337023</v>
      </c>
      <c r="X17" s="6">
        <f t="shared" si="6"/>
        <v>-2.3233542716108033</v>
      </c>
      <c r="Y17" s="6">
        <f t="shared" si="7"/>
        <v>5.004945195759011</v>
      </c>
    </row>
    <row r="18" spans="1:25" s="8" customFormat="1" ht="13" customHeight="1">
      <c r="A18" s="6">
        <v>16</v>
      </c>
      <c r="C18" s="9">
        <v>22.554580688476602</v>
      </c>
      <c r="D18" s="9">
        <v>22.3389377593994</v>
      </c>
      <c r="E18" s="9">
        <v>22.254529953002901</v>
      </c>
      <c r="F18" s="6">
        <f t="shared" si="0"/>
        <v>22.382682800292969</v>
      </c>
      <c r="G18" s="9">
        <v>27.528709411621101</v>
      </c>
      <c r="H18" s="9">
        <v>27.601249694824201</v>
      </c>
      <c r="I18" s="9">
        <v>27.2068386077881</v>
      </c>
      <c r="J18" s="6">
        <f t="shared" si="1"/>
        <v>27.445599238077801</v>
      </c>
      <c r="K18" s="6">
        <f t="shared" si="2"/>
        <v>5.0629164377848319</v>
      </c>
      <c r="L18" s="6">
        <f t="shared" si="8"/>
        <v>2.9916465807460244E-2</v>
      </c>
      <c r="M18" s="6">
        <f t="shared" si="10"/>
        <v>29.916465807460245</v>
      </c>
      <c r="N18" s="6"/>
      <c r="O18" s="9">
        <v>23.6174430847168</v>
      </c>
      <c r="P18" s="9">
        <v>23.731815338134801</v>
      </c>
      <c r="Q18" s="9">
        <v>23.668258666992202</v>
      </c>
      <c r="R18" s="6">
        <f t="shared" si="3"/>
        <v>23.672505696614603</v>
      </c>
      <c r="S18" s="9">
        <v>31.4591064453125</v>
      </c>
      <c r="T18" s="9">
        <v>31.313413619995099</v>
      </c>
      <c r="U18" s="9">
        <v>34.035694122314503</v>
      </c>
      <c r="V18" s="6">
        <f t="shared" si="11"/>
        <v>32.269404729207366</v>
      </c>
      <c r="W18" s="6">
        <f t="shared" si="5"/>
        <v>8.5968990325927628</v>
      </c>
      <c r="X18" s="6">
        <f t="shared" si="6"/>
        <v>-3.5339825948079309</v>
      </c>
      <c r="Y18" s="6">
        <f t="shared" si="7"/>
        <v>11.5833656323027</v>
      </c>
    </row>
    <row r="19" spans="1:25" s="7" customFormat="1">
      <c r="A19" s="6">
        <v>17</v>
      </c>
      <c r="B19" s="8"/>
      <c r="C19" s="9">
        <v>22.934471130371101</v>
      </c>
      <c r="D19" s="9">
        <v>23.200101852416999</v>
      </c>
      <c r="E19" s="9">
        <v>23.187545394897501</v>
      </c>
      <c r="F19" s="6">
        <f t="shared" si="0"/>
        <v>23.107372792561865</v>
      </c>
      <c r="G19" s="9">
        <v>30.252225875854499</v>
      </c>
      <c r="H19" s="9">
        <v>30.1236362457275</v>
      </c>
      <c r="I19" s="9">
        <v>30.0398464202881</v>
      </c>
      <c r="J19" s="6">
        <f t="shared" si="1"/>
        <v>30.1385695139567</v>
      </c>
      <c r="K19" s="6">
        <f t="shared" si="2"/>
        <v>7.031196721394835</v>
      </c>
      <c r="L19" s="6">
        <f t="shared" si="8"/>
        <v>7.6453765729534049E-3</v>
      </c>
      <c r="M19" s="6">
        <f t="shared" si="10"/>
        <v>7.6453765729534053</v>
      </c>
      <c r="N19" s="6"/>
      <c r="O19" s="9">
        <v>21.324213027954102</v>
      </c>
      <c r="P19" s="9">
        <v>21.341464996337901</v>
      </c>
      <c r="Q19" s="9">
        <v>21.1613063812256</v>
      </c>
      <c r="R19" s="6">
        <f t="shared" si="3"/>
        <v>21.27566146850587</v>
      </c>
      <c r="S19" s="9">
        <v>29.6269836425781</v>
      </c>
      <c r="T19" s="9">
        <v>29.802284240722699</v>
      </c>
      <c r="U19" s="9">
        <v>30.1941223144531</v>
      </c>
      <c r="V19" s="6">
        <f t="shared" si="11"/>
        <v>29.874463399251297</v>
      </c>
      <c r="W19" s="6">
        <f t="shared" si="5"/>
        <v>8.5988019307454273</v>
      </c>
      <c r="X19" s="6">
        <f t="shared" si="6"/>
        <v>-1.5676052093505923</v>
      </c>
      <c r="Y19" s="6">
        <f t="shared" si="7"/>
        <v>2.9641227822671339</v>
      </c>
    </row>
    <row r="20" spans="1:25" s="8" customFormat="1">
      <c r="A20" s="6">
        <v>18</v>
      </c>
      <c r="B20" s="6"/>
      <c r="C20" s="6">
        <v>23.377740859985401</v>
      </c>
      <c r="D20" s="6">
        <v>23.190853118896499</v>
      </c>
      <c r="E20" s="6">
        <v>23.2234850098701</v>
      </c>
      <c r="F20" s="6">
        <f t="shared" si="0"/>
        <v>23.264026329583999</v>
      </c>
      <c r="G20" s="6">
        <v>26.609571456909201</v>
      </c>
      <c r="H20" s="6">
        <v>26.871950149536101</v>
      </c>
      <c r="I20" s="6">
        <v>26.746554221566999</v>
      </c>
      <c r="J20" s="6">
        <f t="shared" si="1"/>
        <v>26.742691942670763</v>
      </c>
      <c r="K20" s="6">
        <f t="shared" si="2"/>
        <v>3.4786656130867648</v>
      </c>
      <c r="L20" s="6">
        <f t="shared" si="8"/>
        <v>8.9705135301154662E-2</v>
      </c>
      <c r="M20" s="6">
        <f t="shared" si="10"/>
        <v>89.705135301154655</v>
      </c>
      <c r="N20" s="6"/>
      <c r="O20" s="15">
        <v>22.854600906372099</v>
      </c>
      <c r="P20" s="15">
        <v>22.867710113525401</v>
      </c>
      <c r="Q20" s="15">
        <v>22.8592750032123</v>
      </c>
      <c r="R20" s="6">
        <f t="shared" si="3"/>
        <v>22.860528674369935</v>
      </c>
      <c r="S20" s="15">
        <v>28.751407623291001</v>
      </c>
      <c r="T20" s="15">
        <v>29.4338054656982</v>
      </c>
      <c r="U20" s="15">
        <v>29.104875001232099</v>
      </c>
      <c r="V20" s="6">
        <f t="shared" si="11"/>
        <v>29.096696030073769</v>
      </c>
      <c r="W20" s="6">
        <f t="shared" si="5"/>
        <v>6.2361673557038344</v>
      </c>
      <c r="X20" s="6">
        <f t="shared" ref="X20:X25" si="12">K19-W20</f>
        <v>0.79502936569100058</v>
      </c>
      <c r="Y20" s="6">
        <f t="shared" si="7"/>
        <v>0.57633144219996679</v>
      </c>
    </row>
    <row r="21" spans="1:25" s="6" customFormat="1">
      <c r="A21" s="6">
        <v>19</v>
      </c>
      <c r="C21" s="6">
        <v>21.2490234375</v>
      </c>
      <c r="D21" s="6">
        <v>21.2685031890869</v>
      </c>
      <c r="E21" s="6">
        <v>21.258364500752599</v>
      </c>
      <c r="F21" s="6">
        <f t="shared" si="0"/>
        <v>21.258630375779834</v>
      </c>
      <c r="G21" s="6">
        <v>26.992118835449201</v>
      </c>
      <c r="H21" s="6">
        <v>27.6861248016357</v>
      </c>
      <c r="I21" s="6">
        <v>27.354526690032401</v>
      </c>
      <c r="J21" s="6">
        <f t="shared" si="1"/>
        <v>27.34425677570577</v>
      </c>
      <c r="K21" s="6">
        <f t="shared" si="2"/>
        <v>6.0856263999259355</v>
      </c>
      <c r="L21" s="6">
        <f t="shared" si="8"/>
        <v>1.4724613744677352E-2</v>
      </c>
      <c r="M21" s="6">
        <f t="shared" si="10"/>
        <v>14.724613744677352</v>
      </c>
      <c r="O21" s="6">
        <v>23.4945278167725</v>
      </c>
      <c r="P21" s="6">
        <v>23.529729843139599</v>
      </c>
      <c r="Q21" s="6">
        <v>23.501837409012101</v>
      </c>
      <c r="R21" s="6">
        <f t="shared" si="3"/>
        <v>23.508698356308063</v>
      </c>
      <c r="S21" s="6">
        <v>31.980106353759801</v>
      </c>
      <c r="T21" s="6">
        <v>32.1966361999512</v>
      </c>
      <c r="U21" s="6">
        <v>32.071640237221303</v>
      </c>
      <c r="V21" s="6">
        <f t="shared" si="11"/>
        <v>32.082794263644097</v>
      </c>
      <c r="W21" s="6">
        <f t="shared" si="5"/>
        <v>8.5740959073360337</v>
      </c>
      <c r="X21" s="6">
        <f t="shared" si="12"/>
        <v>-5.0954302942492689</v>
      </c>
      <c r="Y21" s="6">
        <f t="shared" si="7"/>
        <v>34.188288441777615</v>
      </c>
    </row>
    <row r="22" spans="1:25" s="6" customFormat="1">
      <c r="A22" s="6">
        <v>20</v>
      </c>
      <c r="C22" s="6">
        <v>21.597385406494102</v>
      </c>
      <c r="D22" s="6">
        <v>21.4412136077881</v>
      </c>
      <c r="E22" s="6">
        <v>21.531873610982299</v>
      </c>
      <c r="F22" s="6">
        <f t="shared" si="0"/>
        <v>21.523490875088168</v>
      </c>
      <c r="G22" s="6">
        <v>27.5551242828369</v>
      </c>
      <c r="H22" s="6">
        <v>27.6605529785156</v>
      </c>
      <c r="I22" s="6">
        <v>27.623856622346501</v>
      </c>
      <c r="J22" s="6">
        <f t="shared" si="1"/>
        <v>27.613177961233003</v>
      </c>
      <c r="K22" s="6">
        <f t="shared" si="2"/>
        <v>6.0896870861448349</v>
      </c>
      <c r="L22" s="6">
        <f t="shared" si="8"/>
        <v>1.4683227334944883E-2</v>
      </c>
      <c r="M22" s="6">
        <f t="shared" si="10"/>
        <v>14.683227334944883</v>
      </c>
      <c r="O22" s="6">
        <v>23.8391723632813</v>
      </c>
      <c r="P22" s="6">
        <v>23.838249206543001</v>
      </c>
      <c r="Q22" s="6">
        <v>23.838176529001199</v>
      </c>
      <c r="R22" s="6">
        <f t="shared" si="3"/>
        <v>23.838532699608503</v>
      </c>
      <c r="S22" s="6">
        <v>35</v>
      </c>
      <c r="T22" s="6">
        <v>35</v>
      </c>
      <c r="U22" s="6">
        <v>35</v>
      </c>
      <c r="V22" s="6">
        <f t="shared" si="11"/>
        <v>35</v>
      </c>
      <c r="W22" s="6">
        <f t="shared" si="5"/>
        <v>11.161467300391497</v>
      </c>
      <c r="X22" s="6">
        <f t="shared" si="12"/>
        <v>-5.0758409004655611</v>
      </c>
      <c r="Y22" s="6">
        <f t="shared" si="7"/>
        <v>33.727205924387242</v>
      </c>
    </row>
    <row r="23" spans="1:25" s="6" customFormat="1">
      <c r="A23" s="6">
        <v>21</v>
      </c>
      <c r="C23" s="6">
        <v>22.284761428833001</v>
      </c>
      <c r="D23" s="6">
        <v>22.094499588012699</v>
      </c>
      <c r="E23" s="6">
        <v>22.212840011369199</v>
      </c>
      <c r="F23" s="6">
        <f t="shared" si="0"/>
        <v>22.197367009404967</v>
      </c>
      <c r="G23" s="6">
        <v>27.111255645751999</v>
      </c>
      <c r="H23" s="6">
        <v>27.67307472229</v>
      </c>
      <c r="I23" s="6">
        <v>27.457364012213201</v>
      </c>
      <c r="J23" s="6">
        <f t="shared" si="1"/>
        <v>27.413898126751732</v>
      </c>
      <c r="K23" s="6">
        <f t="shared" si="2"/>
        <v>5.216531117346765</v>
      </c>
      <c r="L23" s="6">
        <f t="shared" si="8"/>
        <v>2.6894759209196196E-2</v>
      </c>
      <c r="M23" s="6">
        <f t="shared" si="10"/>
        <v>26.894759209196195</v>
      </c>
      <c r="O23" s="6">
        <v>24.080955505371101</v>
      </c>
      <c r="P23" s="6">
        <v>23.940671920776399</v>
      </c>
      <c r="Q23" s="6">
        <v>24.008176509212301</v>
      </c>
      <c r="R23" s="6">
        <f t="shared" si="3"/>
        <v>24.009934645119937</v>
      </c>
      <c r="S23" s="6">
        <v>35</v>
      </c>
      <c r="T23" s="6">
        <v>35</v>
      </c>
      <c r="U23" s="6">
        <v>35</v>
      </c>
      <c r="V23" s="6">
        <f t="shared" si="11"/>
        <v>35</v>
      </c>
      <c r="W23" s="6">
        <f t="shared" si="5"/>
        <v>10.990065354880063</v>
      </c>
      <c r="X23" s="6">
        <f t="shared" si="12"/>
        <v>-4.9003782687352277</v>
      </c>
      <c r="Y23" s="6">
        <f t="shared" si="7"/>
        <v>29.864885153371194</v>
      </c>
    </row>
    <row r="24" spans="1:25" s="6" customFormat="1">
      <c r="A24" s="6">
        <v>22</v>
      </c>
      <c r="B24" s="8"/>
      <c r="C24" s="9">
        <v>25.413106918335</v>
      </c>
      <c r="D24" s="9">
        <v>25.1418781280518</v>
      </c>
      <c r="E24" s="9">
        <v>25.4386081695557</v>
      </c>
      <c r="F24" s="6">
        <f t="shared" si="0"/>
        <v>25.3311977386475</v>
      </c>
      <c r="G24" s="9">
        <v>28.647417068481399</v>
      </c>
      <c r="H24" s="9">
        <v>28.221185684204102</v>
      </c>
      <c r="I24" s="9">
        <v>28.4117221832275</v>
      </c>
      <c r="J24" s="6">
        <f t="shared" si="1"/>
        <v>28.426774978637667</v>
      </c>
      <c r="K24" s="6">
        <f t="shared" si="2"/>
        <v>3.0955772399901669</v>
      </c>
      <c r="L24" s="6">
        <f t="shared" si="8"/>
        <v>0.11698721354406107</v>
      </c>
      <c r="M24" s="6">
        <f t="shared" si="10"/>
        <v>116.98721354406106</v>
      </c>
      <c r="O24" s="9">
        <v>23.761552810668899</v>
      </c>
      <c r="P24" s="9">
        <v>23.670925140380898</v>
      </c>
      <c r="Q24" s="9">
        <v>23.719526290893601</v>
      </c>
      <c r="R24" s="6">
        <f t="shared" si="3"/>
        <v>23.717334747314467</v>
      </c>
      <c r="S24" s="9">
        <v>35.530555725097699</v>
      </c>
      <c r="T24" s="9">
        <v>34.649112701416001</v>
      </c>
      <c r="U24" s="9">
        <v>35.707572937011697</v>
      </c>
      <c r="V24" s="6">
        <f t="shared" si="11"/>
        <v>35.295747121175133</v>
      </c>
      <c r="W24" s="6">
        <f t="shared" si="5"/>
        <v>11.578412373860665</v>
      </c>
      <c r="X24" s="6">
        <f t="shared" si="12"/>
        <v>-6.3618812565139002</v>
      </c>
      <c r="Y24" s="6">
        <f t="shared" si="7"/>
        <v>82.246435885686481</v>
      </c>
    </row>
    <row r="25" spans="1:25" s="8" customFormat="1">
      <c r="A25" s="6">
        <v>23</v>
      </c>
      <c r="C25" s="13">
        <v>23.334924697876001</v>
      </c>
      <c r="D25" s="13">
        <v>23.0954895019531</v>
      </c>
      <c r="E25" s="13">
        <v>23.217992782592798</v>
      </c>
      <c r="F25" s="6">
        <f t="shared" si="0"/>
        <v>23.2161356608073</v>
      </c>
      <c r="G25" s="13">
        <v>29.375516891479499</v>
      </c>
      <c r="H25" s="13">
        <v>29.117214202880898</v>
      </c>
      <c r="I25" s="13">
        <v>28.988386154174801</v>
      </c>
      <c r="J25" s="6">
        <f t="shared" si="1"/>
        <v>29.160372416178401</v>
      </c>
      <c r="K25" s="6">
        <f t="shared" si="2"/>
        <v>5.9442367553711009</v>
      </c>
      <c r="L25" s="6">
        <f t="shared" si="8"/>
        <v>1.6240763244055861E-2</v>
      </c>
      <c r="M25" s="6">
        <f t="shared" si="10"/>
        <v>16.240763244055859</v>
      </c>
      <c r="N25" s="6"/>
      <c r="O25" s="13">
        <v>25.242242813110401</v>
      </c>
      <c r="P25" s="13">
        <v>25.2361164093018</v>
      </c>
      <c r="Q25" s="13">
        <v>25.318975448608398</v>
      </c>
      <c r="R25" s="6">
        <f t="shared" si="3"/>
        <v>25.265778223673532</v>
      </c>
      <c r="S25" s="13">
        <v>35</v>
      </c>
      <c r="T25" s="13">
        <v>35</v>
      </c>
      <c r="U25" s="13">
        <v>35</v>
      </c>
      <c r="V25" s="6">
        <f t="shared" si="11"/>
        <v>35</v>
      </c>
      <c r="W25" s="6">
        <f t="shared" si="5"/>
        <v>9.7342217763264678</v>
      </c>
      <c r="X25" s="6">
        <f t="shared" si="12"/>
        <v>-6.6386445363363009</v>
      </c>
      <c r="Y25" s="6">
        <f t="shared" si="7"/>
        <v>99.639407413508764</v>
      </c>
    </row>
    <row r="26" spans="1:25" s="7" customFormat="1">
      <c r="A26" s="6">
        <v>24</v>
      </c>
      <c r="B26" s="9"/>
      <c r="C26" s="9">
        <v>19.8186550140381</v>
      </c>
      <c r="D26" s="9">
        <v>19.731054306030298</v>
      </c>
      <c r="E26" s="9">
        <v>19.7863849065435</v>
      </c>
      <c r="F26" s="6">
        <f t="shared" si="0"/>
        <v>19.778698075537303</v>
      </c>
      <c r="G26" s="9">
        <v>23.917564392089801</v>
      </c>
      <c r="H26" s="9">
        <v>24.381973266601602</v>
      </c>
      <c r="I26" s="9">
        <v>24.118374007654399</v>
      </c>
      <c r="J26" s="6">
        <f t="shared" si="1"/>
        <v>24.139303888781935</v>
      </c>
      <c r="K26" s="6">
        <f t="shared" si="2"/>
        <v>4.3606058132446321</v>
      </c>
      <c r="L26" s="6">
        <f t="shared" si="8"/>
        <v>4.8677341457186704E-2</v>
      </c>
      <c r="M26" s="6">
        <f t="shared" si="10"/>
        <v>48.677341457186706</v>
      </c>
      <c r="N26" s="6"/>
      <c r="O26" s="9">
        <v>21.083545684814499</v>
      </c>
      <c r="P26" s="9">
        <v>21.068574905395501</v>
      </c>
      <c r="Q26" s="9">
        <v>21.0713550291232</v>
      </c>
      <c r="R26" s="6">
        <f t="shared" si="3"/>
        <v>21.074491873111068</v>
      </c>
      <c r="S26" s="9">
        <v>25.878368377685501</v>
      </c>
      <c r="T26" s="9">
        <v>25.9317817687988</v>
      </c>
      <c r="U26" s="9">
        <v>25.9017364001235</v>
      </c>
      <c r="V26" s="6">
        <f t="shared" si="11"/>
        <v>25.903962182202601</v>
      </c>
      <c r="W26" s="6">
        <f t="shared" si="5"/>
        <v>4.8294703090915334</v>
      </c>
      <c r="X26" s="6">
        <f>K87-W26</f>
        <v>-1.5091491125650016</v>
      </c>
      <c r="Y26" s="6">
        <f t="shared" si="7"/>
        <v>2.8464211046812689</v>
      </c>
    </row>
    <row r="27" spans="1:25" s="8" customFormat="1">
      <c r="A27" s="6">
        <v>25</v>
      </c>
      <c r="B27" s="6"/>
      <c r="C27" s="6">
        <v>21.7148132324219</v>
      </c>
      <c r="D27" s="6">
        <v>21.572526931762699</v>
      </c>
      <c r="E27" s="6">
        <v>21.613649076543201</v>
      </c>
      <c r="F27" s="6">
        <f t="shared" si="0"/>
        <v>21.633663080242599</v>
      </c>
      <c r="G27" s="6">
        <v>24.4157829284668</v>
      </c>
      <c r="H27" s="6">
        <v>24.075323104858398</v>
      </c>
      <c r="I27" s="6">
        <v>24.229384221008701</v>
      </c>
      <c r="J27" s="6">
        <f t="shared" si="1"/>
        <v>24.240163418111297</v>
      </c>
      <c r="K27" s="6">
        <f t="shared" si="2"/>
        <v>2.6065003378686988</v>
      </c>
      <c r="L27" s="6">
        <f t="shared" si="8"/>
        <v>0.16419699872097604</v>
      </c>
      <c r="M27" s="6">
        <f t="shared" si="10"/>
        <v>164.19699872097604</v>
      </c>
      <c r="N27" s="6"/>
      <c r="O27" s="15">
        <v>26.5033988952637</v>
      </c>
      <c r="P27" s="15">
        <v>26.7016296386719</v>
      </c>
      <c r="Q27" s="15">
        <v>26.6682750029325</v>
      </c>
      <c r="R27" s="6">
        <f t="shared" si="3"/>
        <v>26.624434512289369</v>
      </c>
      <c r="S27" s="15">
        <v>35</v>
      </c>
      <c r="T27" s="15">
        <v>35</v>
      </c>
      <c r="U27" s="15">
        <v>35</v>
      </c>
      <c r="V27" s="6">
        <f t="shared" si="11"/>
        <v>35</v>
      </c>
      <c r="W27" s="6">
        <f t="shared" si="5"/>
        <v>8.3755654877106309</v>
      </c>
      <c r="X27" s="6">
        <f t="shared" ref="X27:X35" si="13">K25-W27</f>
        <v>-2.4313287323395301</v>
      </c>
      <c r="Y27" s="6">
        <f t="shared" si="7"/>
        <v>5.3938998403803833</v>
      </c>
    </row>
    <row r="28" spans="1:25" s="6" customFormat="1">
      <c r="A28" s="6">
        <v>26</v>
      </c>
      <c r="C28" s="6">
        <v>21.002525329589801</v>
      </c>
      <c r="D28" s="6">
        <v>20.910150527954102</v>
      </c>
      <c r="E28" s="6">
        <v>20.9382730192394</v>
      </c>
      <c r="F28" s="6">
        <f t="shared" si="0"/>
        <v>20.950316292261103</v>
      </c>
      <c r="G28" s="6">
        <v>27.570539474487301</v>
      </c>
      <c r="H28" s="6">
        <v>28.309829711914102</v>
      </c>
      <c r="I28" s="6">
        <v>27.826341178087599</v>
      </c>
      <c r="J28" s="6">
        <f t="shared" si="1"/>
        <v>27.902236788162998</v>
      </c>
      <c r="K28" s="6">
        <f t="shared" si="2"/>
        <v>6.951920495901895</v>
      </c>
      <c r="L28" s="6">
        <f t="shared" si="8"/>
        <v>8.0772477359755609E-3</v>
      </c>
      <c r="M28" s="6">
        <f t="shared" si="10"/>
        <v>8.0772477359755612</v>
      </c>
      <c r="O28" s="6">
        <v>19.766708374023398</v>
      </c>
      <c r="P28" s="6">
        <v>19.985996246337901</v>
      </c>
      <c r="Q28" s="6">
        <v>19.8762630012321</v>
      </c>
      <c r="R28" s="6">
        <f t="shared" si="3"/>
        <v>19.876322540531135</v>
      </c>
      <c r="S28" s="6">
        <v>28.722549438476602</v>
      </c>
      <c r="T28" s="6">
        <v>30.153488159179702</v>
      </c>
      <c r="U28" s="6">
        <v>29.625301264332201</v>
      </c>
      <c r="V28" s="6">
        <f t="shared" si="11"/>
        <v>29.500446287329499</v>
      </c>
      <c r="W28" s="6">
        <f t="shared" si="5"/>
        <v>9.6241237467983645</v>
      </c>
      <c r="X28" s="6">
        <f t="shared" si="13"/>
        <v>-5.2635179335537323</v>
      </c>
      <c r="Y28" s="6">
        <f t="shared" si="7"/>
        <v>38.412872142597251</v>
      </c>
    </row>
    <row r="29" spans="1:25" s="7" customFormat="1">
      <c r="A29" s="6">
        <v>27</v>
      </c>
      <c r="C29" s="7">
        <v>22.443672180175799</v>
      </c>
      <c r="D29" s="7">
        <v>22.450014114379901</v>
      </c>
      <c r="E29" s="7">
        <v>22.492741123487601</v>
      </c>
      <c r="F29" s="6">
        <f t="shared" si="0"/>
        <v>22.462142472681098</v>
      </c>
      <c r="G29" s="7">
        <v>31.397230148315401</v>
      </c>
      <c r="H29" s="7">
        <v>31.040584564208999</v>
      </c>
      <c r="I29" s="7">
        <v>31.271640091212099</v>
      </c>
      <c r="J29" s="6">
        <f t="shared" si="1"/>
        <v>31.236484934578829</v>
      </c>
      <c r="K29" s="6">
        <f t="shared" si="2"/>
        <v>8.7743424618977315</v>
      </c>
      <c r="L29" s="6">
        <f t="shared" si="8"/>
        <v>2.283808719484894E-3</v>
      </c>
      <c r="M29" s="6">
        <f t="shared" si="10"/>
        <v>2.2838087194848939</v>
      </c>
      <c r="N29" s="6"/>
      <c r="O29" s="7">
        <v>22.660560607910199</v>
      </c>
      <c r="P29" s="7">
        <v>22.72878074646</v>
      </c>
      <c r="Q29" s="7">
        <v>22.699276500223899</v>
      </c>
      <c r="R29" s="6">
        <f t="shared" si="3"/>
        <v>22.696205951531368</v>
      </c>
      <c r="S29" s="7">
        <v>28.984333038330099</v>
      </c>
      <c r="T29" s="7">
        <v>29.326311111450199</v>
      </c>
      <c r="U29" s="7">
        <v>29.625430973544301</v>
      </c>
      <c r="V29" s="6">
        <f t="shared" si="11"/>
        <v>29.3120250411082</v>
      </c>
      <c r="W29" s="6">
        <f t="shared" si="5"/>
        <v>6.6158190895768314</v>
      </c>
      <c r="X29" s="6">
        <f t="shared" si="13"/>
        <v>-4.0093187517081326</v>
      </c>
      <c r="Y29" s="6">
        <f t="shared" si="7"/>
        <v>16.103682760365714</v>
      </c>
    </row>
    <row r="30" spans="1:25" s="7" customFormat="1">
      <c r="A30" s="6">
        <v>28</v>
      </c>
      <c r="B30" s="14"/>
      <c r="C30" s="14">
        <v>22.040216445922901</v>
      </c>
      <c r="D30" s="14">
        <v>21.944231033325199</v>
      </c>
      <c r="E30" s="14">
        <v>21.952440007612299</v>
      </c>
      <c r="F30" s="6">
        <f t="shared" si="0"/>
        <v>21.978962495620134</v>
      </c>
      <c r="G30" s="14">
        <v>25.056575775146499</v>
      </c>
      <c r="H30" s="14">
        <v>24.934526443481399</v>
      </c>
      <c r="I30" s="14">
        <v>24.987626319004001</v>
      </c>
      <c r="J30" s="6">
        <f t="shared" si="1"/>
        <v>24.992909512543964</v>
      </c>
      <c r="K30" s="6">
        <f t="shared" si="2"/>
        <v>3.0139470169238294</v>
      </c>
      <c r="L30" s="6">
        <f t="shared" si="8"/>
        <v>0.12379740537650601</v>
      </c>
      <c r="M30" s="6">
        <f t="shared" si="10"/>
        <v>123.79740537650601</v>
      </c>
      <c r="N30" s="6"/>
      <c r="O30" s="7">
        <v>22.853631973266602</v>
      </c>
      <c r="P30" s="7">
        <v>22.845952987670898</v>
      </c>
      <c r="Q30" s="7">
        <v>22.847263002219002</v>
      </c>
      <c r="R30" s="6">
        <f t="shared" si="3"/>
        <v>22.848949321052164</v>
      </c>
      <c r="S30" s="7">
        <v>26.367282867431602</v>
      </c>
      <c r="T30" s="7">
        <v>26.450508117675799</v>
      </c>
      <c r="U30" s="7">
        <v>26.408274001844301</v>
      </c>
      <c r="V30" s="6">
        <f t="shared" si="11"/>
        <v>26.408688328983899</v>
      </c>
      <c r="W30" s="6">
        <f t="shared" si="5"/>
        <v>3.5597390079317357</v>
      </c>
      <c r="X30" s="6">
        <f t="shared" si="13"/>
        <v>3.3921814879701593</v>
      </c>
      <c r="Y30" s="6">
        <f t="shared" si="7"/>
        <v>9.5247069263660208E-2</v>
      </c>
    </row>
    <row r="31" spans="1:25" s="8" customFormat="1">
      <c r="A31" s="6">
        <v>29</v>
      </c>
      <c r="B31" s="7"/>
      <c r="C31" s="7">
        <v>23.0574951171875</v>
      </c>
      <c r="D31" s="7">
        <v>22.9907417297363</v>
      </c>
      <c r="E31" s="7">
        <v>23.018173112265401</v>
      </c>
      <c r="F31" s="6">
        <f t="shared" si="0"/>
        <v>23.022136653063068</v>
      </c>
      <c r="G31" s="7">
        <v>33.243892669677699</v>
      </c>
      <c r="H31" s="7">
        <v>31.578891754150401</v>
      </c>
      <c r="I31" s="7">
        <v>32.726411009654399</v>
      </c>
      <c r="J31" s="6">
        <f t="shared" si="1"/>
        <v>32.516398477827501</v>
      </c>
      <c r="K31" s="6">
        <f t="shared" si="2"/>
        <v>9.4942618247644326</v>
      </c>
      <c r="L31" s="6">
        <f t="shared" si="8"/>
        <v>1.3865719301235765E-3</v>
      </c>
      <c r="M31" s="6">
        <f t="shared" si="10"/>
        <v>1.3865719301235766</v>
      </c>
      <c r="N31" s="6"/>
      <c r="O31" s="7">
        <v>21.072881698608398</v>
      </c>
      <c r="P31" s="7">
        <v>20.994096755981399</v>
      </c>
      <c r="Q31" s="7">
        <v>21.032764002321102</v>
      </c>
      <c r="R31" s="6">
        <f t="shared" si="3"/>
        <v>21.033247485636966</v>
      </c>
      <c r="S31" s="7">
        <v>26.757757186889599</v>
      </c>
      <c r="T31" s="7">
        <v>26.776416778564499</v>
      </c>
      <c r="U31" s="7">
        <v>26.7655301833232</v>
      </c>
      <c r="V31" s="6">
        <f t="shared" si="11"/>
        <v>26.766568049592433</v>
      </c>
      <c r="W31" s="6">
        <f t="shared" si="5"/>
        <v>5.7333205639554663</v>
      </c>
      <c r="X31" s="6">
        <f t="shared" si="13"/>
        <v>3.0410218979422652</v>
      </c>
      <c r="Y31" s="6">
        <f t="shared" si="7"/>
        <v>0.12149577936035813</v>
      </c>
    </row>
    <row r="32" spans="1:25">
      <c r="A32" s="6">
        <v>30</v>
      </c>
      <c r="B32" s="7"/>
      <c r="C32" s="7">
        <v>21.978034973144499</v>
      </c>
      <c r="D32" s="7">
        <v>21.916748046875</v>
      </c>
      <c r="E32" s="7">
        <v>21.9573640004532</v>
      </c>
      <c r="F32" s="6">
        <f t="shared" si="0"/>
        <v>21.950715673490901</v>
      </c>
      <c r="G32" s="7">
        <v>26.205997467041001</v>
      </c>
      <c r="H32" s="7">
        <v>26.229040145873999</v>
      </c>
      <c r="I32" s="7">
        <v>26.217465110986701</v>
      </c>
      <c r="J32" s="6">
        <f t="shared" si="1"/>
        <v>26.217500907967235</v>
      </c>
      <c r="K32" s="6">
        <f t="shared" si="2"/>
        <v>4.266785234476334</v>
      </c>
      <c r="L32" s="6">
        <f t="shared" si="8"/>
        <v>5.1948098981928696E-2</v>
      </c>
      <c r="M32" s="6">
        <f t="shared" si="10"/>
        <v>51.948098981928695</v>
      </c>
      <c r="N32" s="6"/>
      <c r="O32" s="14">
        <v>23.587379455566399</v>
      </c>
      <c r="P32" s="14">
        <v>23.557836532592798</v>
      </c>
      <c r="Q32" s="14">
        <v>23.5726410922212</v>
      </c>
      <c r="R32" s="6">
        <f t="shared" si="3"/>
        <v>23.572619026793465</v>
      </c>
      <c r="S32" s="14">
        <v>27.014097213745099</v>
      </c>
      <c r="T32" s="14">
        <v>26.996656417846701</v>
      </c>
      <c r="U32" s="14">
        <v>27.012820128332098</v>
      </c>
      <c r="V32" s="6">
        <f t="shared" si="11"/>
        <v>27.007857919974629</v>
      </c>
      <c r="W32" s="6">
        <f t="shared" si="5"/>
        <v>3.4352388931811646</v>
      </c>
      <c r="X32" s="6">
        <f t="shared" si="13"/>
        <v>-0.42129187625733522</v>
      </c>
      <c r="Y32" s="6">
        <f t="shared" si="7"/>
        <v>1.3391261524782483</v>
      </c>
    </row>
    <row r="33" spans="1:25" s="6" customFormat="1">
      <c r="A33" s="6">
        <v>31</v>
      </c>
      <c r="C33" s="6">
        <v>22.575107574462901</v>
      </c>
      <c r="D33" s="6">
        <v>22.4719333648682</v>
      </c>
      <c r="E33" s="6">
        <v>22.518374110265501</v>
      </c>
      <c r="F33" s="6">
        <f t="shared" si="0"/>
        <v>22.521805016532198</v>
      </c>
      <c r="G33" s="6">
        <v>25.3453273773193</v>
      </c>
      <c r="H33" s="6">
        <v>25.6880893707275</v>
      </c>
      <c r="I33" s="6">
        <v>25.5635340012211</v>
      </c>
      <c r="J33" s="6">
        <f t="shared" si="1"/>
        <v>25.532316916422634</v>
      </c>
      <c r="K33" s="6">
        <f t="shared" si="2"/>
        <v>3.0105118998904352</v>
      </c>
      <c r="L33" s="6">
        <f t="shared" si="8"/>
        <v>0.12409252336408716</v>
      </c>
      <c r="M33" s="6">
        <f t="shared" si="10"/>
        <v>124.09252336408716</v>
      </c>
      <c r="O33" s="6">
        <v>22.128543853759801</v>
      </c>
      <c r="P33" s="6">
        <v>22.233757019043001</v>
      </c>
      <c r="Q33" s="6">
        <v>22.197263123009101</v>
      </c>
      <c r="R33" s="6">
        <f t="shared" si="3"/>
        <v>22.186521331937303</v>
      </c>
      <c r="S33" s="6">
        <v>33.3756713867188</v>
      </c>
      <c r="T33" s="6">
        <v>33.848579406738303</v>
      </c>
      <c r="U33" s="6">
        <v>33.635340123102097</v>
      </c>
      <c r="V33" s="6">
        <f t="shared" si="11"/>
        <v>33.619863638853069</v>
      </c>
      <c r="W33" s="6">
        <f t="shared" si="5"/>
        <v>11.433342306915765</v>
      </c>
      <c r="X33" s="6">
        <f t="shared" si="13"/>
        <v>-1.9390804821513328</v>
      </c>
      <c r="Y33" s="6">
        <f t="shared" si="7"/>
        <v>3.8346116655606415</v>
      </c>
    </row>
    <row r="34" spans="1:25" s="6" customFormat="1">
      <c r="A34" s="6">
        <v>32</v>
      </c>
      <c r="C34" s="6">
        <v>20.575468063354499</v>
      </c>
      <c r="D34" s="6">
        <v>20.3971462249756</v>
      </c>
      <c r="E34" s="6">
        <v>20.435142300075299</v>
      </c>
      <c r="F34" s="6">
        <f t="shared" si="0"/>
        <v>20.469252196135134</v>
      </c>
      <c r="G34" s="6">
        <v>24.6330680847168</v>
      </c>
      <c r="H34" s="6">
        <v>24.593376159668001</v>
      </c>
      <c r="I34" s="6">
        <v>24.602874009112298</v>
      </c>
      <c r="J34" s="6">
        <f t="shared" si="1"/>
        <v>24.609772751165696</v>
      </c>
      <c r="K34" s="6">
        <f t="shared" si="2"/>
        <v>4.1405205550305624</v>
      </c>
      <c r="L34" s="6">
        <f t="shared" si="8"/>
        <v>5.6699485136768361E-2</v>
      </c>
      <c r="M34" s="6">
        <f t="shared" si="10"/>
        <v>56.699485136768359</v>
      </c>
      <c r="O34" s="6">
        <v>21.197538375854499</v>
      </c>
      <c r="P34" s="6">
        <v>21.277269363403299</v>
      </c>
      <c r="Q34" s="6">
        <v>21.233640987653999</v>
      </c>
      <c r="R34" s="6">
        <f t="shared" si="3"/>
        <v>21.236149575637267</v>
      </c>
      <c r="S34" s="6">
        <v>27.376646041870099</v>
      </c>
      <c r="T34" s="6">
        <v>27.872604370117202</v>
      </c>
      <c r="U34" s="6">
        <v>27.342734092123401</v>
      </c>
      <c r="V34" s="6">
        <f t="shared" si="11"/>
        <v>27.530661501370236</v>
      </c>
      <c r="W34" s="6">
        <f t="shared" si="5"/>
        <v>6.2945119257329694</v>
      </c>
      <c r="X34" s="6">
        <f t="shared" si="13"/>
        <v>-2.0277266912566354</v>
      </c>
      <c r="Y34" s="6">
        <f t="shared" si="7"/>
        <v>4.0776181818427766</v>
      </c>
    </row>
    <row r="35" spans="1:25" s="6" customFormat="1">
      <c r="A35" s="6">
        <v>33</v>
      </c>
      <c r="B35" s="8"/>
      <c r="C35" s="13">
        <v>21.978187561035199</v>
      </c>
      <c r="D35" s="13">
        <v>21.885046005248999</v>
      </c>
      <c r="E35" s="13">
        <v>21.872343063354499</v>
      </c>
      <c r="F35" s="6">
        <f t="shared" si="0"/>
        <v>21.911858876546233</v>
      </c>
      <c r="G35" s="13">
        <v>28.324903106689501</v>
      </c>
      <c r="H35" s="13">
        <v>28.294384002685501</v>
      </c>
      <c r="I35" s="13">
        <v>27.930625915527301</v>
      </c>
      <c r="J35" s="6">
        <f t="shared" si="1"/>
        <v>28.183304341634102</v>
      </c>
      <c r="K35" s="6">
        <f t="shared" si="2"/>
        <v>6.2714454650878686</v>
      </c>
      <c r="L35" s="6">
        <f t="shared" si="8"/>
        <v>1.2945141407001199E-2</v>
      </c>
      <c r="M35" s="6">
        <f t="shared" si="10"/>
        <v>12.945141407001199</v>
      </c>
      <c r="O35" s="9">
        <v>23.4661159515381</v>
      </c>
      <c r="P35" s="9">
        <v>23.5081977844238</v>
      </c>
      <c r="Q35" s="9">
        <v>23.580764770507798</v>
      </c>
      <c r="R35" s="6">
        <f t="shared" si="3"/>
        <v>23.518359502156567</v>
      </c>
      <c r="S35" s="9">
        <v>31.614788055419901</v>
      </c>
      <c r="T35" s="9">
        <v>32.790687561035199</v>
      </c>
      <c r="U35" s="9">
        <v>31.7426052093506</v>
      </c>
      <c r="V35" s="6">
        <f t="shared" si="11"/>
        <v>32.049360275268569</v>
      </c>
      <c r="W35" s="6">
        <f t="shared" si="5"/>
        <v>8.5310007731120017</v>
      </c>
      <c r="X35" s="6">
        <f t="shared" si="13"/>
        <v>-5.5204888732215665</v>
      </c>
      <c r="Y35" s="6">
        <f t="shared" si="7"/>
        <v>45.902119743973927</v>
      </c>
    </row>
    <row r="36" spans="1:25" s="8" customFormat="1">
      <c r="A36" s="6">
        <v>34</v>
      </c>
      <c r="C36" s="13">
        <v>21.261253356933601</v>
      </c>
      <c r="D36" s="13">
        <v>21.153362274169901</v>
      </c>
      <c r="E36" s="13">
        <v>21.139194488525401</v>
      </c>
      <c r="F36" s="6">
        <f t="shared" si="0"/>
        <v>21.184603373209637</v>
      </c>
      <c r="G36" s="13">
        <v>29.2077331542969</v>
      </c>
      <c r="H36" s="13">
        <v>28.8271675109863</v>
      </c>
      <c r="I36" s="13">
        <v>28.869291305541999</v>
      </c>
      <c r="J36" s="6">
        <f t="shared" si="1"/>
        <v>28.968063990275066</v>
      </c>
      <c r="K36" s="6">
        <f t="shared" si="2"/>
        <v>7.7834606170654297</v>
      </c>
      <c r="L36" s="6">
        <f t="shared" si="8"/>
        <v>4.5388401110468511E-3</v>
      </c>
      <c r="M36" s="6">
        <f t="shared" si="10"/>
        <v>4.5388401110468513</v>
      </c>
      <c r="N36" s="6"/>
      <c r="O36" s="13">
        <v>22.472505569458001</v>
      </c>
      <c r="P36" s="13">
        <v>22.358421325683601</v>
      </c>
      <c r="Q36" s="13">
        <v>22.394737243652301</v>
      </c>
      <c r="R36" s="6">
        <f t="shared" si="3"/>
        <v>22.408554712931302</v>
      </c>
      <c r="S36" s="13">
        <v>34.793674468994098</v>
      </c>
      <c r="T36" s="13">
        <v>36.016292572021499</v>
      </c>
      <c r="U36" s="13">
        <v>37.053459167480497</v>
      </c>
      <c r="V36" s="6">
        <f t="shared" si="11"/>
        <v>35.954475402832031</v>
      </c>
      <c r="W36" s="6">
        <f t="shared" si="5"/>
        <v>13.545920689900729</v>
      </c>
      <c r="X36" s="6">
        <f>K35-W36</f>
        <v>-7.2744752248128606</v>
      </c>
      <c r="Y36" s="6">
        <f t="shared" si="7"/>
        <v>154.82291689133788</v>
      </c>
    </row>
    <row r="37" spans="1:25" s="7" customFormat="1">
      <c r="A37" s="6">
        <v>35</v>
      </c>
      <c r="B37" s="15"/>
      <c r="C37" s="15">
        <v>22.941705703735401</v>
      </c>
      <c r="D37" s="15">
        <v>22.826066970825199</v>
      </c>
      <c r="E37" s="15">
        <v>22.897468601292399</v>
      </c>
      <c r="F37" s="6">
        <f t="shared" si="0"/>
        <v>22.88841375861767</v>
      </c>
      <c r="G37" s="15">
        <v>27.268337249755898</v>
      </c>
      <c r="H37" s="15">
        <v>27.437580108642599</v>
      </c>
      <c r="I37" s="15">
        <v>27.374650912331202</v>
      </c>
      <c r="J37" s="6">
        <f t="shared" si="1"/>
        <v>27.360189423576568</v>
      </c>
      <c r="K37" s="6">
        <f t="shared" si="2"/>
        <v>4.4717756649588978</v>
      </c>
      <c r="L37" s="6">
        <f t="shared" si="8"/>
        <v>4.5067284524921918E-2</v>
      </c>
      <c r="M37" s="6">
        <f t="shared" si="10"/>
        <v>45.067284524921916</v>
      </c>
      <c r="N37" s="6"/>
      <c r="O37" s="6">
        <v>19.9924640655518</v>
      </c>
      <c r="P37" s="6">
        <v>19.9120693206787</v>
      </c>
      <c r="Q37" s="6">
        <v>19.9516400765432</v>
      </c>
      <c r="R37" s="6">
        <f t="shared" si="3"/>
        <v>19.952057820924566</v>
      </c>
      <c r="S37" s="6">
        <v>31.5940856933594</v>
      </c>
      <c r="T37" s="6">
        <v>31.888624191284201</v>
      </c>
      <c r="U37" s="6">
        <v>31.726524021823199</v>
      </c>
      <c r="V37" s="6">
        <f t="shared" si="11"/>
        <v>31.736411302155599</v>
      </c>
      <c r="W37" s="6">
        <f t="shared" si="5"/>
        <v>11.784353481231033</v>
      </c>
      <c r="X37" s="6">
        <f>K91-W37</f>
        <v>-5.8329722126847336</v>
      </c>
      <c r="Y37" s="6">
        <f t="shared" si="7"/>
        <v>57.003247705844799</v>
      </c>
    </row>
    <row r="38" spans="1:25" s="8" customFormat="1">
      <c r="A38" s="6">
        <v>36</v>
      </c>
      <c r="B38" s="7"/>
      <c r="C38" s="7">
        <v>20.560316085815401</v>
      </c>
      <c r="D38" s="7">
        <v>20.508195877075199</v>
      </c>
      <c r="E38" s="7">
        <v>20.531746377748298</v>
      </c>
      <c r="F38" s="6">
        <f t="shared" si="0"/>
        <v>20.53341944687963</v>
      </c>
      <c r="G38" s="7">
        <v>29.194215774536101</v>
      </c>
      <c r="H38" s="7">
        <v>30.4168395996094</v>
      </c>
      <c r="I38" s="7">
        <v>29.716420193332802</v>
      </c>
      <c r="J38" s="6">
        <f t="shared" si="1"/>
        <v>29.775825189159434</v>
      </c>
      <c r="K38" s="6">
        <f t="shared" si="2"/>
        <v>9.2424057422798036</v>
      </c>
      <c r="L38" s="6">
        <f t="shared" si="8"/>
        <v>1.6510439703342579E-3</v>
      </c>
      <c r="M38" s="6">
        <f t="shared" si="10"/>
        <v>1.6510439703342579</v>
      </c>
      <c r="N38" s="6"/>
      <c r="O38" s="14">
        <v>23.9703769683838</v>
      </c>
      <c r="P38" s="14">
        <v>24.116657257080099</v>
      </c>
      <c r="Q38" s="14">
        <v>24.061874245009101</v>
      </c>
      <c r="R38" s="6">
        <f t="shared" si="3"/>
        <v>24.049636156824334</v>
      </c>
      <c r="S38" s="14">
        <v>27.508417129516602</v>
      </c>
      <c r="T38" s="14">
        <v>27.5280647277832</v>
      </c>
      <c r="U38" s="14">
        <v>27.518377500217301</v>
      </c>
      <c r="V38" s="6">
        <f t="shared" si="11"/>
        <v>27.518286452505702</v>
      </c>
      <c r="W38" s="6">
        <f t="shared" si="5"/>
        <v>3.4686502956813676</v>
      </c>
      <c r="X38" s="6">
        <f t="shared" ref="X38:X49" si="14">K36-W38</f>
        <v>4.3148103213840621</v>
      </c>
      <c r="Y38" s="6">
        <f t="shared" si="7"/>
        <v>5.0247292759942531E-2</v>
      </c>
    </row>
    <row r="39" spans="1:25">
      <c r="A39" s="6">
        <v>37</v>
      </c>
      <c r="B39" s="7"/>
      <c r="C39" s="7">
        <v>19.505622863769499</v>
      </c>
      <c r="D39" s="7">
        <v>19.630447387695298</v>
      </c>
      <c r="E39" s="7">
        <v>19.554164230195301</v>
      </c>
      <c r="F39" s="6">
        <f t="shared" si="0"/>
        <v>19.563411493886701</v>
      </c>
      <c r="G39" s="7">
        <v>34.344882965087898</v>
      </c>
      <c r="H39" s="7">
        <v>33.476192474365199</v>
      </c>
      <c r="I39" s="7">
        <v>33.816650019221299</v>
      </c>
      <c r="J39" s="6">
        <f t="shared" si="1"/>
        <v>33.879241819558132</v>
      </c>
      <c r="K39" s="6">
        <f t="shared" si="2"/>
        <v>14.315830325671431</v>
      </c>
      <c r="L39" s="6">
        <f t="shared" si="8"/>
        <v>4.9034941231895374E-5</v>
      </c>
      <c r="M39" s="6">
        <f t="shared" si="10"/>
        <v>4.9034941231895376E-2</v>
      </c>
      <c r="N39" s="6"/>
      <c r="O39" s="14">
        <v>21.400171279907202</v>
      </c>
      <c r="P39" s="14">
        <v>21.4099636077881</v>
      </c>
      <c r="Q39" s="14">
        <v>21.408375021345599</v>
      </c>
      <c r="R39" s="6">
        <f t="shared" si="3"/>
        <v>21.406169969680303</v>
      </c>
      <c r="S39" s="14">
        <v>33.224929809570298</v>
      </c>
      <c r="T39" s="14">
        <v>33.461555480957003</v>
      </c>
      <c r="U39" s="14">
        <v>33.338164018332101</v>
      </c>
      <c r="V39" s="6">
        <f t="shared" si="11"/>
        <v>33.341549769619803</v>
      </c>
      <c r="W39" s="6">
        <f t="shared" si="5"/>
        <v>11.935379799939501</v>
      </c>
      <c r="X39" s="6">
        <f t="shared" si="14"/>
        <v>-7.4636041349806028</v>
      </c>
      <c r="Y39" s="6">
        <f t="shared" si="7"/>
        <v>176.50975835535721</v>
      </c>
    </row>
    <row r="40" spans="1:25" s="6" customFormat="1">
      <c r="A40" s="6">
        <v>38</v>
      </c>
      <c r="B40" s="8"/>
      <c r="C40" s="8">
        <v>20.2863578796387</v>
      </c>
      <c r="D40" s="8">
        <v>20.270349502563501</v>
      </c>
      <c r="E40" s="8">
        <v>20.273646501129502</v>
      </c>
      <c r="F40" s="6">
        <f t="shared" si="0"/>
        <v>20.276784627777236</v>
      </c>
      <c r="G40" s="8">
        <v>25.8211479187012</v>
      </c>
      <c r="H40" s="8">
        <v>25.748235702514599</v>
      </c>
      <c r="I40" s="8">
        <v>25.797264009123399</v>
      </c>
      <c r="J40" s="6">
        <f t="shared" si="1"/>
        <v>25.788882543446402</v>
      </c>
      <c r="K40" s="6">
        <f t="shared" si="2"/>
        <v>5.5120979156691661</v>
      </c>
      <c r="L40" s="6">
        <f t="shared" si="8"/>
        <v>2.1912563535787966E-2</v>
      </c>
      <c r="M40" s="6">
        <f t="shared" si="10"/>
        <v>21.912563535787967</v>
      </c>
      <c r="O40" s="8">
        <v>21.643163681030298</v>
      </c>
      <c r="P40" s="8">
        <v>21.5492858886719</v>
      </c>
      <c r="Q40" s="8">
        <v>21.591664500876501</v>
      </c>
      <c r="R40" s="6">
        <f t="shared" si="3"/>
        <v>21.594704690192899</v>
      </c>
      <c r="S40" s="8">
        <v>29.7424011230469</v>
      </c>
      <c r="T40" s="8">
        <v>30.4332790374756</v>
      </c>
      <c r="U40" s="8">
        <v>30.001746509221199</v>
      </c>
      <c r="V40" s="6">
        <f t="shared" si="11"/>
        <v>30.059142223247903</v>
      </c>
      <c r="W40" s="6">
        <f t="shared" si="5"/>
        <v>8.4644375330550048</v>
      </c>
      <c r="X40" s="6">
        <f t="shared" si="14"/>
        <v>0.77796820922479881</v>
      </c>
      <c r="Y40" s="6">
        <f t="shared" si="7"/>
        <v>0.58318753569017656</v>
      </c>
    </row>
    <row r="41" spans="1:25" s="6" customFormat="1">
      <c r="A41" s="6">
        <v>39</v>
      </c>
      <c r="B41" s="9"/>
      <c r="C41" s="9">
        <v>19.608594894409201</v>
      </c>
      <c r="D41" s="9">
        <v>19.6854343414307</v>
      </c>
      <c r="E41" s="9">
        <v>19.648742123388899</v>
      </c>
      <c r="F41" s="6">
        <f t="shared" si="0"/>
        <v>19.647590453076266</v>
      </c>
      <c r="G41" s="9">
        <v>26.182788848876999</v>
      </c>
      <c r="H41" s="9">
        <v>25.802827835083001</v>
      </c>
      <c r="I41" s="9">
        <v>26.0081652001934</v>
      </c>
      <c r="J41" s="6">
        <f t="shared" si="1"/>
        <v>25.997927294717801</v>
      </c>
      <c r="K41" s="6">
        <f t="shared" si="2"/>
        <v>6.3503368416415356</v>
      </c>
      <c r="L41" s="6">
        <f t="shared" si="8"/>
        <v>1.2256264592665661E-2</v>
      </c>
      <c r="M41" s="6">
        <f t="shared" si="10"/>
        <v>12.25626459266566</v>
      </c>
      <c r="O41" s="9">
        <v>22.3717555999756</v>
      </c>
      <c r="P41" s="9">
        <v>22.2261066436768</v>
      </c>
      <c r="Q41" s="9">
        <v>22.286365112365399</v>
      </c>
      <c r="R41" s="6">
        <f t="shared" si="3"/>
        <v>22.294742452005934</v>
      </c>
      <c r="S41" s="9">
        <v>28.601110458373999</v>
      </c>
      <c r="T41" s="9">
        <v>28.8140659332275</v>
      </c>
      <c r="U41" s="9">
        <v>28.786240922112299</v>
      </c>
      <c r="V41" s="6">
        <f t="shared" si="11"/>
        <v>28.733805771237929</v>
      </c>
      <c r="W41" s="6">
        <f t="shared" si="5"/>
        <v>6.4390633192319946</v>
      </c>
      <c r="X41" s="6">
        <f t="shared" si="14"/>
        <v>7.8767670064394366</v>
      </c>
      <c r="Y41" s="6">
        <f t="shared" si="7"/>
        <v>4.2545816456321019E-3</v>
      </c>
    </row>
    <row r="42" spans="1:25" s="7" customFormat="1">
      <c r="A42" s="6">
        <v>40</v>
      </c>
      <c r="B42" s="6"/>
      <c r="C42" s="6">
        <v>20.601396560668899</v>
      </c>
      <c r="D42" s="6">
        <v>20.559635162353501</v>
      </c>
      <c r="E42" s="6">
        <v>20.57263346789</v>
      </c>
      <c r="F42" s="6">
        <f t="shared" si="0"/>
        <v>20.577888396970803</v>
      </c>
      <c r="G42" s="6">
        <v>26.755752563476602</v>
      </c>
      <c r="H42" s="6">
        <v>26.697292327880898</v>
      </c>
      <c r="I42" s="6">
        <v>26.729486392022199</v>
      </c>
      <c r="J42" s="6">
        <f t="shared" si="1"/>
        <v>26.727510427793234</v>
      </c>
      <c r="K42" s="6">
        <f t="shared" si="2"/>
        <v>6.1496220308224316</v>
      </c>
      <c r="L42" s="6">
        <f t="shared" si="8"/>
        <v>1.4085728290512639E-2</v>
      </c>
      <c r="M42" s="6">
        <f t="shared" si="10"/>
        <v>14.085728290512639</v>
      </c>
      <c r="N42" s="6"/>
      <c r="O42" s="6">
        <v>21.0626106262207</v>
      </c>
      <c r="P42" s="6">
        <v>20.792636871337901</v>
      </c>
      <c r="Q42" s="6">
        <v>20.9236409876656</v>
      </c>
      <c r="R42" s="6">
        <f t="shared" si="3"/>
        <v>20.926296161741401</v>
      </c>
      <c r="S42" s="6">
        <v>31.5518283843994</v>
      </c>
      <c r="T42" s="6">
        <v>31.519517898559599</v>
      </c>
      <c r="U42" s="6">
        <v>31.5472640037212</v>
      </c>
      <c r="V42" s="6">
        <f t="shared" si="11"/>
        <v>31.539536762226732</v>
      </c>
      <c r="W42" s="6">
        <f t="shared" si="5"/>
        <v>10.61324060048533</v>
      </c>
      <c r="X42" s="6">
        <f t="shared" si="14"/>
        <v>-5.1011426848161641</v>
      </c>
      <c r="Y42" s="6">
        <f t="shared" si="7"/>
        <v>34.32392626078105</v>
      </c>
    </row>
    <row r="43" spans="1:25" s="7" customFormat="1">
      <c r="A43" s="6">
        <v>41</v>
      </c>
      <c r="B43" s="6"/>
      <c r="C43" s="6">
        <v>22.376918792724599</v>
      </c>
      <c r="D43" s="6">
        <v>22.435832977294901</v>
      </c>
      <c r="E43" s="6">
        <v>22.396537362822102</v>
      </c>
      <c r="F43" s="6">
        <f t="shared" si="0"/>
        <v>22.403096377613867</v>
      </c>
      <c r="G43" s="6">
        <v>26.642717361450199</v>
      </c>
      <c r="H43" s="6">
        <v>26.876667022705099</v>
      </c>
      <c r="I43" s="6">
        <v>26.735254019221699</v>
      </c>
      <c r="J43" s="6">
        <f t="shared" si="1"/>
        <v>26.751546134459002</v>
      </c>
      <c r="K43" s="6">
        <f t="shared" si="2"/>
        <v>4.3484497568451346</v>
      </c>
      <c r="L43" s="6">
        <f t="shared" si="8"/>
        <v>4.9089226453159267E-2</v>
      </c>
      <c r="M43" s="6">
        <f t="shared" si="10"/>
        <v>49.08922645315927</v>
      </c>
      <c r="N43" s="6"/>
      <c r="O43" s="6">
        <v>20.525169372558601</v>
      </c>
      <c r="P43" s="6">
        <v>20.5286865234375</v>
      </c>
      <c r="Q43" s="6">
        <v>20.527363500432099</v>
      </c>
      <c r="R43" s="6">
        <f t="shared" si="3"/>
        <v>20.527073132142732</v>
      </c>
      <c r="S43" s="6">
        <v>28.528427124023398</v>
      </c>
      <c r="T43" s="6">
        <v>29.128480911254901</v>
      </c>
      <c r="U43" s="6">
        <v>28.851419037221198</v>
      </c>
      <c r="V43" s="6">
        <f t="shared" si="11"/>
        <v>28.8361090241665</v>
      </c>
      <c r="W43" s="6">
        <f t="shared" si="5"/>
        <v>8.3090358920237684</v>
      </c>
      <c r="X43" s="6">
        <f t="shared" si="14"/>
        <v>-1.9586990503822328</v>
      </c>
      <c r="Y43" s="6">
        <f t="shared" si="7"/>
        <v>3.8871130063250199</v>
      </c>
    </row>
    <row r="44" spans="1:25" s="7" customFormat="1">
      <c r="A44" s="6">
        <v>42</v>
      </c>
      <c r="B44" s="6"/>
      <c r="C44" s="6">
        <v>20.367515563964801</v>
      </c>
      <c r="D44" s="6">
        <v>20.211261749267599</v>
      </c>
      <c r="E44" s="6">
        <v>20.287376451234501</v>
      </c>
      <c r="F44" s="6">
        <f t="shared" si="0"/>
        <v>20.288717921488967</v>
      </c>
      <c r="G44" s="6">
        <v>27.2995300292969</v>
      </c>
      <c r="H44" s="6">
        <v>27.2503757476807</v>
      </c>
      <c r="I44" s="6">
        <v>27.276364123432099</v>
      </c>
      <c r="J44" s="6">
        <f t="shared" si="1"/>
        <v>27.275423300136566</v>
      </c>
      <c r="K44" s="6">
        <f t="shared" si="2"/>
        <v>6.9867053786475992</v>
      </c>
      <c r="L44" s="6">
        <f t="shared" si="8"/>
        <v>7.8848259323029725E-3</v>
      </c>
      <c r="M44" s="6">
        <f t="shared" ref="M44:M75" si="15">L44*1000</f>
        <v>7.8848259323029728</v>
      </c>
      <c r="N44" s="6"/>
      <c r="O44" s="6">
        <v>23.237035751342798</v>
      </c>
      <c r="P44" s="6">
        <v>23.0116996765137</v>
      </c>
      <c r="Q44" s="6">
        <v>23.1128400231343</v>
      </c>
      <c r="R44" s="6">
        <f t="shared" si="3"/>
        <v>23.120525150330266</v>
      </c>
      <c r="S44" s="6">
        <v>35</v>
      </c>
      <c r="T44" s="6">
        <v>35</v>
      </c>
      <c r="U44" s="6">
        <v>35</v>
      </c>
      <c r="V44" s="6">
        <f t="shared" si="11"/>
        <v>35</v>
      </c>
      <c r="W44" s="6">
        <f t="shared" si="5"/>
        <v>11.879474849669734</v>
      </c>
      <c r="X44" s="6">
        <f t="shared" si="14"/>
        <v>-5.7298528188473021</v>
      </c>
      <c r="Y44" s="6">
        <f t="shared" si="7"/>
        <v>53.071036444276267</v>
      </c>
    </row>
    <row r="45" spans="1:25" s="7" customFormat="1">
      <c r="A45" s="6">
        <v>43</v>
      </c>
      <c r="B45" s="6"/>
      <c r="C45" s="6">
        <v>23.8632926940918</v>
      </c>
      <c r="D45" s="6">
        <v>23.856777191162099</v>
      </c>
      <c r="E45" s="6">
        <v>23.860182741400099</v>
      </c>
      <c r="F45" s="6">
        <f t="shared" si="0"/>
        <v>23.860084208884668</v>
      </c>
      <c r="G45" s="6">
        <v>30.780332565307599</v>
      </c>
      <c r="H45" s="6">
        <v>30.312971115112301</v>
      </c>
      <c r="I45" s="6">
        <v>30.427264093221201</v>
      </c>
      <c r="J45" s="6">
        <f t="shared" si="1"/>
        <v>30.506855924547036</v>
      </c>
      <c r="K45" s="6">
        <f t="shared" si="2"/>
        <v>6.6467717156623678</v>
      </c>
      <c r="L45" s="6">
        <f t="shared" si="8"/>
        <v>9.9798115207154047E-3</v>
      </c>
      <c r="M45" s="6">
        <f t="shared" si="15"/>
        <v>9.9798115207154048</v>
      </c>
      <c r="N45" s="6"/>
      <c r="O45" s="6">
        <v>28.91233253479</v>
      </c>
      <c r="P45" s="6">
        <v>28.754819869995099</v>
      </c>
      <c r="Q45" s="6">
        <v>28.8373540098654</v>
      </c>
      <c r="R45" s="6">
        <f t="shared" si="3"/>
        <v>28.834835471550168</v>
      </c>
      <c r="S45" s="6">
        <v>35</v>
      </c>
      <c r="T45" s="6">
        <v>35</v>
      </c>
      <c r="U45" s="6">
        <v>35</v>
      </c>
      <c r="V45" s="6">
        <f t="shared" si="11"/>
        <v>35</v>
      </c>
      <c r="W45" s="6">
        <f t="shared" si="5"/>
        <v>6.1651645284498322</v>
      </c>
      <c r="X45" s="6">
        <f t="shared" si="14"/>
        <v>-1.8167147716046976</v>
      </c>
      <c r="Y45" s="6">
        <f t="shared" si="7"/>
        <v>3.5227809553375384</v>
      </c>
    </row>
    <row r="46" spans="1:25" s="6" customFormat="1">
      <c r="A46" s="6">
        <v>44</v>
      </c>
      <c r="B46" s="8"/>
      <c r="C46" s="13">
        <v>21.603345870971701</v>
      </c>
      <c r="D46" s="13">
        <v>21.663646697998001</v>
      </c>
      <c r="E46" s="13">
        <v>21.419589996337901</v>
      </c>
      <c r="F46" s="6">
        <f t="shared" si="0"/>
        <v>21.562194188435868</v>
      </c>
      <c r="G46" s="13">
        <v>27.6007472991943</v>
      </c>
      <c r="H46" s="13">
        <v>27.924882888793899</v>
      </c>
      <c r="I46" s="13">
        <v>27.683753204345699</v>
      </c>
      <c r="J46" s="6">
        <f t="shared" si="1"/>
        <v>27.736461130777968</v>
      </c>
      <c r="K46" s="6">
        <f t="shared" si="2"/>
        <v>6.1742669423421006</v>
      </c>
      <c r="L46" s="6">
        <f t="shared" si="8"/>
        <v>1.3847151669800164E-2</v>
      </c>
      <c r="M46" s="6">
        <f t="shared" si="15"/>
        <v>13.847151669800164</v>
      </c>
      <c r="O46" s="9">
        <v>24.739873886108398</v>
      </c>
      <c r="P46" s="9">
        <v>24.691787719726602</v>
      </c>
      <c r="Q46" s="9">
        <v>24.956542968750899</v>
      </c>
      <c r="R46" s="6">
        <f t="shared" si="3"/>
        <v>24.796068191528633</v>
      </c>
      <c r="S46" s="9">
        <v>35</v>
      </c>
      <c r="T46" s="9">
        <v>35</v>
      </c>
      <c r="U46" s="9">
        <v>35</v>
      </c>
      <c r="V46" s="6">
        <f t="shared" si="11"/>
        <v>35</v>
      </c>
      <c r="W46" s="6">
        <f t="shared" si="5"/>
        <v>10.203931808471367</v>
      </c>
      <c r="X46" s="6">
        <f t="shared" si="14"/>
        <v>-3.2172264298237678</v>
      </c>
      <c r="Y46" s="6">
        <f t="shared" si="7"/>
        <v>9.2999723687745295</v>
      </c>
    </row>
    <row r="47" spans="1:25" s="6" customFormat="1">
      <c r="A47" s="6">
        <v>45</v>
      </c>
      <c r="B47" s="7"/>
      <c r="C47" s="7">
        <v>22.6202793121338</v>
      </c>
      <c r="D47" s="7">
        <v>22.5970363616943</v>
      </c>
      <c r="E47" s="7">
        <v>22.608274018454399</v>
      </c>
      <c r="F47" s="6">
        <f t="shared" si="0"/>
        <v>22.608529897427498</v>
      </c>
      <c r="G47" s="7">
        <v>28.487920761108398</v>
      </c>
      <c r="H47" s="7">
        <v>29.2788982391357</v>
      </c>
      <c r="I47" s="7">
        <v>28.863640984631999</v>
      </c>
      <c r="J47" s="6">
        <f t="shared" si="1"/>
        <v>28.876819994958698</v>
      </c>
      <c r="K47" s="6">
        <f t="shared" si="2"/>
        <v>6.2682900975311995</v>
      </c>
      <c r="L47" s="6">
        <f t="shared" si="8"/>
        <v>1.2973485152019668E-2</v>
      </c>
      <c r="M47" s="6">
        <f t="shared" si="15"/>
        <v>12.973485152019668</v>
      </c>
      <c r="O47" s="7">
        <v>25.342920303344702</v>
      </c>
      <c r="P47" s="7">
        <v>25.1551704406738</v>
      </c>
      <c r="Q47" s="7">
        <v>25.229377509832101</v>
      </c>
      <c r="R47" s="6">
        <f t="shared" si="3"/>
        <v>25.2424894179502</v>
      </c>
      <c r="S47" s="7">
        <v>27.684257507324201</v>
      </c>
      <c r="T47" s="7">
        <v>28.076765060424801</v>
      </c>
      <c r="U47" s="7">
        <v>27.776364001273201</v>
      </c>
      <c r="V47" s="6">
        <f t="shared" si="11"/>
        <v>27.8457955230074</v>
      </c>
      <c r="W47" s="6">
        <f t="shared" si="5"/>
        <v>2.6033061050572002</v>
      </c>
      <c r="X47" s="6">
        <f t="shared" si="14"/>
        <v>4.0434656106051676</v>
      </c>
      <c r="Y47" s="6">
        <f t="shared" si="7"/>
        <v>6.064507881060742E-2</v>
      </c>
    </row>
    <row r="48" spans="1:25" s="8" customFormat="1">
      <c r="A48" s="6">
        <v>46</v>
      </c>
      <c r="C48" s="9">
        <v>22.959213256835898</v>
      </c>
      <c r="D48" s="9">
        <v>22.900171279907202</v>
      </c>
      <c r="E48" s="9">
        <v>22.9528617858887</v>
      </c>
      <c r="F48" s="6">
        <f t="shared" si="0"/>
        <v>22.93741544087727</v>
      </c>
      <c r="G48" s="9">
        <v>29.357963562011701</v>
      </c>
      <c r="H48" s="9">
        <v>29.752271652221701</v>
      </c>
      <c r="I48" s="9">
        <v>29.813261032104499</v>
      </c>
      <c r="J48" s="6">
        <f t="shared" si="1"/>
        <v>29.641165415445965</v>
      </c>
      <c r="K48" s="6">
        <f t="shared" si="2"/>
        <v>6.7037499745686944</v>
      </c>
      <c r="L48" s="6">
        <f t="shared" si="8"/>
        <v>9.5933474560727858E-3</v>
      </c>
      <c r="M48" s="6">
        <f t="shared" si="15"/>
        <v>9.5933474560727863</v>
      </c>
      <c r="N48" s="6"/>
      <c r="O48" s="13">
        <v>23.475824356079102</v>
      </c>
      <c r="P48" s="13">
        <v>23.4288425445557</v>
      </c>
      <c r="Q48" s="13">
        <v>23.4962482452393</v>
      </c>
      <c r="R48" s="6">
        <f t="shared" si="3"/>
        <v>23.466971715291368</v>
      </c>
      <c r="S48" s="13">
        <v>32.732406616210902</v>
      </c>
      <c r="T48" s="13">
        <v>33.480560302734403</v>
      </c>
      <c r="U48" s="13">
        <v>34.390781402587898</v>
      </c>
      <c r="V48" s="6">
        <f t="shared" si="11"/>
        <v>33.534582773844399</v>
      </c>
      <c r="W48" s="6">
        <f t="shared" si="5"/>
        <v>10.06761105855303</v>
      </c>
      <c r="X48" s="6">
        <f t="shared" si="14"/>
        <v>-3.8933441162109297</v>
      </c>
      <c r="Y48" s="6">
        <f t="shared" si="7"/>
        <v>14.859813624249822</v>
      </c>
    </row>
    <row r="49" spans="1:25" s="8" customFormat="1">
      <c r="A49" s="6">
        <v>47</v>
      </c>
      <c r="B49" s="7"/>
      <c r="C49" s="14">
        <v>18.4169826507568</v>
      </c>
      <c r="D49" s="14">
        <v>18.237411499023398</v>
      </c>
      <c r="E49" s="14">
        <v>18.3326454018543</v>
      </c>
      <c r="F49" s="6">
        <f t="shared" si="0"/>
        <v>18.329013183878168</v>
      </c>
      <c r="G49" s="14">
        <v>27.151821136474599</v>
      </c>
      <c r="H49" s="14">
        <v>29.296422958373999</v>
      </c>
      <c r="I49" s="14">
        <v>28.736454309322301</v>
      </c>
      <c r="J49" s="6">
        <f t="shared" si="1"/>
        <v>28.394899468056966</v>
      </c>
      <c r="K49" s="6">
        <f t="shared" si="2"/>
        <v>10.065886284178799</v>
      </c>
      <c r="L49" s="6">
        <f t="shared" si="8"/>
        <v>9.329670278041117E-4</v>
      </c>
      <c r="M49" s="6">
        <f t="shared" si="15"/>
        <v>0.93296702780411167</v>
      </c>
      <c r="N49" s="6"/>
      <c r="O49" s="14">
        <v>19.554679870605501</v>
      </c>
      <c r="P49" s="14">
        <v>19.378047943115199</v>
      </c>
      <c r="Q49" s="14">
        <v>19.432644009123202</v>
      </c>
      <c r="R49" s="6">
        <f t="shared" si="3"/>
        <v>19.455123940947967</v>
      </c>
      <c r="S49" s="14">
        <v>26.915664672851602</v>
      </c>
      <c r="T49" s="14">
        <v>27.2614040374756</v>
      </c>
      <c r="U49" s="14">
        <v>27.107233400273198</v>
      </c>
      <c r="V49" s="6">
        <f t="shared" si="11"/>
        <v>27.094767370200135</v>
      </c>
      <c r="W49" s="6">
        <f t="shared" si="5"/>
        <v>7.6396434292521676</v>
      </c>
      <c r="X49" s="6">
        <f t="shared" si="14"/>
        <v>-1.3713533317209681</v>
      </c>
      <c r="Y49" s="6">
        <f t="shared" si="7"/>
        <v>2.5871314028360626</v>
      </c>
    </row>
    <row r="50" spans="1:25" s="8" customFormat="1">
      <c r="A50" s="6">
        <v>48</v>
      </c>
      <c r="B50" s="6"/>
      <c r="C50" s="6">
        <v>18.848920822143601</v>
      </c>
      <c r="D50" s="6">
        <v>18.785820007324201</v>
      </c>
      <c r="E50" s="6">
        <v>18.807263333772799</v>
      </c>
      <c r="F50" s="6">
        <f t="shared" si="0"/>
        <v>18.814001387746867</v>
      </c>
      <c r="G50" s="6">
        <v>26.5954685211182</v>
      </c>
      <c r="H50" s="6">
        <v>26.951349258422901</v>
      </c>
      <c r="I50" s="6">
        <v>26.652530092844302</v>
      </c>
      <c r="J50" s="6">
        <f t="shared" si="1"/>
        <v>26.733115957461802</v>
      </c>
      <c r="K50" s="6">
        <f t="shared" si="2"/>
        <v>7.9191145697149352</v>
      </c>
      <c r="L50" s="6">
        <f t="shared" ref="L50:L65" si="16">2^-K50</f>
        <v>4.1315115900881832E-3</v>
      </c>
      <c r="M50" s="6">
        <f t="shared" si="15"/>
        <v>4.1315115900881834</v>
      </c>
      <c r="N50" s="6"/>
      <c r="O50" s="15">
        <v>20.831638336181602</v>
      </c>
      <c r="P50" s="15">
        <v>20.9927787780762</v>
      </c>
      <c r="Q50" s="15">
        <v>20.892634009123199</v>
      </c>
      <c r="R50" s="6">
        <f t="shared" si="3"/>
        <v>20.905683707793667</v>
      </c>
      <c r="S50" s="15">
        <v>31.425094604492202</v>
      </c>
      <c r="T50" s="15">
        <v>32.324424743652301</v>
      </c>
      <c r="U50" s="15">
        <v>31.827410271223101</v>
      </c>
      <c r="V50" s="6">
        <f t="shared" ref="V50:V76" si="17">(S50+T50+U50)/3</f>
        <v>31.8589765397892</v>
      </c>
      <c r="W50" s="6">
        <f t="shared" si="5"/>
        <v>10.953292831995533</v>
      </c>
      <c r="X50" s="6">
        <f>K49-W50</f>
        <v>-0.88740654781673456</v>
      </c>
      <c r="Y50" s="6">
        <f t="shared" si="7"/>
        <v>1.8498477652118088</v>
      </c>
    </row>
    <row r="51" spans="1:25" s="7" customFormat="1">
      <c r="A51" s="6">
        <v>49</v>
      </c>
      <c r="B51" s="6"/>
      <c r="C51" s="6">
        <v>19.562974929809599</v>
      </c>
      <c r="D51" s="6">
        <v>19.5467433929443</v>
      </c>
      <c r="E51" s="6">
        <v>19.552433738694798</v>
      </c>
      <c r="F51" s="6">
        <f t="shared" si="0"/>
        <v>19.554050687149566</v>
      </c>
      <c r="G51" s="6">
        <v>27.793037414550799</v>
      </c>
      <c r="H51" s="6">
        <v>27.974880218505898</v>
      </c>
      <c r="I51" s="6">
        <v>27.871664930221101</v>
      </c>
      <c r="J51" s="6">
        <f t="shared" si="1"/>
        <v>27.879860854425932</v>
      </c>
      <c r="K51" s="6">
        <f t="shared" si="2"/>
        <v>8.3258101672763658</v>
      </c>
      <c r="L51" s="6">
        <f t="shared" si="16"/>
        <v>3.1166024048561941E-3</v>
      </c>
      <c r="M51" s="6">
        <f t="shared" si="15"/>
        <v>3.1166024048561942</v>
      </c>
      <c r="N51" s="6"/>
      <c r="O51" s="6">
        <v>21.140285491943398</v>
      </c>
      <c r="P51" s="6">
        <v>21.2413444519043</v>
      </c>
      <c r="Q51" s="6">
        <v>21.182774002876201</v>
      </c>
      <c r="R51" s="6">
        <f t="shared" si="3"/>
        <v>21.188134648907965</v>
      </c>
      <c r="S51" s="6">
        <v>35</v>
      </c>
      <c r="T51" s="6">
        <v>35</v>
      </c>
      <c r="U51" s="6">
        <v>35</v>
      </c>
      <c r="V51" s="6">
        <f t="shared" si="17"/>
        <v>35</v>
      </c>
      <c r="W51" s="6">
        <f t="shared" si="5"/>
        <v>13.811865351092035</v>
      </c>
      <c r="X51" s="6">
        <f>K93-W51</f>
        <v>-8.9699117002109752</v>
      </c>
      <c r="Y51" s="6">
        <f t="shared" si="7"/>
        <v>501.43250137450724</v>
      </c>
    </row>
    <row r="52" spans="1:25" s="6" customFormat="1">
      <c r="A52" s="6">
        <v>50</v>
      </c>
      <c r="B52" s="7"/>
      <c r="C52" s="7">
        <v>20.6056728363037</v>
      </c>
      <c r="D52" s="7">
        <v>20.5653171539307</v>
      </c>
      <c r="E52" s="7">
        <v>20.5927263890765</v>
      </c>
      <c r="F52" s="6">
        <f t="shared" si="0"/>
        <v>20.587905459770301</v>
      </c>
      <c r="G52" s="7">
        <v>30.5111389160156</v>
      </c>
      <c r="H52" s="7">
        <v>30.756252288818398</v>
      </c>
      <c r="I52" s="7">
        <v>30.581724019232102</v>
      </c>
      <c r="J52" s="6">
        <f t="shared" si="1"/>
        <v>30.616371741355366</v>
      </c>
      <c r="K52" s="6">
        <f t="shared" si="2"/>
        <v>10.028466281585064</v>
      </c>
      <c r="L52" s="6">
        <f t="shared" si="16"/>
        <v>9.5748248603773312E-4</v>
      </c>
      <c r="M52" s="6">
        <f t="shared" si="15"/>
        <v>0.95748248603773312</v>
      </c>
      <c r="O52" s="7">
        <v>20.815656661987301</v>
      </c>
      <c r="P52" s="7">
        <v>20.675235748291001</v>
      </c>
      <c r="Q52" s="7">
        <v>20.701773420029099</v>
      </c>
      <c r="R52" s="6">
        <f t="shared" si="3"/>
        <v>20.730888610102468</v>
      </c>
      <c r="S52" s="7">
        <v>28.482315063476602</v>
      </c>
      <c r="T52" s="7">
        <v>28.298276901245099</v>
      </c>
      <c r="U52" s="7">
        <v>28.338272420223198</v>
      </c>
      <c r="V52" s="6">
        <f t="shared" si="17"/>
        <v>28.372954794981634</v>
      </c>
      <c r="W52" s="6">
        <f t="shared" si="5"/>
        <v>7.642066184879166</v>
      </c>
      <c r="X52" s="6">
        <f t="shared" ref="X52:X64" si="18">K50-W52</f>
        <v>0.27704838483576921</v>
      </c>
      <c r="Y52" s="6">
        <f t="shared" si="7"/>
        <v>0.82527773003875549</v>
      </c>
    </row>
    <row r="53" spans="1:25" s="7" customFormat="1">
      <c r="A53" s="6">
        <v>51</v>
      </c>
      <c r="B53" s="8"/>
      <c r="C53" s="9">
        <v>21.948268890380898</v>
      </c>
      <c r="D53" s="9">
        <v>21.959753036498999</v>
      </c>
      <c r="E53" s="9">
        <v>21.964359283447301</v>
      </c>
      <c r="F53" s="6">
        <f t="shared" si="0"/>
        <v>21.957460403442401</v>
      </c>
      <c r="G53" s="9">
        <v>25.2753715515137</v>
      </c>
      <c r="H53" s="9">
        <v>25.511407852172901</v>
      </c>
      <c r="I53" s="9">
        <v>25.4754428863525</v>
      </c>
      <c r="J53" s="6">
        <f t="shared" si="1"/>
        <v>25.42074076334637</v>
      </c>
      <c r="K53" s="6">
        <f t="shared" si="2"/>
        <v>3.463280359903969</v>
      </c>
      <c r="L53" s="6">
        <f t="shared" si="16"/>
        <v>9.0666891919048212E-2</v>
      </c>
      <c r="M53" s="6">
        <f t="shared" si="15"/>
        <v>90.666891919048211</v>
      </c>
      <c r="N53" s="6"/>
      <c r="O53" s="9">
        <v>22.567764282226602</v>
      </c>
      <c r="P53" s="9">
        <v>22.520877838134801</v>
      </c>
      <c r="Q53" s="9">
        <v>22.668453216552699</v>
      </c>
      <c r="R53" s="6">
        <f t="shared" si="3"/>
        <v>22.58569844563803</v>
      </c>
      <c r="S53" s="9">
        <v>35.955043792724602</v>
      </c>
      <c r="T53" s="9">
        <v>35.333103179931598</v>
      </c>
      <c r="U53" s="9">
        <v>35.333103179931598</v>
      </c>
      <c r="V53" s="6">
        <f t="shared" si="17"/>
        <v>35.540416717529261</v>
      </c>
      <c r="W53" s="6">
        <f t="shared" si="5"/>
        <v>12.954718271891231</v>
      </c>
      <c r="X53" s="6">
        <f t="shared" si="18"/>
        <v>-4.6289081046148652</v>
      </c>
      <c r="Y53" s="6">
        <f t="shared" si="7"/>
        <v>24.742306736992401</v>
      </c>
    </row>
    <row r="54" spans="1:25" s="6" customFormat="1">
      <c r="A54" s="6">
        <v>52</v>
      </c>
      <c r="B54" s="9"/>
      <c r="C54" s="9">
        <v>21.694622039794901</v>
      </c>
      <c r="D54" s="9">
        <v>21.4607334136963</v>
      </c>
      <c r="E54" s="9">
        <v>21.5656424201112</v>
      </c>
      <c r="F54" s="6">
        <f t="shared" si="0"/>
        <v>21.573665957867465</v>
      </c>
      <c r="G54" s="9">
        <v>30.485786437988299</v>
      </c>
      <c r="H54" s="9">
        <v>30.812070846557599</v>
      </c>
      <c r="I54" s="9">
        <v>30.672672401822101</v>
      </c>
      <c r="J54" s="6">
        <f t="shared" si="1"/>
        <v>30.656843228789331</v>
      </c>
      <c r="K54" s="6">
        <f t="shared" si="2"/>
        <v>9.0831772709218654</v>
      </c>
      <c r="L54" s="6">
        <f t="shared" si="16"/>
        <v>1.8437039474069651E-3</v>
      </c>
      <c r="M54" s="6">
        <f t="shared" si="15"/>
        <v>1.8437039474069652</v>
      </c>
      <c r="O54" s="9">
        <v>21.4694519042969</v>
      </c>
      <c r="P54" s="9">
        <v>21.371067047119102</v>
      </c>
      <c r="Q54" s="9">
        <v>21.408176430291199</v>
      </c>
      <c r="R54" s="6">
        <f t="shared" si="3"/>
        <v>21.416231793902398</v>
      </c>
      <c r="S54" s="9">
        <v>31.206449508666999</v>
      </c>
      <c r="T54" s="9">
        <v>30.666501998901399</v>
      </c>
      <c r="U54" s="9">
        <v>30.892737202712201</v>
      </c>
      <c r="V54" s="6">
        <f t="shared" si="17"/>
        <v>30.921896236760201</v>
      </c>
      <c r="W54" s="6">
        <f t="shared" si="5"/>
        <v>9.5056644428578032</v>
      </c>
      <c r="X54" s="6">
        <f t="shared" si="18"/>
        <v>0.52280183872726127</v>
      </c>
      <c r="Y54" s="6">
        <f t="shared" si="7"/>
        <v>0.69601879096074259</v>
      </c>
    </row>
    <row r="55" spans="1:25" s="6" customFormat="1">
      <c r="A55" s="6">
        <v>53</v>
      </c>
      <c r="B55" s="8"/>
      <c r="C55" s="16">
        <v>19.905696868896499</v>
      </c>
      <c r="D55" s="16">
        <v>19.800338745117202</v>
      </c>
      <c r="E55" s="16">
        <v>19.897364123456398</v>
      </c>
      <c r="F55" s="6">
        <f t="shared" si="0"/>
        <v>19.867799912490032</v>
      </c>
      <c r="G55" s="16">
        <v>28.0056056976318</v>
      </c>
      <c r="H55" s="16">
        <v>28.2206134796143</v>
      </c>
      <c r="I55" s="16">
        <v>28.118273909221099</v>
      </c>
      <c r="J55" s="6">
        <f t="shared" si="1"/>
        <v>28.114831028822397</v>
      </c>
      <c r="K55" s="6">
        <f t="shared" si="2"/>
        <v>8.2470311163323657</v>
      </c>
      <c r="L55" s="6">
        <f t="shared" si="16"/>
        <v>3.2915181848650037E-3</v>
      </c>
      <c r="M55" s="6">
        <f t="shared" si="15"/>
        <v>3.2915181848650037</v>
      </c>
      <c r="O55" s="8">
        <v>21.798019409179702</v>
      </c>
      <c r="P55" s="8">
        <v>23.5396423339844</v>
      </c>
      <c r="Q55" s="8">
        <v>22.452532002932099</v>
      </c>
      <c r="R55" s="6">
        <f t="shared" si="3"/>
        <v>22.596731248698735</v>
      </c>
      <c r="S55" s="8">
        <v>33.4626655578613</v>
      </c>
      <c r="T55" s="8">
        <v>32.982959747314503</v>
      </c>
      <c r="U55" s="8">
        <v>33.109284003621198</v>
      </c>
      <c r="V55" s="6">
        <f t="shared" si="17"/>
        <v>33.184969769599</v>
      </c>
      <c r="W55" s="6">
        <f t="shared" si="5"/>
        <v>10.588238520900266</v>
      </c>
      <c r="X55" s="6">
        <f t="shared" si="18"/>
        <v>-7.1249581609962966</v>
      </c>
      <c r="Y55" s="6">
        <f t="shared" si="7"/>
        <v>139.58094179314685</v>
      </c>
    </row>
    <row r="56" spans="1:25" s="6" customFormat="1">
      <c r="A56" s="6">
        <v>54</v>
      </c>
      <c r="B56" s="7"/>
      <c r="C56" s="7">
        <v>24.8567905426025</v>
      </c>
      <c r="D56" s="7">
        <v>24.756635665893601</v>
      </c>
      <c r="E56" s="7">
        <v>24.8176640086544</v>
      </c>
      <c r="F56" s="6">
        <f t="shared" si="0"/>
        <v>24.810363405716831</v>
      </c>
      <c r="G56" s="7">
        <v>35</v>
      </c>
      <c r="H56" s="7">
        <v>35</v>
      </c>
      <c r="I56" s="7">
        <v>35</v>
      </c>
      <c r="J56" s="6">
        <f t="shared" si="1"/>
        <v>35</v>
      </c>
      <c r="K56" s="6">
        <f t="shared" si="2"/>
        <v>10.189636594283169</v>
      </c>
      <c r="L56" s="6">
        <f t="shared" si="16"/>
        <v>8.5627593802918458E-4</v>
      </c>
      <c r="M56" s="6">
        <f t="shared" si="15"/>
        <v>0.85627593802918456</v>
      </c>
      <c r="O56" s="7">
        <v>24.633298873901399</v>
      </c>
      <c r="P56" s="7">
        <v>25.245273590087901</v>
      </c>
      <c r="Q56" s="7">
        <v>24.877243009273201</v>
      </c>
      <c r="R56" s="6">
        <f t="shared" si="3"/>
        <v>24.918605157754168</v>
      </c>
      <c r="S56" s="7">
        <v>35</v>
      </c>
      <c r="T56" s="7">
        <v>35</v>
      </c>
      <c r="U56" s="7">
        <v>35</v>
      </c>
      <c r="V56" s="6">
        <f t="shared" si="17"/>
        <v>35</v>
      </c>
      <c r="W56" s="6">
        <f t="shared" si="5"/>
        <v>10.081394842245832</v>
      </c>
      <c r="X56" s="6">
        <f t="shared" si="18"/>
        <v>-0.99821757132396627</v>
      </c>
      <c r="Y56" s="6">
        <f t="shared" si="7"/>
        <v>1.9975305549730868</v>
      </c>
    </row>
    <row r="57" spans="1:25" s="8" customFormat="1">
      <c r="A57" s="6">
        <v>55</v>
      </c>
      <c r="B57" s="17"/>
      <c r="C57" s="14">
        <v>23.771492004394499</v>
      </c>
      <c r="D57" s="14">
        <v>23.562505722045898</v>
      </c>
      <c r="E57" s="14">
        <v>23.654242432112301</v>
      </c>
      <c r="F57" s="6">
        <f t="shared" si="0"/>
        <v>23.662746719517568</v>
      </c>
      <c r="G57" s="14">
        <v>34.003471374511697</v>
      </c>
      <c r="H57" s="14">
        <v>34.3029174804688</v>
      </c>
      <c r="I57" s="14">
        <v>34.108282740112898</v>
      </c>
      <c r="J57" s="6">
        <f t="shared" si="1"/>
        <v>34.138223865031129</v>
      </c>
      <c r="K57" s="6">
        <f t="shared" si="2"/>
        <v>10.475477145513562</v>
      </c>
      <c r="L57" s="6">
        <f t="shared" si="16"/>
        <v>7.0237195176867963E-4</v>
      </c>
      <c r="M57" s="6">
        <f t="shared" si="15"/>
        <v>0.70237195176867961</v>
      </c>
      <c r="N57" s="6"/>
      <c r="O57" s="14">
        <v>21.4244899749756</v>
      </c>
      <c r="P57" s="14">
        <v>21.474773406982401</v>
      </c>
      <c r="Q57" s="14">
        <v>21.458283942982199</v>
      </c>
      <c r="R57" s="6">
        <f t="shared" si="3"/>
        <v>21.452515774980068</v>
      </c>
      <c r="S57" s="14">
        <v>29.960699081420898</v>
      </c>
      <c r="T57" s="14">
        <v>30.2665119171143</v>
      </c>
      <c r="U57" s="14">
        <v>30.017473002733201</v>
      </c>
      <c r="V57" s="6">
        <f t="shared" si="17"/>
        <v>30.081561333756131</v>
      </c>
      <c r="W57" s="6">
        <f t="shared" si="5"/>
        <v>8.6290455587760633</v>
      </c>
      <c r="X57" s="6">
        <f t="shared" si="18"/>
        <v>-0.38201444244369753</v>
      </c>
      <c r="Y57" s="6">
        <f t="shared" si="7"/>
        <v>1.3031601948947511</v>
      </c>
    </row>
    <row r="58" spans="1:25" s="7" customFormat="1">
      <c r="A58" s="6">
        <v>56</v>
      </c>
      <c r="B58" s="8"/>
      <c r="C58" s="9">
        <v>22.749862670898398</v>
      </c>
      <c r="D58" s="9">
        <v>22.653884887695298</v>
      </c>
      <c r="E58" s="9">
        <v>22.5999755859375</v>
      </c>
      <c r="F58" s="6">
        <f t="shared" si="0"/>
        <v>22.667907714843732</v>
      </c>
      <c r="G58" s="9">
        <v>29.309883117675799</v>
      </c>
      <c r="H58" s="9">
        <v>30.106376647949201</v>
      </c>
      <c r="I58" s="9">
        <v>29.824480056762699</v>
      </c>
      <c r="J58" s="6">
        <f t="shared" si="1"/>
        <v>29.746913274129231</v>
      </c>
      <c r="K58" s="6">
        <f t="shared" si="2"/>
        <v>7.0790055592854984</v>
      </c>
      <c r="L58" s="6">
        <f t="shared" si="16"/>
        <v>7.3961717435510185E-3</v>
      </c>
      <c r="M58" s="6">
        <f t="shared" si="15"/>
        <v>7.3961717435510188</v>
      </c>
      <c r="N58" s="6"/>
      <c r="O58" s="9">
        <v>22.9665431976318</v>
      </c>
      <c r="P58" s="9">
        <v>22.8864231109619</v>
      </c>
      <c r="Q58" s="9">
        <v>22.865701675415</v>
      </c>
      <c r="R58" s="6">
        <f t="shared" si="3"/>
        <v>22.906222661336233</v>
      </c>
      <c r="S58" s="9">
        <v>29.537845611572301</v>
      </c>
      <c r="T58" s="9">
        <v>29.819404602050799</v>
      </c>
      <c r="U58" s="9">
        <v>29.731861114501999</v>
      </c>
      <c r="V58" s="6">
        <f t="shared" si="17"/>
        <v>29.696370442708368</v>
      </c>
      <c r="W58" s="6">
        <f t="shared" si="5"/>
        <v>6.7901477813721343</v>
      </c>
      <c r="X58" s="6">
        <f t="shared" si="18"/>
        <v>3.3994888129110343</v>
      </c>
      <c r="Y58" s="6">
        <f t="shared" si="7"/>
        <v>9.476585764509031E-2</v>
      </c>
    </row>
    <row r="59" spans="1:25">
      <c r="A59" s="6">
        <v>57</v>
      </c>
      <c r="B59" s="7"/>
      <c r="C59" s="14">
        <v>20.778257369995099</v>
      </c>
      <c r="D59" s="14">
        <v>20.6488742828369</v>
      </c>
      <c r="E59" s="14">
        <v>20.6964421987003</v>
      </c>
      <c r="F59" s="6">
        <f t="shared" si="0"/>
        <v>20.707857950510768</v>
      </c>
      <c r="G59" s="14">
        <v>30.703170776367202</v>
      </c>
      <c r="H59" s="14">
        <v>30.148479461669901</v>
      </c>
      <c r="I59" s="14">
        <v>30.625323019345601</v>
      </c>
      <c r="J59" s="6">
        <f t="shared" si="1"/>
        <v>30.492324419127566</v>
      </c>
      <c r="K59" s="6">
        <f t="shared" si="2"/>
        <v>9.7844664686167988</v>
      </c>
      <c r="L59" s="6">
        <f t="shared" si="16"/>
        <v>1.1339191800596488E-3</v>
      </c>
      <c r="M59" s="6">
        <f t="shared" si="15"/>
        <v>1.1339191800596489</v>
      </c>
      <c r="N59" s="6"/>
      <c r="O59" s="14">
        <v>20.782075881958001</v>
      </c>
      <c r="P59" s="14">
        <v>20.721643447876001</v>
      </c>
      <c r="Q59" s="14">
        <v>20.761520092332098</v>
      </c>
      <c r="R59" s="6">
        <f t="shared" si="3"/>
        <v>20.7550798073887</v>
      </c>
      <c r="S59" s="14">
        <v>27.763177871704102</v>
      </c>
      <c r="T59" s="14">
        <v>28.110843658447301</v>
      </c>
      <c r="U59" s="14">
        <v>27.861640273326401</v>
      </c>
      <c r="V59" s="6">
        <f t="shared" si="17"/>
        <v>27.911887267825932</v>
      </c>
      <c r="W59" s="6">
        <f t="shared" si="5"/>
        <v>7.156807460437232</v>
      </c>
      <c r="X59" s="6">
        <f t="shared" si="18"/>
        <v>3.3186696850763298</v>
      </c>
      <c r="Y59" s="6">
        <f t="shared" si="7"/>
        <v>0.10022611100360487</v>
      </c>
    </row>
    <row r="60" spans="1:25" s="6" customFormat="1">
      <c r="A60" s="6">
        <v>58</v>
      </c>
      <c r="B60" s="8"/>
      <c r="C60" s="9">
        <v>23.017045974731399</v>
      </c>
      <c r="D60" s="9">
        <v>22.9586086273193</v>
      </c>
      <c r="E60" s="9">
        <v>22.914995193481399</v>
      </c>
      <c r="F60" s="6">
        <f t="shared" si="0"/>
        <v>22.963549931844032</v>
      </c>
      <c r="G60" s="9">
        <v>27.283281326293899</v>
      </c>
      <c r="H60" s="9">
        <v>26.481904983520501</v>
      </c>
      <c r="I60" s="9">
        <v>26.709466934204102</v>
      </c>
      <c r="J60" s="6">
        <f t="shared" si="1"/>
        <v>26.824884414672834</v>
      </c>
      <c r="K60" s="6">
        <f t="shared" si="2"/>
        <v>3.8613344828288021</v>
      </c>
      <c r="L60" s="6">
        <f t="shared" si="16"/>
        <v>6.8805395787672904E-2</v>
      </c>
      <c r="M60" s="6">
        <f t="shared" si="15"/>
        <v>68.805395787672907</v>
      </c>
      <c r="O60" s="9">
        <v>26.363525390625</v>
      </c>
      <c r="P60" s="9">
        <v>26.3443489074707</v>
      </c>
      <c r="Q60" s="9">
        <v>26.866014480590799</v>
      </c>
      <c r="R60" s="6">
        <f t="shared" si="3"/>
        <v>26.524629592895497</v>
      </c>
      <c r="S60" s="9">
        <v>35</v>
      </c>
      <c r="T60" s="9">
        <v>35</v>
      </c>
      <c r="U60" s="9">
        <v>35</v>
      </c>
      <c r="V60" s="6">
        <f t="shared" si="17"/>
        <v>35</v>
      </c>
      <c r="W60" s="6">
        <f t="shared" si="5"/>
        <v>8.4753704071045028</v>
      </c>
      <c r="X60" s="6">
        <f t="shared" si="18"/>
        <v>-1.3963648478190045</v>
      </c>
      <c r="Y60" s="6">
        <f t="shared" si="7"/>
        <v>2.6323746756412856</v>
      </c>
    </row>
    <row r="61" spans="1:25" s="8" customFormat="1">
      <c r="A61" s="6">
        <v>59</v>
      </c>
      <c r="B61" s="7"/>
      <c r="C61" s="7">
        <v>20.550022125244102</v>
      </c>
      <c r="D61" s="7">
        <v>20.6308078765869</v>
      </c>
      <c r="E61" s="7">
        <v>20.5816321223353</v>
      </c>
      <c r="F61" s="6">
        <f t="shared" si="0"/>
        <v>20.587487374722098</v>
      </c>
      <c r="G61" s="7">
        <v>26.295847392012298</v>
      </c>
      <c r="H61" s="7">
        <v>26.450199385743201</v>
      </c>
      <c r="I61" s="7">
        <v>26.428500912345399</v>
      </c>
      <c r="J61" s="6">
        <f t="shared" si="1"/>
        <v>26.391515896700298</v>
      </c>
      <c r="K61" s="6">
        <f t="shared" si="2"/>
        <v>5.8040285219782</v>
      </c>
      <c r="L61" s="6">
        <f t="shared" si="16"/>
        <v>1.7898363303068234E-2</v>
      </c>
      <c r="M61" s="6">
        <f t="shared" si="15"/>
        <v>17.898363303068233</v>
      </c>
      <c r="N61" s="6"/>
      <c r="O61" s="14">
        <v>20.605003356933601</v>
      </c>
      <c r="P61" s="14">
        <v>20.6452522277832</v>
      </c>
      <c r="Q61" s="14">
        <v>20.628172887221201</v>
      </c>
      <c r="R61" s="6">
        <f t="shared" si="3"/>
        <v>20.626142823979333</v>
      </c>
      <c r="S61" s="14">
        <v>29.331422805786101</v>
      </c>
      <c r="T61" s="14">
        <v>29.621528625488299</v>
      </c>
      <c r="U61" s="14">
        <v>29.457253007483899</v>
      </c>
      <c r="V61" s="6">
        <f t="shared" si="17"/>
        <v>29.470068146252768</v>
      </c>
      <c r="W61" s="6">
        <f t="shared" si="5"/>
        <v>8.8439253222734351</v>
      </c>
      <c r="X61" s="6">
        <f t="shared" si="18"/>
        <v>0.94054114634336372</v>
      </c>
      <c r="Y61" s="6">
        <f t="shared" si="7"/>
        <v>0.52103740572509638</v>
      </c>
    </row>
    <row r="62" spans="1:25" s="7" customFormat="1">
      <c r="A62" s="6">
        <v>60</v>
      </c>
      <c r="B62" s="6"/>
      <c r="C62" s="6">
        <v>23.6555576324463</v>
      </c>
      <c r="D62" s="6">
        <v>23.5974006652832</v>
      </c>
      <c r="E62" s="6">
        <v>23.628174567890898</v>
      </c>
      <c r="F62" s="6">
        <f t="shared" si="0"/>
        <v>23.627044288540134</v>
      </c>
      <c r="G62" s="6">
        <v>34.695175170898402</v>
      </c>
      <c r="H62" s="6">
        <v>34.678756713867202</v>
      </c>
      <c r="I62" s="6">
        <v>34.686642018532098</v>
      </c>
      <c r="J62" s="6">
        <f t="shared" si="1"/>
        <v>34.686857967765896</v>
      </c>
      <c r="K62" s="6">
        <f t="shared" si="2"/>
        <v>11.059813679225762</v>
      </c>
      <c r="L62" s="6">
        <f t="shared" si="16"/>
        <v>4.6845117875913785E-4</v>
      </c>
      <c r="M62" s="6">
        <f t="shared" si="15"/>
        <v>0.46845117875913783</v>
      </c>
      <c r="N62" s="6"/>
      <c r="O62" s="6">
        <v>26.788793563842798</v>
      </c>
      <c r="P62" s="6">
        <v>26.8151454925537</v>
      </c>
      <c r="Q62" s="6">
        <v>26.796260092332101</v>
      </c>
      <c r="R62" s="6">
        <f t="shared" si="3"/>
        <v>26.800066382909534</v>
      </c>
      <c r="S62" s="6">
        <v>35</v>
      </c>
      <c r="T62" s="6">
        <v>35</v>
      </c>
      <c r="U62" s="6">
        <v>35</v>
      </c>
      <c r="V62" s="6">
        <f t="shared" si="17"/>
        <v>35</v>
      </c>
      <c r="W62" s="6">
        <f t="shared" si="5"/>
        <v>8.1999336170904655</v>
      </c>
      <c r="X62" s="6">
        <f t="shared" si="18"/>
        <v>-4.3385991342616634</v>
      </c>
      <c r="Y62" s="6">
        <f t="shared" si="7"/>
        <v>20.232450129084938</v>
      </c>
    </row>
    <row r="63" spans="1:25" s="6" customFormat="1">
      <c r="A63" s="6">
        <v>61</v>
      </c>
      <c r="B63" s="7"/>
      <c r="C63" s="7">
        <v>19.850070953369102</v>
      </c>
      <c r="D63" s="7">
        <v>19.926315307617202</v>
      </c>
      <c r="E63" s="9">
        <v>19.9076300212345</v>
      </c>
      <c r="F63" s="6">
        <f t="shared" si="0"/>
        <v>19.894672094073599</v>
      </c>
      <c r="G63" s="7">
        <v>34.824398040771499</v>
      </c>
      <c r="H63" s="7">
        <v>35.988079071044901</v>
      </c>
      <c r="I63" s="7">
        <v>35.426322001856299</v>
      </c>
      <c r="J63" s="6">
        <f t="shared" si="1"/>
        <v>35.412933037890902</v>
      </c>
      <c r="K63" s="6">
        <f t="shared" si="2"/>
        <v>15.518260943817303</v>
      </c>
      <c r="L63" s="6">
        <f t="shared" si="16"/>
        <v>2.1307768777685227E-5</v>
      </c>
      <c r="M63" s="6">
        <f t="shared" si="15"/>
        <v>2.1307768777685226E-2</v>
      </c>
      <c r="O63" s="7">
        <v>20.883960723876999</v>
      </c>
      <c r="P63" s="7">
        <v>20.913745880126999</v>
      </c>
      <c r="Q63" s="7">
        <v>20.8916428922123</v>
      </c>
      <c r="R63" s="6">
        <f t="shared" si="3"/>
        <v>20.896449832072097</v>
      </c>
      <c r="S63" s="7">
        <v>31.7973728179932</v>
      </c>
      <c r="T63" s="7">
        <v>31.564041137695298</v>
      </c>
      <c r="U63" s="7">
        <v>31.615542826374298</v>
      </c>
      <c r="V63" s="6">
        <f t="shared" si="17"/>
        <v>31.658985594020933</v>
      </c>
      <c r="W63" s="6">
        <f t="shared" si="5"/>
        <v>10.762535761948836</v>
      </c>
      <c r="X63" s="6">
        <f t="shared" si="18"/>
        <v>-4.9585072399706362</v>
      </c>
      <c r="Y63" s="6">
        <f t="shared" si="7"/>
        <v>31.09276990353424</v>
      </c>
    </row>
    <row r="64" spans="1:25" s="6" customFormat="1">
      <c r="A64" s="6">
        <v>62</v>
      </c>
      <c r="C64" s="6">
        <v>21.5599060058594</v>
      </c>
      <c r="D64" s="6">
        <v>21.573228836059599</v>
      </c>
      <c r="E64" s="7">
        <v>21.562264290008699</v>
      </c>
      <c r="F64" s="6">
        <f t="shared" si="0"/>
        <v>21.565133043975901</v>
      </c>
      <c r="G64" s="6">
        <v>31.542652130126999</v>
      </c>
      <c r="H64" s="6">
        <v>32.365516662597699</v>
      </c>
      <c r="I64" s="6">
        <v>31.786623008264801</v>
      </c>
      <c r="J64" s="6">
        <f t="shared" si="1"/>
        <v>31.898263933663163</v>
      </c>
      <c r="K64" s="6">
        <f t="shared" si="2"/>
        <v>10.333130889687261</v>
      </c>
      <c r="L64" s="6">
        <f t="shared" si="16"/>
        <v>7.7520694182623806E-4</v>
      </c>
      <c r="M64" s="6">
        <f t="shared" si="15"/>
        <v>0.77520694182623806</v>
      </c>
      <c r="O64" s="6">
        <v>21.380790710449201</v>
      </c>
      <c r="P64" s="6">
        <v>21.478452682495099</v>
      </c>
      <c r="Q64" s="6">
        <v>21.396164928320101</v>
      </c>
      <c r="R64" s="6">
        <f t="shared" si="3"/>
        <v>21.418469440421465</v>
      </c>
      <c r="S64" s="6">
        <v>35.395439147949197</v>
      </c>
      <c r="T64" s="6">
        <v>36.776336669921903</v>
      </c>
      <c r="U64" s="6">
        <v>35.826641027332101</v>
      </c>
      <c r="V64" s="6">
        <f t="shared" si="17"/>
        <v>35.999472281734398</v>
      </c>
      <c r="W64" s="6">
        <f t="shared" si="5"/>
        <v>14.581002841312934</v>
      </c>
      <c r="X64" s="6">
        <f t="shared" si="18"/>
        <v>-3.5211891620871718</v>
      </c>
      <c r="Y64" s="6">
        <f t="shared" si="7"/>
        <v>11.481101547681515</v>
      </c>
    </row>
    <row r="65" spans="1:25" s="6" customFormat="1">
      <c r="A65" s="6">
        <v>63</v>
      </c>
      <c r="C65" s="15">
        <v>20.465011596679702</v>
      </c>
      <c r="D65" s="15">
        <v>20.368824005126999</v>
      </c>
      <c r="E65" s="9">
        <v>20.421633487655399</v>
      </c>
      <c r="F65" s="6">
        <f t="shared" ref="F65:F88" si="19">(C65+D65+E65)/3</f>
        <v>20.418489696487367</v>
      </c>
      <c r="G65" s="15">
        <v>27.570194244384801</v>
      </c>
      <c r="H65" s="15">
        <v>27.580255508422901</v>
      </c>
      <c r="I65" s="15">
        <v>27.572662400195401</v>
      </c>
      <c r="J65" s="6">
        <f t="shared" ref="J65:J88" si="20">(G65+H65+I65)/3</f>
        <v>27.574370717667701</v>
      </c>
      <c r="K65" s="6">
        <f t="shared" ref="K65:K94" si="21">J65-F65</f>
        <v>7.1558810211803348</v>
      </c>
      <c r="L65" s="6">
        <f t="shared" si="16"/>
        <v>7.0123755564359559E-3</v>
      </c>
      <c r="M65" s="6">
        <f t="shared" si="15"/>
        <v>7.0123755564359556</v>
      </c>
      <c r="O65" s="6">
        <v>19.4149475097656</v>
      </c>
      <c r="P65" s="6">
        <v>19.309249877929702</v>
      </c>
      <c r="Q65" s="6">
        <v>19.357153240981201</v>
      </c>
      <c r="R65" s="6">
        <f t="shared" ref="R65:R86" si="22">(O65+P65+Q65)/3</f>
        <v>19.360450209558834</v>
      </c>
      <c r="S65" s="6">
        <v>29.7120971679688</v>
      </c>
      <c r="T65" s="6">
        <v>29.6276149749756</v>
      </c>
      <c r="U65" s="6">
        <v>29.686263308443198</v>
      </c>
      <c r="V65" s="6">
        <f t="shared" si="17"/>
        <v>29.67532515046253</v>
      </c>
      <c r="W65" s="6">
        <f t="shared" ref="W65:W86" si="23">V65-R65</f>
        <v>10.314874940903696</v>
      </c>
      <c r="X65" s="6">
        <f t="shared" ref="X65:X86" si="24">K63-W65</f>
        <v>5.2033860029136072</v>
      </c>
      <c r="Y65" s="6">
        <f t="shared" ref="Y65:Y86" si="25">2^-X65</f>
        <v>2.714093057302466E-2</v>
      </c>
    </row>
    <row r="66" spans="1:25" s="7" customFormat="1">
      <c r="A66" s="6">
        <v>64</v>
      </c>
      <c r="B66" s="15"/>
      <c r="C66" s="15">
        <v>20.514102935791001</v>
      </c>
      <c r="D66" s="15">
        <v>20.433364868164102</v>
      </c>
      <c r="E66" s="15">
        <v>20.4928742345665</v>
      </c>
      <c r="F66" s="6">
        <f t="shared" si="19"/>
        <v>20.480114012840534</v>
      </c>
      <c r="G66" s="15">
        <v>26.867883682251001</v>
      </c>
      <c r="H66" s="15">
        <v>27.693868637085</v>
      </c>
      <c r="I66" s="15">
        <v>27.236353400123701</v>
      </c>
      <c r="J66" s="6">
        <f t="shared" si="20"/>
        <v>27.2660352398199</v>
      </c>
      <c r="K66" s="6">
        <f t="shared" si="21"/>
        <v>6.7859212269793652</v>
      </c>
      <c r="L66" s="6">
        <f t="shared" ref="L66:L94" si="26">2^-K66</f>
        <v>9.0622108457826533E-3</v>
      </c>
      <c r="M66" s="6">
        <f t="shared" si="15"/>
        <v>9.0622108457826531</v>
      </c>
      <c r="N66" s="6"/>
      <c r="O66" s="6">
        <v>20.439704895019499</v>
      </c>
      <c r="P66" s="6">
        <v>20.439186096191399</v>
      </c>
      <c r="Q66" s="6">
        <v>20.432716341209801</v>
      </c>
      <c r="R66" s="6">
        <f t="shared" si="22"/>
        <v>20.43720244414023</v>
      </c>
      <c r="S66" s="6">
        <v>30.8736763000488</v>
      </c>
      <c r="T66" s="6">
        <v>31.282112121581999</v>
      </c>
      <c r="U66" s="6">
        <v>31.037340271823201</v>
      </c>
      <c r="V66" s="6">
        <f t="shared" si="17"/>
        <v>31.064376231151332</v>
      </c>
      <c r="W66" s="6">
        <f t="shared" si="23"/>
        <v>10.627173787011102</v>
      </c>
      <c r="X66" s="6">
        <f t="shared" si="24"/>
        <v>-0.29404289732384115</v>
      </c>
      <c r="Y66" s="6">
        <f t="shared" si="25"/>
        <v>1.2260713157107019</v>
      </c>
    </row>
    <row r="67" spans="1:25" s="8" customFormat="1">
      <c r="A67" s="6">
        <v>65</v>
      </c>
      <c r="C67" s="9">
        <v>22.7129516601563</v>
      </c>
      <c r="D67" s="9">
        <v>22.607149124145501</v>
      </c>
      <c r="E67" s="6">
        <v>22.605670928955099</v>
      </c>
      <c r="F67" s="6">
        <f t="shared" si="19"/>
        <v>22.641923904418963</v>
      </c>
      <c r="G67" s="9">
        <v>27.613212585449201</v>
      </c>
      <c r="H67" s="9">
        <v>27.616722106933601</v>
      </c>
      <c r="I67" s="9">
        <v>27.429906845092798</v>
      </c>
      <c r="J67" s="6">
        <f t="shared" si="20"/>
        <v>27.553280512491867</v>
      </c>
      <c r="K67" s="6">
        <f t="shared" si="21"/>
        <v>4.9113566080729036</v>
      </c>
      <c r="L67" s="6">
        <f t="shared" si="26"/>
        <v>3.3230306083120595E-2</v>
      </c>
      <c r="M67" s="6">
        <f t="shared" si="15"/>
        <v>33.230306083120595</v>
      </c>
      <c r="N67" s="6"/>
      <c r="O67" s="13">
        <v>23.443344116210898</v>
      </c>
      <c r="P67" s="13">
        <v>23.300695419311499</v>
      </c>
      <c r="Q67" s="13">
        <v>23.3315238952637</v>
      </c>
      <c r="R67" s="6">
        <f t="shared" si="22"/>
        <v>23.358521143595368</v>
      </c>
      <c r="S67" s="13">
        <v>30.512037277221701</v>
      </c>
      <c r="T67" s="13">
        <v>31.389854431152301</v>
      </c>
      <c r="U67" s="13">
        <v>30.722841262817401</v>
      </c>
      <c r="V67" s="6">
        <f t="shared" si="17"/>
        <v>30.874910990397137</v>
      </c>
      <c r="W67" s="6">
        <f t="shared" si="23"/>
        <v>7.5163898468017685</v>
      </c>
      <c r="X67" s="6">
        <f t="shared" si="24"/>
        <v>-0.36050882562143372</v>
      </c>
      <c r="Y67" s="6">
        <f t="shared" si="25"/>
        <v>1.2838786302164422</v>
      </c>
    </row>
    <row r="68" spans="1:25">
      <c r="A68" s="6">
        <v>66</v>
      </c>
      <c r="B68" s="7"/>
      <c r="C68" s="7">
        <v>19.341121673583999</v>
      </c>
      <c r="D68" s="7">
        <v>19.147630691528299</v>
      </c>
      <c r="E68" s="9">
        <v>19.273644346544302</v>
      </c>
      <c r="F68" s="6">
        <f t="shared" si="19"/>
        <v>19.254132237218865</v>
      </c>
      <c r="G68" s="7">
        <v>26.649518966674801</v>
      </c>
      <c r="H68" s="7">
        <v>26.75998878479</v>
      </c>
      <c r="I68" s="7">
        <v>26.6472726400123</v>
      </c>
      <c r="J68" s="6">
        <f t="shared" si="20"/>
        <v>26.6855934638257</v>
      </c>
      <c r="K68" s="6">
        <f t="shared" si="21"/>
        <v>7.4314612266068352</v>
      </c>
      <c r="L68" s="6">
        <f t="shared" si="26"/>
        <v>5.7930497632688116E-3</v>
      </c>
      <c r="M68" s="6">
        <f t="shared" si="15"/>
        <v>5.7930497632688116</v>
      </c>
      <c r="N68" s="6"/>
      <c r="O68" s="14">
        <v>20.374839782714801</v>
      </c>
      <c r="P68" s="14">
        <v>20.317588806152301</v>
      </c>
      <c r="Q68" s="14">
        <v>20.348233901212101</v>
      </c>
      <c r="R68" s="6">
        <f t="shared" si="22"/>
        <v>20.346887496693068</v>
      </c>
      <c r="S68" s="14">
        <v>26.191429138183601</v>
      </c>
      <c r="T68" s="14">
        <v>26.347450256347699</v>
      </c>
      <c r="U68" s="14">
        <v>26.308724027332101</v>
      </c>
      <c r="V68" s="6">
        <f t="shared" si="17"/>
        <v>26.282534473954467</v>
      </c>
      <c r="W68" s="6">
        <f t="shared" si="23"/>
        <v>5.9356469772613991</v>
      </c>
      <c r="X68" s="6">
        <f t="shared" si="24"/>
        <v>0.85027424971796606</v>
      </c>
      <c r="Y68" s="6">
        <f t="shared" si="25"/>
        <v>0.55467928402048461</v>
      </c>
    </row>
    <row r="69" spans="1:25" s="8" customFormat="1">
      <c r="A69" s="6">
        <v>67</v>
      </c>
      <c r="B69" s="9"/>
      <c r="C69" s="9">
        <v>22.642591476440401</v>
      </c>
      <c r="D69" s="9">
        <v>22.3896389007568</v>
      </c>
      <c r="E69" s="13">
        <v>22.542623124678901</v>
      </c>
      <c r="F69" s="6">
        <f t="shared" si="19"/>
        <v>22.524951167292034</v>
      </c>
      <c r="G69" s="9">
        <v>30.537837982177699</v>
      </c>
      <c r="H69" s="9">
        <v>31.072116851806602</v>
      </c>
      <c r="I69" s="9">
        <v>30.7862633091754</v>
      </c>
      <c r="J69" s="6">
        <f t="shared" si="20"/>
        <v>30.798739381053235</v>
      </c>
      <c r="K69" s="6">
        <f t="shared" si="21"/>
        <v>8.2737882137612004</v>
      </c>
      <c r="L69" s="6">
        <f t="shared" si="26"/>
        <v>3.2310343108855307E-3</v>
      </c>
      <c r="M69" s="6">
        <f t="shared" si="15"/>
        <v>3.2310343108855308</v>
      </c>
      <c r="N69" s="6"/>
      <c r="O69" s="9">
        <v>21.3088283538818</v>
      </c>
      <c r="P69" s="9">
        <v>21.610645294189499</v>
      </c>
      <c r="Q69" s="9">
        <v>21.537263401284299</v>
      </c>
      <c r="R69" s="6">
        <f t="shared" si="22"/>
        <v>21.485579016451869</v>
      </c>
      <c r="S69" s="9">
        <v>29.2820339202881</v>
      </c>
      <c r="T69" s="9">
        <v>28.8285217285156</v>
      </c>
      <c r="U69" s="9">
        <v>28.997263402734301</v>
      </c>
      <c r="V69" s="6">
        <f t="shared" si="17"/>
        <v>29.035939683845999</v>
      </c>
      <c r="W69" s="6">
        <f t="shared" si="23"/>
        <v>7.5503606673941306</v>
      </c>
      <c r="X69" s="6">
        <f t="shared" si="24"/>
        <v>-2.6390040593212269</v>
      </c>
      <c r="Y69" s="6">
        <f t="shared" si="25"/>
        <v>6.2290150550922974</v>
      </c>
    </row>
    <row r="70" spans="1:25" s="7" customFormat="1">
      <c r="A70" s="6">
        <v>68</v>
      </c>
      <c r="B70" s="6"/>
      <c r="C70" s="15">
        <v>20.454025268554702</v>
      </c>
      <c r="D70" s="15">
        <v>20.262222290039102</v>
      </c>
      <c r="E70" s="15">
        <v>20.454025268554702</v>
      </c>
      <c r="F70" s="15">
        <v>20.262222290039102</v>
      </c>
      <c r="G70" s="15">
        <v>20.363522876549101</v>
      </c>
      <c r="H70" s="6">
        <f>(E70+F70+G70)/3</f>
        <v>20.359923478380967</v>
      </c>
      <c r="I70" s="15">
        <v>27.152751922607401</v>
      </c>
      <c r="J70" s="15">
        <v>27.588035583496101</v>
      </c>
      <c r="K70" s="15">
        <v>27.2536485105434</v>
      </c>
      <c r="L70" s="6">
        <f>(I70+J70+K70)/3</f>
        <v>27.331478672215635</v>
      </c>
      <c r="M70" s="6">
        <f>L70-H70</f>
        <v>6.9715551938346678</v>
      </c>
      <c r="N70" s="6"/>
      <c r="O70" s="6">
        <v>23.359107971191399</v>
      </c>
      <c r="P70" s="6">
        <v>23.0562744140625</v>
      </c>
      <c r="Q70" s="6">
        <v>23.172645012918299</v>
      </c>
      <c r="R70" s="6">
        <f t="shared" si="22"/>
        <v>23.196009132724068</v>
      </c>
      <c r="S70" s="6">
        <v>35</v>
      </c>
      <c r="T70" s="6">
        <v>35</v>
      </c>
      <c r="U70" s="6">
        <v>35</v>
      </c>
      <c r="V70" s="6">
        <f t="shared" si="17"/>
        <v>35</v>
      </c>
      <c r="W70" s="6">
        <f t="shared" si="23"/>
        <v>11.803990867275932</v>
      </c>
      <c r="X70" s="6">
        <f t="shared" si="24"/>
        <v>-4.3725296406690966</v>
      </c>
      <c r="Y70" s="6">
        <f t="shared" si="25"/>
        <v>20.71393355327934</v>
      </c>
    </row>
    <row r="71" spans="1:25" s="7" customFormat="1">
      <c r="A71" s="6">
        <v>69</v>
      </c>
      <c r="B71" s="6"/>
      <c r="C71" s="6">
        <v>18.984878540039102</v>
      </c>
      <c r="D71" s="6">
        <v>18.8751029968262</v>
      </c>
      <c r="E71" s="9">
        <v>18.947274752876499</v>
      </c>
      <c r="F71" s="6">
        <f t="shared" si="19"/>
        <v>18.9357520965806</v>
      </c>
      <c r="G71" s="6">
        <v>25.841300964355501</v>
      </c>
      <c r="H71" s="6">
        <v>25.657896041870099</v>
      </c>
      <c r="I71" s="9">
        <v>29.0901937564382</v>
      </c>
      <c r="J71" s="6">
        <f t="shared" si="20"/>
        <v>26.863130254221264</v>
      </c>
      <c r="K71" s="6">
        <f t="shared" si="21"/>
        <v>7.9273781576406641</v>
      </c>
      <c r="L71" s="6">
        <f t="shared" si="26"/>
        <v>4.107914421863406E-3</v>
      </c>
      <c r="M71" s="6">
        <f t="shared" si="15"/>
        <v>4.1079144218634056</v>
      </c>
      <c r="N71" s="6"/>
      <c r="O71" s="6">
        <v>20.959070205688501</v>
      </c>
      <c r="P71" s="6">
        <v>21.334455490112301</v>
      </c>
      <c r="Q71" s="6">
        <v>21.012001264372099</v>
      </c>
      <c r="R71" s="6">
        <f t="shared" si="22"/>
        <v>21.101842320057631</v>
      </c>
      <c r="S71" s="6">
        <v>29.896934509277301</v>
      </c>
      <c r="T71" s="6">
        <v>30.118930816650401</v>
      </c>
      <c r="U71" s="6">
        <v>29.998001632212301</v>
      </c>
      <c r="V71" s="6">
        <f t="shared" si="17"/>
        <v>30.004622319380001</v>
      </c>
      <c r="W71" s="6">
        <f t="shared" si="23"/>
        <v>8.9027799993223695</v>
      </c>
      <c r="X71" s="6">
        <f t="shared" si="24"/>
        <v>-0.62899178556116908</v>
      </c>
      <c r="Y71" s="6">
        <f t="shared" si="25"/>
        <v>1.5464838694923337</v>
      </c>
    </row>
    <row r="72" spans="1:25" s="8" customFormat="1">
      <c r="A72" s="6">
        <v>70</v>
      </c>
      <c r="B72" s="9"/>
      <c r="C72" s="9">
        <v>18.62668800354</v>
      </c>
      <c r="D72" s="9">
        <v>18.591493606567401</v>
      </c>
      <c r="E72" s="9">
        <v>18.613847412344299</v>
      </c>
      <c r="F72" s="6">
        <f t="shared" si="19"/>
        <v>18.610676340817232</v>
      </c>
      <c r="G72" s="9">
        <v>27.1644172668457</v>
      </c>
      <c r="H72" s="9">
        <v>27.3249835968018</v>
      </c>
      <c r="I72" s="9">
        <v>30.0900394765554</v>
      </c>
      <c r="J72" s="6">
        <f t="shared" si="20"/>
        <v>28.193146780067636</v>
      </c>
      <c r="K72" s="6">
        <f t="shared" si="21"/>
        <v>9.5824704392504039</v>
      </c>
      <c r="L72" s="6">
        <f t="shared" si="26"/>
        <v>1.3043344506994839E-3</v>
      </c>
      <c r="M72" s="6">
        <f t="shared" si="15"/>
        <v>1.3043344506994838</v>
      </c>
      <c r="N72" s="6"/>
      <c r="O72" s="13">
        <v>30.995527267456101</v>
      </c>
      <c r="P72" s="13">
        <v>30.217260360717798</v>
      </c>
      <c r="Q72" s="13">
        <v>30.4560011956473</v>
      </c>
      <c r="R72" s="6">
        <f t="shared" si="22"/>
        <v>30.556262941273733</v>
      </c>
      <c r="S72" s="13">
        <v>35</v>
      </c>
      <c r="T72" s="13">
        <v>35</v>
      </c>
      <c r="U72" s="13">
        <v>35</v>
      </c>
      <c r="V72" s="6">
        <f t="shared" si="17"/>
        <v>35</v>
      </c>
      <c r="W72" s="6">
        <f t="shared" si="23"/>
        <v>4.443737058726267</v>
      </c>
      <c r="X72" s="6">
        <f t="shared" si="24"/>
        <v>22.809911451817133</v>
      </c>
      <c r="Y72" s="6">
        <f t="shared" si="25"/>
        <v>1.3599797899535408E-7</v>
      </c>
    </row>
    <row r="73" spans="1:25" s="7" customFormat="1">
      <c r="A73" s="6">
        <v>71</v>
      </c>
      <c r="B73" s="9"/>
      <c r="C73" s="13">
        <v>23.559383392333999</v>
      </c>
      <c r="D73" s="13">
        <v>23.383594512939499</v>
      </c>
      <c r="E73" s="7">
        <v>23.453522334667799</v>
      </c>
      <c r="F73" s="6">
        <f t="shared" si="19"/>
        <v>23.46550007998043</v>
      </c>
      <c r="G73" s="13">
        <v>35.689117431640597</v>
      </c>
      <c r="H73" s="13">
        <v>32.388908386230497</v>
      </c>
      <c r="I73" s="13">
        <v>33.899230048321201</v>
      </c>
      <c r="J73" s="6">
        <f t="shared" si="20"/>
        <v>33.9924186220641</v>
      </c>
      <c r="K73" s="6">
        <f t="shared" si="21"/>
        <v>10.526918542083671</v>
      </c>
      <c r="L73" s="6">
        <f t="shared" si="26"/>
        <v>6.7776908716999122E-4</v>
      </c>
      <c r="M73" s="6">
        <f t="shared" si="15"/>
        <v>0.67776908716999118</v>
      </c>
      <c r="N73" s="6"/>
      <c r="O73" s="9">
        <v>23.0651531219482</v>
      </c>
      <c r="P73" s="9">
        <v>23.212455749511701</v>
      </c>
      <c r="Q73" s="9">
        <v>23.112010190221302</v>
      </c>
      <c r="R73" s="6">
        <f t="shared" si="22"/>
        <v>23.1298730205604</v>
      </c>
      <c r="S73" s="9">
        <v>35</v>
      </c>
      <c r="T73" s="9">
        <v>35</v>
      </c>
      <c r="U73" s="9">
        <v>35</v>
      </c>
      <c r="V73" s="6">
        <f t="shared" si="17"/>
        <v>35</v>
      </c>
      <c r="W73" s="6">
        <f t="shared" si="23"/>
        <v>11.8701269794396</v>
      </c>
      <c r="X73" s="6">
        <f t="shared" si="24"/>
        <v>-3.9427488217989364</v>
      </c>
      <c r="Y73" s="6">
        <f t="shared" si="25"/>
        <v>15.377497345622178</v>
      </c>
    </row>
    <row r="74" spans="1:25" s="6" customFormat="1">
      <c r="A74" s="6">
        <v>72</v>
      </c>
      <c r="B74" s="16"/>
      <c r="C74" s="13">
        <v>20.423509597778299</v>
      </c>
      <c r="D74" s="13">
        <v>20.3701267242432</v>
      </c>
      <c r="E74" s="9">
        <v>20.221033096313501</v>
      </c>
      <c r="F74" s="6">
        <f t="shared" si="19"/>
        <v>20.338223139445002</v>
      </c>
      <c r="G74" s="13">
        <v>25.679702758789102</v>
      </c>
      <c r="H74" s="13">
        <v>25.6662788391113</v>
      </c>
      <c r="I74" s="13">
        <v>25.667072296142599</v>
      </c>
      <c r="J74" s="6">
        <f t="shared" si="20"/>
        <v>25.671017964680999</v>
      </c>
      <c r="K74" s="6">
        <f t="shared" si="21"/>
        <v>5.3327948252359967</v>
      </c>
      <c r="L74" s="6">
        <f t="shared" si="26"/>
        <v>2.4812401318842419E-2</v>
      </c>
      <c r="M74" s="6">
        <f t="shared" si="15"/>
        <v>24.812401318842419</v>
      </c>
      <c r="O74" s="9">
        <v>21.102664947509801</v>
      </c>
      <c r="P74" s="9">
        <v>21.047182083129901</v>
      </c>
      <c r="Q74" s="9">
        <v>21.142644882202099</v>
      </c>
      <c r="R74" s="6">
        <f t="shared" si="22"/>
        <v>21.097497304280601</v>
      </c>
      <c r="S74" s="9">
        <v>30.055244445800799</v>
      </c>
      <c r="T74" s="9">
        <v>30.9603672027588</v>
      </c>
      <c r="U74" s="9">
        <v>28.911870956420898</v>
      </c>
      <c r="V74" s="6">
        <f t="shared" si="17"/>
        <v>29.975827534993499</v>
      </c>
      <c r="W74" s="6">
        <f t="shared" si="23"/>
        <v>8.8783302307128977</v>
      </c>
      <c r="X74" s="6">
        <f t="shared" si="24"/>
        <v>0.70414020853750614</v>
      </c>
      <c r="Y74" s="6">
        <f t="shared" si="25"/>
        <v>0.61380818601660037</v>
      </c>
    </row>
    <row r="75" spans="1:25" s="8" customFormat="1">
      <c r="A75" s="6">
        <v>73</v>
      </c>
      <c r="C75" s="9">
        <v>22.1926574707031</v>
      </c>
      <c r="D75" s="9">
        <v>21.996942520141602</v>
      </c>
      <c r="E75" s="15">
        <v>21.9066047668457</v>
      </c>
      <c r="F75" s="6">
        <f t="shared" si="19"/>
        <v>22.032068252563466</v>
      </c>
      <c r="G75" s="9">
        <v>29.8026313781738</v>
      </c>
      <c r="H75" s="9">
        <v>30.230466842651399</v>
      </c>
      <c r="I75" s="13">
        <v>30.103254318237301</v>
      </c>
      <c r="J75" s="6">
        <f t="shared" si="20"/>
        <v>30.045450846354168</v>
      </c>
      <c r="K75" s="6">
        <f t="shared" si="21"/>
        <v>8.0133825937907019</v>
      </c>
      <c r="L75" s="6">
        <f t="shared" si="26"/>
        <v>3.8701827468999531E-3</v>
      </c>
      <c r="M75" s="6">
        <f t="shared" si="15"/>
        <v>3.8701827468999532</v>
      </c>
      <c r="N75" s="6"/>
      <c r="O75" s="13">
        <v>25.541553497314499</v>
      </c>
      <c r="P75" s="13">
        <v>25.590873718261701</v>
      </c>
      <c r="Q75" s="13">
        <v>26.355901718139599</v>
      </c>
      <c r="R75" s="6">
        <f t="shared" si="22"/>
        <v>25.829442977905263</v>
      </c>
      <c r="S75" s="13">
        <v>35</v>
      </c>
      <c r="T75" s="9">
        <v>35</v>
      </c>
      <c r="U75" s="13">
        <v>35.164928436279297</v>
      </c>
      <c r="V75" s="6">
        <f t="shared" si="17"/>
        <v>35.05497614542643</v>
      </c>
      <c r="W75" s="6">
        <f t="shared" si="23"/>
        <v>9.2255331675211671</v>
      </c>
      <c r="X75" s="6">
        <f t="shared" si="24"/>
        <v>1.3013853745625035</v>
      </c>
      <c r="Y75" s="6">
        <f t="shared" si="25"/>
        <v>0.40573639518206378</v>
      </c>
    </row>
    <row r="76" spans="1:25">
      <c r="A76" s="6">
        <v>74</v>
      </c>
      <c r="B76" s="13"/>
      <c r="C76" s="13">
        <v>19.093315124511701</v>
      </c>
      <c r="D76" s="13">
        <v>18.917543411254901</v>
      </c>
      <c r="E76" s="6">
        <v>19.065412767789599</v>
      </c>
      <c r="F76" s="6">
        <f t="shared" si="19"/>
        <v>19.025423767852065</v>
      </c>
      <c r="G76" s="13">
        <v>24.8893432617188</v>
      </c>
      <c r="H76" s="13">
        <v>25.047306060791001</v>
      </c>
      <c r="I76" s="13">
        <v>24.9965009378211</v>
      </c>
      <c r="J76" s="6">
        <f t="shared" si="20"/>
        <v>24.977716753443634</v>
      </c>
      <c r="K76" s="6">
        <f t="shared" si="21"/>
        <v>5.9522929855915692</v>
      </c>
      <c r="L76" s="6">
        <f t="shared" si="26"/>
        <v>1.6150325078287227E-2</v>
      </c>
      <c r="M76" s="6">
        <f t="shared" ref="M76:M94" si="27">L76*1000</f>
        <v>16.150325078287228</v>
      </c>
      <c r="N76" s="6"/>
      <c r="O76" s="13">
        <v>18.5850944519043</v>
      </c>
      <c r="P76" s="13">
        <v>18.576948165893601</v>
      </c>
      <c r="Q76" s="13">
        <v>18.579101092212301</v>
      </c>
      <c r="R76" s="6">
        <f t="shared" si="22"/>
        <v>18.580381236670068</v>
      </c>
      <c r="S76" s="13">
        <v>25.401931762695298</v>
      </c>
      <c r="T76" s="13">
        <v>25.303657531738299</v>
      </c>
      <c r="U76" s="13">
        <v>25.356008223213198</v>
      </c>
      <c r="V76" s="6">
        <f t="shared" si="17"/>
        <v>25.353865839215597</v>
      </c>
      <c r="W76" s="6">
        <f t="shared" si="23"/>
        <v>6.7734846025455298</v>
      </c>
      <c r="X76" s="6">
        <f t="shared" si="24"/>
        <v>-1.4406897773095331</v>
      </c>
      <c r="Y76" s="6">
        <f t="shared" si="25"/>
        <v>2.714506196776985</v>
      </c>
    </row>
    <row r="77" spans="1:25" s="6" customFormat="1">
      <c r="A77" s="6">
        <v>75</v>
      </c>
      <c r="B77" s="15"/>
      <c r="C77" s="15">
        <v>20.5676155090332</v>
      </c>
      <c r="D77" s="15">
        <v>20.412605285644499</v>
      </c>
      <c r="E77" s="9">
        <v>20.452670001938401</v>
      </c>
      <c r="F77" s="6">
        <f t="shared" si="19"/>
        <v>20.4776302655387</v>
      </c>
      <c r="G77" s="15">
        <v>27.728178024291999</v>
      </c>
      <c r="H77" s="15">
        <v>28.113899230956999</v>
      </c>
      <c r="I77" s="15">
        <v>27.8970109930221</v>
      </c>
      <c r="J77" s="6">
        <f t="shared" si="20"/>
        <v>27.913029416090364</v>
      </c>
      <c r="K77" s="6">
        <f t="shared" si="21"/>
        <v>7.4353991505516639</v>
      </c>
      <c r="L77" s="6">
        <f t="shared" si="26"/>
        <v>5.7772588422056971E-3</v>
      </c>
      <c r="M77" s="6">
        <f t="shared" si="27"/>
        <v>5.777258842205697</v>
      </c>
      <c r="O77" s="6">
        <v>22.134563446044901</v>
      </c>
      <c r="P77" s="6">
        <v>22.0071697235107</v>
      </c>
      <c r="Q77" s="6">
        <v>22.078001221823101</v>
      </c>
      <c r="R77" s="6">
        <f t="shared" si="22"/>
        <v>22.073244797126232</v>
      </c>
      <c r="S77" s="6">
        <v>35</v>
      </c>
      <c r="T77" s="6">
        <v>35</v>
      </c>
      <c r="U77" s="6">
        <v>35</v>
      </c>
      <c r="V77" s="6">
        <f t="shared" ref="V77:V86" si="28">(S77+T77+U77)/3</f>
        <v>35</v>
      </c>
      <c r="W77" s="6">
        <f t="shared" si="23"/>
        <v>12.926755202873768</v>
      </c>
      <c r="X77" s="6">
        <f t="shared" si="24"/>
        <v>-4.9133726090830656</v>
      </c>
      <c r="Y77" s="6">
        <f t="shared" si="25"/>
        <v>30.135092939237101</v>
      </c>
    </row>
    <row r="78" spans="1:25">
      <c r="A78" s="6">
        <v>76</v>
      </c>
      <c r="B78" s="6"/>
      <c r="C78" s="15">
        <v>20.8133239746094</v>
      </c>
      <c r="D78" s="15">
        <v>20.806949615478501</v>
      </c>
      <c r="E78" s="13">
        <v>20.811231907654498</v>
      </c>
      <c r="F78" s="6">
        <f t="shared" si="19"/>
        <v>20.810501832580801</v>
      </c>
      <c r="G78" s="15">
        <v>28.469121932983398</v>
      </c>
      <c r="H78" s="15">
        <v>28.4565734863281</v>
      </c>
      <c r="I78" s="15">
        <v>28.460090938227601</v>
      </c>
      <c r="J78" s="6">
        <f t="shared" si="20"/>
        <v>28.461928785846368</v>
      </c>
      <c r="K78" s="6">
        <f t="shared" si="21"/>
        <v>7.6514269532655668</v>
      </c>
      <c r="L78" s="6">
        <f t="shared" si="26"/>
        <v>4.9738304575563785E-3</v>
      </c>
      <c r="M78" s="6">
        <f t="shared" si="27"/>
        <v>4.9738304575563781</v>
      </c>
      <c r="N78" s="6"/>
      <c r="O78" s="15">
        <v>20.925861358642599</v>
      </c>
      <c r="P78" s="15">
        <v>20.887147903442401</v>
      </c>
      <c r="Q78" s="15">
        <v>20.904000119574299</v>
      </c>
      <c r="R78" s="6">
        <f t="shared" si="22"/>
        <v>20.905669793886435</v>
      </c>
      <c r="S78" s="15">
        <v>34.564163208007798</v>
      </c>
      <c r="T78" s="15">
        <v>34.0032768249512</v>
      </c>
      <c r="U78" s="15">
        <v>34.267002635271197</v>
      </c>
      <c r="V78" s="6">
        <f t="shared" si="28"/>
        <v>34.278147556076732</v>
      </c>
      <c r="W78" s="6">
        <f t="shared" si="23"/>
        <v>13.372477762190297</v>
      </c>
      <c r="X78" s="6">
        <f t="shared" si="24"/>
        <v>-7.4201847765987274</v>
      </c>
      <c r="Y78" s="6">
        <f t="shared" si="25"/>
        <v>171.27666227377912</v>
      </c>
    </row>
    <row r="79" spans="1:25">
      <c r="A79" s="6">
        <v>77</v>
      </c>
      <c r="B79" s="8"/>
      <c r="C79" s="13">
        <v>19.502134323120099</v>
      </c>
      <c r="D79" s="13">
        <v>19.565534591674801</v>
      </c>
      <c r="E79" s="13">
        <v>19.3454074859619</v>
      </c>
      <c r="F79" s="6">
        <f t="shared" si="19"/>
        <v>19.471025466918935</v>
      </c>
      <c r="G79" s="13">
        <v>24.795526504516602</v>
      </c>
      <c r="H79" s="13">
        <v>25.147293090820298</v>
      </c>
      <c r="I79" s="13">
        <v>24.706659317016602</v>
      </c>
      <c r="J79" s="6">
        <f t="shared" si="20"/>
        <v>24.883159637451168</v>
      </c>
      <c r="K79" s="6">
        <f t="shared" si="21"/>
        <v>5.4121341705322337</v>
      </c>
      <c r="L79" s="6">
        <f t="shared" si="26"/>
        <v>2.3484713916552321E-2</v>
      </c>
      <c r="M79" s="6">
        <f t="shared" si="27"/>
        <v>23.48471391655232</v>
      </c>
      <c r="N79" s="6"/>
      <c r="O79" s="13">
        <v>22.157670974731399</v>
      </c>
      <c r="P79" s="13">
        <v>22.112468719482401</v>
      </c>
      <c r="Q79" s="13">
        <v>22.197902679443398</v>
      </c>
      <c r="R79" s="6">
        <f t="shared" si="22"/>
        <v>22.156014124552399</v>
      </c>
      <c r="S79" s="13">
        <v>29.5674953460693</v>
      </c>
      <c r="T79" s="13">
        <v>31.685186386108398</v>
      </c>
      <c r="U79" s="13">
        <v>36.134677886962898</v>
      </c>
      <c r="V79" s="6">
        <f t="shared" si="28"/>
        <v>32.462453206380196</v>
      </c>
      <c r="W79" s="6">
        <f t="shared" si="23"/>
        <v>10.306439081827797</v>
      </c>
      <c r="X79" s="6">
        <f t="shared" si="24"/>
        <v>-2.8710399312761332</v>
      </c>
      <c r="Y79" s="6">
        <f t="shared" si="25"/>
        <v>7.3159232051591179</v>
      </c>
    </row>
    <row r="80" spans="1:25" s="8" customFormat="1">
      <c r="A80" s="6">
        <v>78</v>
      </c>
      <c r="B80" s="13"/>
      <c r="C80" s="13">
        <v>23.640396118164102</v>
      </c>
      <c r="D80" s="13">
        <v>22.980871200561499</v>
      </c>
      <c r="E80" s="9">
        <v>23.209167589065402</v>
      </c>
      <c r="F80" s="6">
        <f t="shared" si="19"/>
        <v>23.276811635930333</v>
      </c>
      <c r="G80" s="13">
        <v>29.076793829536101</v>
      </c>
      <c r="H80" s="13">
        <v>29.253456747558602</v>
      </c>
      <c r="I80" s="13">
        <v>29.098644012822099</v>
      </c>
      <c r="J80" s="6">
        <f t="shared" si="20"/>
        <v>29.142964863305604</v>
      </c>
      <c r="K80" s="6">
        <f t="shared" si="21"/>
        <v>5.8661532273752712</v>
      </c>
      <c r="L80" s="6">
        <f t="shared" si="26"/>
        <v>1.7143990579770074E-2</v>
      </c>
      <c r="M80" s="6">
        <f t="shared" si="27"/>
        <v>17.143990579770072</v>
      </c>
      <c r="N80" s="6"/>
      <c r="O80" s="13">
        <v>22.447046279907202</v>
      </c>
      <c r="P80" s="13">
        <v>22.630542755126999</v>
      </c>
      <c r="Q80" s="13">
        <v>23.035123092127701</v>
      </c>
      <c r="R80" s="6">
        <f t="shared" si="22"/>
        <v>22.704237375720634</v>
      </c>
      <c r="S80" s="13">
        <v>35</v>
      </c>
      <c r="T80" s="13">
        <v>35</v>
      </c>
      <c r="U80" s="13">
        <v>35</v>
      </c>
      <c r="V80" s="6">
        <f t="shared" si="28"/>
        <v>35</v>
      </c>
      <c r="W80" s="6">
        <f t="shared" si="23"/>
        <v>12.295762624279366</v>
      </c>
      <c r="X80" s="6">
        <f t="shared" si="24"/>
        <v>-4.6443356710137991</v>
      </c>
      <c r="Y80" s="6">
        <f t="shared" si="25"/>
        <v>25.008310157593279</v>
      </c>
    </row>
    <row r="81" spans="1:25" s="8" customFormat="1">
      <c r="A81" s="6">
        <v>79</v>
      </c>
      <c r="C81" s="9">
        <v>21.628005981445298</v>
      </c>
      <c r="D81" s="9">
        <v>21.4755744934082</v>
      </c>
      <c r="E81" s="9">
        <v>21.472425460815401</v>
      </c>
      <c r="F81" s="6">
        <f t="shared" si="19"/>
        <v>21.525335311889634</v>
      </c>
      <c r="G81" s="9">
        <v>31.747667312622099</v>
      </c>
      <c r="H81" s="9">
        <v>31.612749099731399</v>
      </c>
      <c r="I81" s="9">
        <v>30.958209991455099</v>
      </c>
      <c r="J81" s="6">
        <f t="shared" si="20"/>
        <v>31.439542134602863</v>
      </c>
      <c r="K81" s="6">
        <f t="shared" si="21"/>
        <v>9.9142068227132292</v>
      </c>
      <c r="L81" s="6">
        <f t="shared" si="26"/>
        <v>1.0363975153629803E-3</v>
      </c>
      <c r="M81" s="6">
        <f t="shared" si="27"/>
        <v>1.0363975153629803</v>
      </c>
      <c r="N81" s="6"/>
      <c r="O81" s="13">
        <v>23.418777465820298</v>
      </c>
      <c r="P81" s="13">
        <v>23.2298583984375</v>
      </c>
      <c r="Q81" s="13">
        <v>23.3057765960693</v>
      </c>
      <c r="R81" s="6">
        <f t="shared" si="22"/>
        <v>23.318137486775697</v>
      </c>
      <c r="S81" s="13">
        <v>33.673374176025398</v>
      </c>
      <c r="T81" s="13">
        <v>35.467105865478501</v>
      </c>
      <c r="U81" s="13">
        <v>34.571006271832097</v>
      </c>
      <c r="V81" s="6">
        <f t="shared" si="28"/>
        <v>34.570495437778668</v>
      </c>
      <c r="W81" s="6">
        <f t="shared" si="23"/>
        <v>11.252357951002971</v>
      </c>
      <c r="X81" s="6">
        <f t="shared" si="24"/>
        <v>-5.8402237804707369</v>
      </c>
      <c r="Y81" s="6">
        <f t="shared" si="25"/>
        <v>57.290490338726542</v>
      </c>
    </row>
    <row r="82" spans="1:25">
      <c r="A82" s="6">
        <v>80</v>
      </c>
      <c r="B82" s="8"/>
      <c r="C82" s="9">
        <v>21.318273544311499</v>
      </c>
      <c r="D82" s="9">
        <v>21.080654144287099</v>
      </c>
      <c r="E82" s="9">
        <v>21.631517410278299</v>
      </c>
      <c r="F82" s="6">
        <f t="shared" si="19"/>
        <v>21.343481699625631</v>
      </c>
      <c r="G82" s="9">
        <v>28.7574062347412</v>
      </c>
      <c r="H82" s="9">
        <v>28.426643371581999</v>
      </c>
      <c r="I82" s="9">
        <v>28.187664031982401</v>
      </c>
      <c r="J82" s="6">
        <f t="shared" si="20"/>
        <v>28.457237879435201</v>
      </c>
      <c r="K82" s="6">
        <f t="shared" si="21"/>
        <v>7.1137561798095703</v>
      </c>
      <c r="L82" s="6">
        <f t="shared" si="26"/>
        <v>7.2201464725536388E-3</v>
      </c>
      <c r="M82" s="6">
        <f t="shared" si="27"/>
        <v>7.2201464725536386</v>
      </c>
      <c r="N82" s="6"/>
      <c r="O82" s="13">
        <v>22.970273971557599</v>
      </c>
      <c r="P82" s="13">
        <v>22.624391555786101</v>
      </c>
      <c r="Q82" s="13">
        <v>22.811809539794901</v>
      </c>
      <c r="R82" s="6">
        <f t="shared" si="22"/>
        <v>22.802158355712866</v>
      </c>
      <c r="S82" s="13">
        <v>33.681629180908203</v>
      </c>
      <c r="T82" s="13">
        <v>35.1345825195313</v>
      </c>
      <c r="U82" s="13">
        <v>32.477626800537102</v>
      </c>
      <c r="V82" s="6">
        <f t="shared" si="28"/>
        <v>33.764612833658873</v>
      </c>
      <c r="W82" s="6">
        <f t="shared" si="23"/>
        <v>10.962454477946007</v>
      </c>
      <c r="X82" s="6">
        <f t="shared" si="24"/>
        <v>-5.0963012505707361</v>
      </c>
      <c r="Y82" s="6">
        <f t="shared" si="25"/>
        <v>34.208934174212601</v>
      </c>
    </row>
    <row r="83" spans="1:25" s="6" customFormat="1">
      <c r="A83" s="6">
        <v>81</v>
      </c>
      <c r="B83" s="7"/>
      <c r="C83" s="14">
        <v>20.3773517608643</v>
      </c>
      <c r="D83" s="14">
        <v>20.388359069824201</v>
      </c>
      <c r="E83" s="14">
        <v>20.380266242109801</v>
      </c>
      <c r="F83" s="6">
        <f t="shared" si="19"/>
        <v>20.381992357599433</v>
      </c>
      <c r="G83" s="14">
        <v>30.128852844238299</v>
      </c>
      <c r="H83" s="14">
        <v>29.8472080230713</v>
      </c>
      <c r="I83" s="14">
        <v>30.072643091223402</v>
      </c>
      <c r="J83" s="6">
        <f t="shared" si="20"/>
        <v>30.016234652844332</v>
      </c>
      <c r="K83" s="6">
        <f t="shared" si="21"/>
        <v>9.6342422952448992</v>
      </c>
      <c r="L83" s="6">
        <f t="shared" si="26"/>
        <v>1.2583576208718972E-3</v>
      </c>
      <c r="M83" s="6">
        <f t="shared" si="27"/>
        <v>1.2583576208718972</v>
      </c>
      <c r="O83" s="7">
        <v>23.647027969360401</v>
      </c>
      <c r="P83" s="7">
        <v>23.782590866088899</v>
      </c>
      <c r="Q83" s="7">
        <v>23.697274002834199</v>
      </c>
      <c r="R83" s="6">
        <f t="shared" si="22"/>
        <v>23.708964279427835</v>
      </c>
      <c r="S83" s="7">
        <v>27.8396091461182</v>
      </c>
      <c r="T83" s="7">
        <v>28.5030727386475</v>
      </c>
      <c r="U83" s="7">
        <v>28.217340026372099</v>
      </c>
      <c r="V83" s="6">
        <f t="shared" si="28"/>
        <v>28.186673970379264</v>
      </c>
      <c r="W83" s="6">
        <f t="shared" si="23"/>
        <v>4.4777096909514285</v>
      </c>
      <c r="X83" s="6">
        <f t="shared" si="24"/>
        <v>5.4364971317618007</v>
      </c>
      <c r="Y83" s="6">
        <f t="shared" si="25"/>
        <v>2.3091454637607964E-2</v>
      </c>
    </row>
    <row r="84" spans="1:25" s="6" customFormat="1">
      <c r="A84" s="6">
        <v>82</v>
      </c>
      <c r="B84" s="15"/>
      <c r="C84" s="15">
        <v>22.096986770629901</v>
      </c>
      <c r="D84" s="15">
        <v>21.920881271362301</v>
      </c>
      <c r="E84" s="15">
        <v>22.031351200854299</v>
      </c>
      <c r="F84" s="6">
        <f t="shared" si="19"/>
        <v>22.016406414282169</v>
      </c>
      <c r="G84" s="15">
        <v>26.733934402465799</v>
      </c>
      <c r="H84" s="15">
        <v>26.9270420074463</v>
      </c>
      <c r="I84" s="15">
        <v>26.826440291126598</v>
      </c>
      <c r="J84" s="6">
        <f t="shared" si="20"/>
        <v>26.829138900346233</v>
      </c>
      <c r="K84" s="6">
        <f t="shared" si="21"/>
        <v>4.8127324860640641</v>
      </c>
      <c r="L84" s="6">
        <f t="shared" si="26"/>
        <v>3.5581410534434026E-2</v>
      </c>
      <c r="M84" s="6">
        <f t="shared" si="27"/>
        <v>35.581410534434028</v>
      </c>
      <c r="O84" s="6">
        <v>21.2829475402832</v>
      </c>
      <c r="P84" s="6">
        <v>21.332761764526399</v>
      </c>
      <c r="Q84" s="6">
        <v>21.318374743</v>
      </c>
      <c r="R84" s="6">
        <f t="shared" si="22"/>
        <v>21.311361349269866</v>
      </c>
      <c r="S84" s="6">
        <v>28.7340393066406</v>
      </c>
      <c r="T84" s="6">
        <v>28.820318222045898</v>
      </c>
      <c r="U84" s="6">
        <v>28.8176342026321</v>
      </c>
      <c r="V84" s="6">
        <f t="shared" si="28"/>
        <v>28.79066391043953</v>
      </c>
      <c r="W84" s="6">
        <f t="shared" si="23"/>
        <v>7.4793025611696642</v>
      </c>
      <c r="X84" s="6">
        <f t="shared" si="24"/>
        <v>-0.36554638136009387</v>
      </c>
      <c r="Y84" s="6">
        <f t="shared" si="25"/>
        <v>1.2883694718895407</v>
      </c>
    </row>
    <row r="85" spans="1:25" s="8" customFormat="1">
      <c r="A85" s="6">
        <v>83</v>
      </c>
      <c r="C85" s="13">
        <v>21.720584869384801</v>
      </c>
      <c r="D85" s="13">
        <v>21.6165447235107</v>
      </c>
      <c r="E85" s="13">
        <v>21.353523254394499</v>
      </c>
      <c r="F85" s="6">
        <f t="shared" si="19"/>
        <v>21.563550949096665</v>
      </c>
      <c r="G85" s="13">
        <v>26.926042556762699</v>
      </c>
      <c r="H85" s="13">
        <v>26.7192077636719</v>
      </c>
      <c r="I85" s="13">
        <v>26.349115371704102</v>
      </c>
      <c r="J85" s="6">
        <f t="shared" si="20"/>
        <v>26.664788564046233</v>
      </c>
      <c r="K85" s="6">
        <f t="shared" si="21"/>
        <v>5.101237614949568</v>
      </c>
      <c r="L85" s="6">
        <f t="shared" si="26"/>
        <v>2.9132279157499167E-2</v>
      </c>
      <c r="M85" s="6">
        <f t="shared" si="27"/>
        <v>29.132279157499166</v>
      </c>
      <c r="N85" s="6"/>
      <c r="O85" s="13">
        <v>22.202989578247099</v>
      </c>
      <c r="P85" s="13">
        <v>22.291368484497099</v>
      </c>
      <c r="Q85" s="13">
        <v>22.098951339721701</v>
      </c>
      <c r="R85" s="6">
        <f t="shared" si="22"/>
        <v>22.19776980082197</v>
      </c>
      <c r="S85" s="13">
        <v>35</v>
      </c>
      <c r="T85" s="16">
        <v>35</v>
      </c>
      <c r="U85" s="13">
        <v>35</v>
      </c>
      <c r="V85" s="6">
        <f t="shared" si="28"/>
        <v>35</v>
      </c>
      <c r="W85" s="6">
        <f t="shared" si="23"/>
        <v>12.80223019917803</v>
      </c>
      <c r="X85" s="6">
        <f t="shared" si="24"/>
        <v>-3.1679879039331311</v>
      </c>
      <c r="Y85" s="6">
        <f t="shared" si="25"/>
        <v>8.9879238659960219</v>
      </c>
    </row>
    <row r="86" spans="1:25">
      <c r="A86" s="6">
        <v>84</v>
      </c>
      <c r="C86" s="13">
        <v>19.856084823608398</v>
      </c>
      <c r="D86" s="13">
        <v>19.887422561645501</v>
      </c>
      <c r="E86" s="13">
        <v>19.8762630912113</v>
      </c>
      <c r="F86" s="6">
        <f t="shared" si="19"/>
        <v>19.873256825488401</v>
      </c>
      <c r="G86" s="13">
        <v>27.086793899536101</v>
      </c>
      <c r="H86" s="13">
        <v>27.257591247558601</v>
      </c>
      <c r="I86" s="13">
        <v>27.133744012822099</v>
      </c>
      <c r="J86" s="6">
        <f t="shared" si="20"/>
        <v>27.159376386638929</v>
      </c>
      <c r="K86" s="6">
        <f t="shared" si="21"/>
        <v>7.2861195611505281</v>
      </c>
      <c r="L86" s="6">
        <f t="shared" si="26"/>
        <v>6.4070698705810418E-3</v>
      </c>
      <c r="M86" s="6">
        <f t="shared" si="27"/>
        <v>6.4070698705810418</v>
      </c>
      <c r="N86" s="6"/>
      <c r="O86" s="13">
        <v>19.749731063842798</v>
      </c>
      <c r="P86" s="13">
        <v>19.637644000000002</v>
      </c>
      <c r="Q86" s="13">
        <v>19.373646528332099</v>
      </c>
      <c r="R86" s="6">
        <f t="shared" si="22"/>
        <v>19.587007197391632</v>
      </c>
      <c r="S86" s="13">
        <v>28.483057022094702</v>
      </c>
      <c r="T86" s="13">
        <v>28.636003494262699</v>
      </c>
      <c r="U86" s="13">
        <v>28.766464093221298</v>
      </c>
      <c r="V86" s="6">
        <f t="shared" si="28"/>
        <v>28.628508203192897</v>
      </c>
      <c r="W86" s="6">
        <f t="shared" si="23"/>
        <v>9.0415010058012655</v>
      </c>
      <c r="X86" s="6">
        <f t="shared" si="24"/>
        <v>-4.2287685197372014</v>
      </c>
      <c r="Y86" s="6">
        <f t="shared" si="25"/>
        <v>18.749347966588928</v>
      </c>
    </row>
    <row r="87" spans="1:25" s="8" customFormat="1">
      <c r="A87" s="6">
        <v>85</v>
      </c>
      <c r="B87" s="7"/>
      <c r="C87" s="7">
        <v>20.973812103271499</v>
      </c>
      <c r="D87" s="7">
        <v>20.743146896362301</v>
      </c>
      <c r="E87" s="7">
        <v>20.861641287654301</v>
      </c>
      <c r="F87" s="6">
        <f t="shared" si="19"/>
        <v>20.859533429096036</v>
      </c>
      <c r="G87" s="7">
        <v>23.870519638061499</v>
      </c>
      <c r="H87" s="7">
        <v>24.487398147583001</v>
      </c>
      <c r="I87" s="7">
        <v>24.1816460912232</v>
      </c>
      <c r="J87" s="6">
        <f t="shared" si="20"/>
        <v>24.179854625622568</v>
      </c>
      <c r="K87" s="6">
        <f t="shared" si="21"/>
        <v>3.3203211965265318</v>
      </c>
      <c r="L87" s="6">
        <f t="shared" si="26"/>
        <v>0.10011144375928491</v>
      </c>
      <c r="M87" s="6">
        <f t="shared" si="27"/>
        <v>100.11144375928491</v>
      </c>
      <c r="N87" s="6"/>
      <c r="O87" s="14"/>
      <c r="P87" s="14"/>
      <c r="Q87" s="14"/>
      <c r="R87" s="6"/>
      <c r="S87" s="14"/>
      <c r="T87" s="14"/>
      <c r="U87" s="14"/>
      <c r="V87" s="6"/>
      <c r="W87" s="6"/>
      <c r="X87" s="6"/>
      <c r="Y87" s="6"/>
    </row>
    <row r="88" spans="1:25" s="10" customFormat="1">
      <c r="A88" s="6">
        <v>86</v>
      </c>
      <c r="B88" s="7"/>
      <c r="C88" s="7">
        <v>23.132366180419901</v>
      </c>
      <c r="D88" s="7">
        <v>22.967155456543001</v>
      </c>
      <c r="E88" s="9">
        <v>23.056791211099998</v>
      </c>
      <c r="F88" s="6">
        <f t="shared" si="19"/>
        <v>23.052104282687633</v>
      </c>
      <c r="G88" s="7">
        <v>30.805004119873001</v>
      </c>
      <c r="H88" s="7">
        <v>31.246229171752901</v>
      </c>
      <c r="I88" s="7">
        <v>31.143567991091</v>
      </c>
      <c r="J88" s="6">
        <f t="shared" si="20"/>
        <v>31.064933760905635</v>
      </c>
      <c r="K88" s="6">
        <f t="shared" si="21"/>
        <v>8.0128294782180021</v>
      </c>
      <c r="L88" s="6">
        <f t="shared" si="26"/>
        <v>3.87166682266947E-3</v>
      </c>
      <c r="M88" s="6">
        <f t="shared" si="27"/>
        <v>3.8716668226694702</v>
      </c>
    </row>
    <row r="89" spans="1:25">
      <c r="A89" s="6">
        <v>87</v>
      </c>
      <c r="C89" s="15">
        <v>21.567615245599999</v>
      </c>
      <c r="D89" s="15">
        <v>21.412605245677799</v>
      </c>
      <c r="E89" s="15">
        <v>21.452673345612599</v>
      </c>
      <c r="F89" s="6">
        <f t="shared" ref="F89:F94" si="29">(C89+D89+E89)/3</f>
        <v>21.477631278963468</v>
      </c>
      <c r="G89" s="15">
        <v>28.728178024291999</v>
      </c>
      <c r="H89" s="15">
        <v>29.113899230956999</v>
      </c>
      <c r="I89" s="15">
        <v>28.897013453464101</v>
      </c>
      <c r="J89" s="6">
        <f t="shared" ref="J89:J94" si="30">(G89+H89+I89)/3</f>
        <v>28.913030236237699</v>
      </c>
      <c r="K89" s="6">
        <f t="shared" si="21"/>
        <v>7.4353989572742307</v>
      </c>
      <c r="L89" s="6">
        <f t="shared" si="26"/>
        <v>5.7772596161834305E-3</v>
      </c>
      <c r="M89" s="6">
        <f t="shared" si="27"/>
        <v>5.7772596161834304</v>
      </c>
    </row>
    <row r="90" spans="1:25">
      <c r="A90" s="6">
        <v>88</v>
      </c>
      <c r="B90" s="6"/>
      <c r="C90" s="6">
        <v>21.002234529589799</v>
      </c>
      <c r="D90" s="6">
        <v>20.910152345954099</v>
      </c>
      <c r="E90" s="6">
        <v>20.931236744612299</v>
      </c>
      <c r="F90" s="6">
        <f t="shared" si="29"/>
        <v>20.947874540052066</v>
      </c>
      <c r="G90" s="6">
        <v>27.0723454744873</v>
      </c>
      <c r="H90" s="6">
        <v>27.209433211914099</v>
      </c>
      <c r="I90" s="6">
        <v>27.2224680634123</v>
      </c>
      <c r="J90" s="6">
        <f t="shared" si="30"/>
        <v>27.168082249937896</v>
      </c>
      <c r="K90" s="6">
        <f t="shared" si="21"/>
        <v>6.2202077098858304</v>
      </c>
      <c r="L90" s="6">
        <f t="shared" si="26"/>
        <v>1.341315366634584E-2</v>
      </c>
      <c r="M90" s="6">
        <f t="shared" si="27"/>
        <v>13.41315366634584</v>
      </c>
    </row>
    <row r="91" spans="1:25" s="6" customFormat="1">
      <c r="A91" s="6">
        <v>89</v>
      </c>
      <c r="B91" s="8"/>
      <c r="C91" s="15">
        <v>20.345711596679699</v>
      </c>
      <c r="D91" s="15">
        <v>20.362245051270001</v>
      </c>
      <c r="E91" s="15">
        <v>20.123853245634098</v>
      </c>
      <c r="F91" s="6">
        <f t="shared" si="29"/>
        <v>20.277269964527932</v>
      </c>
      <c r="G91" s="15">
        <v>26.324719424438399</v>
      </c>
      <c r="H91" s="15">
        <v>26.234655508543199</v>
      </c>
      <c r="I91" s="15">
        <v>26.126578766241099</v>
      </c>
      <c r="J91" s="6">
        <f t="shared" si="30"/>
        <v>26.228651233074231</v>
      </c>
      <c r="K91" s="6">
        <f t="shared" si="21"/>
        <v>5.9513812685462995</v>
      </c>
      <c r="L91" s="6">
        <f t="shared" si="26"/>
        <v>1.6160534568051724E-2</v>
      </c>
      <c r="M91" s="6">
        <f t="shared" si="27"/>
        <v>16.160534568051723</v>
      </c>
      <c r="O91" s="9"/>
      <c r="P91" s="9"/>
      <c r="Q91" s="9"/>
      <c r="S91" s="9"/>
      <c r="T91" s="9"/>
      <c r="U91" s="9"/>
    </row>
    <row r="92" spans="1:25">
      <c r="A92" s="6">
        <v>90</v>
      </c>
      <c r="C92" s="15">
        <v>21.345711596679699</v>
      </c>
      <c r="D92" s="15">
        <v>21.91837375859</v>
      </c>
      <c r="E92" s="15">
        <v>21.483726295741199</v>
      </c>
      <c r="F92" s="6">
        <f t="shared" si="29"/>
        <v>21.582603883670298</v>
      </c>
      <c r="G92" s="15">
        <v>26.182746385969999</v>
      </c>
      <c r="H92" s="15">
        <v>26.385970482179999</v>
      </c>
      <c r="I92" s="15">
        <v>26.837563849561199</v>
      </c>
      <c r="J92" s="6">
        <f t="shared" si="30"/>
        <v>26.468760239237067</v>
      </c>
      <c r="K92" s="6">
        <f t="shared" si="21"/>
        <v>4.8861563555667686</v>
      </c>
      <c r="L92" s="6">
        <f t="shared" si="26"/>
        <v>3.3815855067690082E-2</v>
      </c>
      <c r="M92" s="6">
        <f t="shared" si="27"/>
        <v>33.81585506769008</v>
      </c>
    </row>
    <row r="93" spans="1:25" s="7" customFormat="1">
      <c r="A93" s="6">
        <v>91</v>
      </c>
      <c r="B93" s="6"/>
      <c r="C93" s="9">
        <v>22.2647563859685</v>
      </c>
      <c r="D93" s="9">
        <v>22.375637282950599</v>
      </c>
      <c r="E93" s="9">
        <v>22.573637485960699</v>
      </c>
      <c r="F93" s="6">
        <f t="shared" si="29"/>
        <v>22.404677051626603</v>
      </c>
      <c r="G93" s="9">
        <v>27.476618395068702</v>
      </c>
      <c r="H93" s="9">
        <v>27.2548111948675</v>
      </c>
      <c r="I93" s="9">
        <v>27.0084625175868</v>
      </c>
      <c r="J93" s="6">
        <f t="shared" si="30"/>
        <v>27.246630702507662</v>
      </c>
      <c r="K93" s="6">
        <f t="shared" si="21"/>
        <v>4.8419536508810594</v>
      </c>
      <c r="L93" s="6">
        <f t="shared" si="26"/>
        <v>3.486797399973246E-2</v>
      </c>
      <c r="M93" s="6">
        <f t="shared" si="27"/>
        <v>34.867973999732463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>
      <c r="A94" s="6">
        <v>92</v>
      </c>
      <c r="C94" s="9">
        <v>21.228474859381102</v>
      </c>
      <c r="D94" s="9">
        <v>21.273810398473302</v>
      </c>
      <c r="E94" s="9">
        <v>20.914235193481399</v>
      </c>
      <c r="F94" s="6">
        <f t="shared" si="29"/>
        <v>21.138840150445265</v>
      </c>
      <c r="G94" s="9">
        <v>23.883281326293901</v>
      </c>
      <c r="H94" s="9">
        <v>23.791904983520499</v>
      </c>
      <c r="I94" s="9">
        <v>23.6994669342041</v>
      </c>
      <c r="J94" s="6">
        <f t="shared" si="30"/>
        <v>23.791551081339502</v>
      </c>
      <c r="K94" s="6">
        <f t="shared" si="21"/>
        <v>2.6527109308942372</v>
      </c>
      <c r="L94" s="6">
        <f t="shared" si="26"/>
        <v>0.15902098527807762</v>
      </c>
      <c r="M94" s="6">
        <f t="shared" si="27"/>
        <v>159.02098527807763</v>
      </c>
    </row>
  </sheetData>
  <sortState ref="A3:A93">
    <sortCondition ref="A3"/>
  </sortState>
  <mergeCells count="2">
    <mergeCell ref="A1:K1"/>
    <mergeCell ref="O1:W1"/>
  </mergeCells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9"/>
  <sheetViews>
    <sheetView tabSelected="1" zoomScale="85" zoomScaleNormal="85" workbookViewId="0">
      <selection activeCell="G7" sqref="G7"/>
    </sheetView>
  </sheetViews>
  <sheetFormatPr baseColWidth="10" defaultColWidth="9" defaultRowHeight="15"/>
  <cols>
    <col min="7" max="7" width="13.83203125" customWidth="1"/>
    <col min="8" max="8" width="8" customWidth="1"/>
    <col min="9" max="9" width="10.6640625" customWidth="1"/>
    <col min="25" max="25" width="10.83203125" customWidth="1"/>
  </cols>
  <sheetData>
    <row r="1" spans="1:34">
      <c r="B1" t="s">
        <v>6</v>
      </c>
      <c r="J1" t="s">
        <v>7</v>
      </c>
    </row>
    <row r="2" spans="1:34">
      <c r="B2" t="s">
        <v>8</v>
      </c>
      <c r="C2" t="s">
        <v>8</v>
      </c>
      <c r="D2" t="s">
        <v>8</v>
      </c>
      <c r="E2" t="s">
        <v>1</v>
      </c>
      <c r="F2" t="s">
        <v>1</v>
      </c>
      <c r="G2" t="s">
        <v>1</v>
      </c>
      <c r="J2" t="s">
        <v>8</v>
      </c>
      <c r="K2" t="s">
        <v>8</v>
      </c>
      <c r="L2" t="s">
        <v>8</v>
      </c>
      <c r="M2" t="s">
        <v>1</v>
      </c>
      <c r="N2" t="s">
        <v>1</v>
      </c>
      <c r="O2" t="s">
        <v>1</v>
      </c>
    </row>
    <row r="3" spans="1:34">
      <c r="A3">
        <v>1</v>
      </c>
    </row>
    <row r="4" spans="1:34" s="1" customFormat="1">
      <c r="A4" s="1" t="s">
        <v>9</v>
      </c>
      <c r="B4">
        <v>24.266107559204102</v>
      </c>
      <c r="C4">
        <v>24.149217605590799</v>
      </c>
      <c r="D4">
        <v>24.2756671905518</v>
      </c>
      <c r="E4">
        <v>26.835901260376001</v>
      </c>
      <c r="F4">
        <v>26.761060714721701</v>
      </c>
      <c r="G4">
        <v>26.5442085266113</v>
      </c>
      <c r="I4" s="1" t="s">
        <v>10</v>
      </c>
      <c r="J4">
        <v>23.5916442871094</v>
      </c>
      <c r="K4">
        <v>23.763429641723601</v>
      </c>
      <c r="L4">
        <v>23.721107482910199</v>
      </c>
      <c r="M4">
        <v>29.1859245300293</v>
      </c>
      <c r="N4">
        <v>29.602128982543899</v>
      </c>
      <c r="O4">
        <v>29.458786010742202</v>
      </c>
      <c r="Q4" s="1">
        <f>E4-B4</f>
        <v>2.5697937011718999</v>
      </c>
      <c r="R4" s="1">
        <f t="shared" ref="R4:S19" si="0">F4-C4</f>
        <v>2.611843109130902</v>
      </c>
      <c r="S4" s="1">
        <f t="shared" si="0"/>
        <v>2.2685413360594993</v>
      </c>
      <c r="U4" s="1">
        <f>M4-J4</f>
        <v>5.5942802429199006</v>
      </c>
      <c r="V4" s="1">
        <f t="shared" ref="V4:W19" si="1">N4-K4</f>
        <v>5.8386993408202983</v>
      </c>
      <c r="W4" s="1">
        <f t="shared" si="1"/>
        <v>5.7376785278320028</v>
      </c>
      <c r="Y4" s="1">
        <f>Q4-U4</f>
        <v>-3.0244865417480007</v>
      </c>
      <c r="Z4" s="1">
        <f t="shared" ref="Z4:AA19" si="2">R4-V4</f>
        <v>-3.2268562316893963</v>
      </c>
      <c r="AA4" s="1">
        <f t="shared" si="2"/>
        <v>-3.4691371917725036</v>
      </c>
      <c r="AB4" s="1">
        <f>2^(-Y4)</f>
        <v>8.1369410666857895</v>
      </c>
      <c r="AC4" s="1">
        <f>2^(-Z4)</f>
        <v>9.3622561121531032</v>
      </c>
      <c r="AD4" s="1">
        <f>2^(-AA4)</f>
        <v>11.07425077414503</v>
      </c>
      <c r="AE4" s="1">
        <v>1</v>
      </c>
      <c r="AF4" s="1">
        <v>1</v>
      </c>
      <c r="AG4" s="1">
        <v>1</v>
      </c>
      <c r="AH4" s="1">
        <f t="shared" ref="AH4:AH11" si="3">_xlfn.T.TEST(AB4:AD4,AE4:AG4,2,2)</f>
        <v>5.6034844512170144E-4</v>
      </c>
    </row>
    <row r="5" spans="1:34" s="1" customFormat="1">
      <c r="A5" s="1" t="s">
        <v>11</v>
      </c>
      <c r="B5">
        <v>25.679927825927699</v>
      </c>
      <c r="C5">
        <v>25.4519653320313</v>
      </c>
      <c r="D5">
        <v>25.465703964233398</v>
      </c>
      <c r="E5">
        <v>30.3301486968994</v>
      </c>
      <c r="F5">
        <v>29.954696655273398</v>
      </c>
      <c r="G5">
        <v>30.2875270843506</v>
      </c>
      <c r="I5" s="1" t="s">
        <v>12</v>
      </c>
      <c r="J5">
        <v>23.211481094360401</v>
      </c>
      <c r="K5">
        <v>23.242042541503899</v>
      </c>
      <c r="L5">
        <v>23.231616973876999</v>
      </c>
      <c r="M5">
        <v>30.748218536376999</v>
      </c>
      <c r="N5">
        <v>30.7809047698975</v>
      </c>
      <c r="O5">
        <v>31.390356063842798</v>
      </c>
      <c r="Q5" s="1">
        <f t="shared" ref="Q5:S28" si="4">E5-B5</f>
        <v>4.650220870971701</v>
      </c>
      <c r="R5" s="1">
        <f t="shared" si="0"/>
        <v>4.5027313232420987</v>
      </c>
      <c r="S5" s="1">
        <f t="shared" si="0"/>
        <v>4.8218231201172017</v>
      </c>
      <c r="U5" s="1">
        <f t="shared" ref="U5:W28" si="5">M5-J5</f>
        <v>7.536737442016598</v>
      </c>
      <c r="V5" s="1">
        <f t="shared" si="1"/>
        <v>7.5388622283936009</v>
      </c>
      <c r="W5" s="1">
        <f t="shared" si="1"/>
        <v>8.158739089965799</v>
      </c>
      <c r="Y5" s="1">
        <f t="shared" ref="Y5:AA28" si="6">Q5-U5</f>
        <v>-2.886516571044897</v>
      </c>
      <c r="Z5" s="1">
        <f t="shared" si="2"/>
        <v>-3.0361309051515022</v>
      </c>
      <c r="AA5" s="1">
        <f t="shared" si="2"/>
        <v>-3.3369159698485973</v>
      </c>
      <c r="AB5" s="1">
        <f t="shared" ref="AB5:AB28" si="7">2^(-Y5)</f>
        <v>7.3948278959238465</v>
      </c>
      <c r="AC5" s="1">
        <f t="shared" ref="AC5:AC28" si="8">2^(-Z5)</f>
        <v>8.2028821704610966</v>
      </c>
      <c r="AD5" s="1">
        <f t="shared" ref="AD5:AD28" si="9">2^(-AA5)</f>
        <v>10.104429542474982</v>
      </c>
      <c r="AE5" s="1">
        <v>1</v>
      </c>
      <c r="AF5" s="1">
        <v>1</v>
      </c>
      <c r="AG5" s="1">
        <v>1</v>
      </c>
      <c r="AH5" s="1">
        <f t="shared" si="3"/>
        <v>7.0732263490115349E-4</v>
      </c>
    </row>
    <row r="6" spans="1:34" s="1" customFormat="1">
      <c r="A6" s="1" t="s">
        <v>13</v>
      </c>
      <c r="B6">
        <v>23.492546081543001</v>
      </c>
      <c r="C6">
        <v>23.3695182800293</v>
      </c>
      <c r="D6">
        <v>23.3233757019043</v>
      </c>
      <c r="E6">
        <v>28.4422302246094</v>
      </c>
      <c r="F6">
        <v>28.3604640960693</v>
      </c>
      <c r="G6">
        <v>29.499721527099599</v>
      </c>
      <c r="I6" s="1" t="s">
        <v>14</v>
      </c>
      <c r="J6">
        <v>23.229261398315401</v>
      </c>
      <c r="K6">
        <v>23.165712356567401</v>
      </c>
      <c r="L6">
        <v>23.254165649414102</v>
      </c>
      <c r="M6">
        <v>34.977954864502003</v>
      </c>
      <c r="N6">
        <v>36.851375579833999</v>
      </c>
      <c r="O6">
        <v>38.740272521972699</v>
      </c>
      <c r="Q6" s="1">
        <f t="shared" si="4"/>
        <v>4.9496841430663991</v>
      </c>
      <c r="R6" s="1">
        <f t="shared" si="0"/>
        <v>4.99094581604</v>
      </c>
      <c r="S6" s="1">
        <f t="shared" si="0"/>
        <v>6.1763458251952983</v>
      </c>
      <c r="U6" s="1">
        <f t="shared" si="5"/>
        <v>11.748693466186602</v>
      </c>
      <c r="V6" s="1">
        <f t="shared" si="1"/>
        <v>13.685663223266598</v>
      </c>
      <c r="W6" s="1">
        <f t="shared" si="1"/>
        <v>15.486106872558597</v>
      </c>
      <c r="Y6" s="1">
        <f t="shared" si="6"/>
        <v>-6.7990093231202025</v>
      </c>
      <c r="Z6" s="1">
        <f t="shared" si="2"/>
        <v>-8.694717407226598</v>
      </c>
      <c r="AA6" s="1">
        <f t="shared" si="2"/>
        <v>-9.309761047363299</v>
      </c>
      <c r="AB6" s="1">
        <f t="shared" si="7"/>
        <v>111.3539807465975</v>
      </c>
      <c r="AC6" s="1">
        <f t="shared" si="8"/>
        <v>414.35324407882143</v>
      </c>
      <c r="AD6" s="1">
        <f t="shared" si="9"/>
        <v>634.62522110282748</v>
      </c>
      <c r="AE6" s="1">
        <v>1</v>
      </c>
      <c r="AF6" s="1">
        <v>1</v>
      </c>
      <c r="AG6" s="1">
        <v>1</v>
      </c>
      <c r="AH6" s="1">
        <f t="shared" si="3"/>
        <v>6.3756543544914335E-2</v>
      </c>
    </row>
    <row r="7" spans="1:34" s="1" customFormat="1">
      <c r="A7" s="1" t="s">
        <v>15</v>
      </c>
      <c r="B7">
        <v>23.348243713378899</v>
      </c>
      <c r="C7">
        <v>23.427923202514599</v>
      </c>
      <c r="D7">
        <v>23.301834106445298</v>
      </c>
      <c r="E7">
        <v>28.235902786254901</v>
      </c>
      <c r="F7">
        <v>27.881362915039102</v>
      </c>
      <c r="G7">
        <v>27.980392456054702</v>
      </c>
      <c r="I7" s="1" t="s">
        <v>16</v>
      </c>
      <c r="J7">
        <v>23.9762477874756</v>
      </c>
      <c r="K7">
        <v>23.931951522827099</v>
      </c>
      <c r="L7">
        <v>23.9612941741943</v>
      </c>
      <c r="M7">
        <v>30.974317550659201</v>
      </c>
      <c r="N7">
        <v>30.512323379516602</v>
      </c>
      <c r="O7">
        <v>30.509330749511701</v>
      </c>
      <c r="Q7" s="1">
        <f t="shared" si="4"/>
        <v>4.8876590728760014</v>
      </c>
      <c r="R7" s="1">
        <f t="shared" si="0"/>
        <v>4.4534397125245029</v>
      </c>
      <c r="S7" s="1">
        <f t="shared" si="0"/>
        <v>4.6785583496094034</v>
      </c>
      <c r="U7" s="1">
        <f t="shared" si="5"/>
        <v>6.9980697631836009</v>
      </c>
      <c r="V7" s="1">
        <f t="shared" si="1"/>
        <v>6.5803718566895029</v>
      </c>
      <c r="W7" s="1">
        <f t="shared" si="1"/>
        <v>6.5480365753174006</v>
      </c>
      <c r="Y7" s="1">
        <f t="shared" si="6"/>
        <v>-2.1104106903075994</v>
      </c>
      <c r="Z7" s="1">
        <f t="shared" si="2"/>
        <v>-2.126932144165</v>
      </c>
      <c r="AA7" s="1">
        <f t="shared" si="2"/>
        <v>-1.8694782257079972</v>
      </c>
      <c r="AB7" s="1">
        <f t="shared" si="7"/>
        <v>4.3181420115000808</v>
      </c>
      <c r="AC7" s="1">
        <f t="shared" si="8"/>
        <v>4.3678767390841147</v>
      </c>
      <c r="AD7" s="1">
        <f t="shared" si="9"/>
        <v>3.6540040315038782</v>
      </c>
      <c r="AE7" s="1">
        <v>1</v>
      </c>
      <c r="AF7" s="1">
        <v>1</v>
      </c>
      <c r="AG7" s="1">
        <v>1</v>
      </c>
      <c r="AH7" s="1">
        <f t="shared" si="3"/>
        <v>1.7273621792660132E-4</v>
      </c>
    </row>
    <row r="8" spans="1:34" s="1" customFormat="1">
      <c r="A8" s="1" t="s">
        <v>17</v>
      </c>
      <c r="B8">
        <v>22.554580688476602</v>
      </c>
      <c r="C8">
        <v>22.3389377593994</v>
      </c>
      <c r="D8">
        <v>22.254529953002901</v>
      </c>
      <c r="E8">
        <v>27.528709411621101</v>
      </c>
      <c r="F8">
        <v>27.601249694824201</v>
      </c>
      <c r="G8">
        <v>27.2068386077881</v>
      </c>
      <c r="I8" s="1" t="s">
        <v>18</v>
      </c>
      <c r="J8">
        <v>23.6174430847168</v>
      </c>
      <c r="K8">
        <v>23.731815338134801</v>
      </c>
      <c r="L8">
        <v>23.668258666992202</v>
      </c>
      <c r="M8">
        <v>31.4591064453125</v>
      </c>
      <c r="N8">
        <v>31.313413619995099</v>
      </c>
      <c r="O8">
        <v>34.035694122314503</v>
      </c>
      <c r="Q8" s="1">
        <f t="shared" si="4"/>
        <v>4.9741287231444993</v>
      </c>
      <c r="R8" s="1">
        <f t="shared" si="0"/>
        <v>5.2623119354248011</v>
      </c>
      <c r="S8" s="1">
        <f t="shared" si="0"/>
        <v>4.9523086547851989</v>
      </c>
      <c r="U8" s="1">
        <f t="shared" si="5"/>
        <v>7.8416633605956996</v>
      </c>
      <c r="V8" s="1">
        <f t="shared" si="1"/>
        <v>7.5815982818602983</v>
      </c>
      <c r="W8" s="1">
        <f t="shared" si="1"/>
        <v>10.367435455322301</v>
      </c>
      <c r="Y8" s="1">
        <f t="shared" si="6"/>
        <v>-2.8675346374512003</v>
      </c>
      <c r="Z8" s="1">
        <f t="shared" si="2"/>
        <v>-2.3192863464354971</v>
      </c>
      <c r="AA8" s="1">
        <f t="shared" si="2"/>
        <v>-5.4151268005371023</v>
      </c>
      <c r="AB8" s="1">
        <f t="shared" si="7"/>
        <v>7.2981693965228542</v>
      </c>
      <c r="AC8" s="1">
        <f t="shared" si="8"/>
        <v>4.9908527749357194</v>
      </c>
      <c r="AD8" s="1">
        <f t="shared" si="9"/>
        <v>42.669307768796138</v>
      </c>
      <c r="AE8" s="1">
        <v>1</v>
      </c>
      <c r="AF8" s="1">
        <v>1</v>
      </c>
      <c r="AG8" s="1">
        <v>1</v>
      </c>
      <c r="AH8" s="1">
        <f t="shared" si="3"/>
        <v>0.22851516444408379</v>
      </c>
    </row>
    <row r="9" spans="1:34" s="1" customFormat="1">
      <c r="A9" s="1" t="s">
        <v>19</v>
      </c>
      <c r="B9">
        <v>24.934471130371101</v>
      </c>
      <c r="C9">
        <v>23.700101852416999</v>
      </c>
      <c r="D9">
        <v>23.5875453948975</v>
      </c>
      <c r="E9">
        <v>30.252225875854499</v>
      </c>
      <c r="F9">
        <v>29.1236362457275</v>
      </c>
      <c r="G9">
        <v>28.0398464202881</v>
      </c>
      <c r="I9" s="1" t="s">
        <v>20</v>
      </c>
      <c r="J9">
        <v>21.324213027954102</v>
      </c>
      <c r="K9">
        <v>21.341464996337901</v>
      </c>
      <c r="L9">
        <v>21.1613063812256</v>
      </c>
      <c r="M9">
        <v>29.6269836425781</v>
      </c>
      <c r="N9">
        <v>29.802284240722699</v>
      </c>
      <c r="O9">
        <v>30.1941223144531</v>
      </c>
      <c r="Q9" s="1">
        <f t="shared" si="4"/>
        <v>5.3177547454833984</v>
      </c>
      <c r="R9" s="1">
        <f t="shared" si="0"/>
        <v>5.4235343933105007</v>
      </c>
      <c r="S9" s="1">
        <f t="shared" si="0"/>
        <v>4.4523010253906001</v>
      </c>
      <c r="U9" s="1">
        <f t="shared" si="5"/>
        <v>8.3027706146239986</v>
      </c>
      <c r="V9" s="1">
        <f t="shared" si="1"/>
        <v>8.4608192443847976</v>
      </c>
      <c r="W9" s="1">
        <f t="shared" si="1"/>
        <v>9.0328159332275</v>
      </c>
      <c r="Y9" s="1">
        <f t="shared" si="6"/>
        <v>-2.9850158691406001</v>
      </c>
      <c r="Z9" s="1">
        <f t="shared" si="2"/>
        <v>-3.0372848510742969</v>
      </c>
      <c r="AA9" s="1">
        <f t="shared" si="2"/>
        <v>-4.5805149078368999</v>
      </c>
      <c r="AB9" s="1">
        <f t="shared" si="7"/>
        <v>7.9173403388158601</v>
      </c>
      <c r="AC9" s="1">
        <f t="shared" si="8"/>
        <v>8.2094459062199299</v>
      </c>
      <c r="AD9" s="1">
        <f t="shared" si="9"/>
        <v>23.926125854230865</v>
      </c>
      <c r="AE9" s="1">
        <v>1</v>
      </c>
      <c r="AF9" s="1">
        <v>1</v>
      </c>
      <c r="AG9" s="1">
        <v>1</v>
      </c>
      <c r="AH9" s="1">
        <f t="shared" si="3"/>
        <v>7.9765859288955854E-2</v>
      </c>
    </row>
    <row r="10" spans="1:34" s="1" customFormat="1">
      <c r="A10" s="1" t="s">
        <v>21</v>
      </c>
      <c r="B10">
        <v>25.413106918335</v>
      </c>
      <c r="C10">
        <v>25.1418781280518</v>
      </c>
      <c r="D10">
        <v>25.4386081695557</v>
      </c>
      <c r="E10">
        <v>28.647417068481399</v>
      </c>
      <c r="F10">
        <v>28.221185684204102</v>
      </c>
      <c r="G10">
        <v>28.4117221832275</v>
      </c>
      <c r="I10" s="1" t="s">
        <v>22</v>
      </c>
      <c r="J10">
        <v>23.761552810668899</v>
      </c>
      <c r="K10">
        <v>23.670925140380898</v>
      </c>
      <c r="L10">
        <v>23.719526290893601</v>
      </c>
      <c r="M10">
        <v>35.530555725097699</v>
      </c>
      <c r="N10">
        <v>34.649112701416001</v>
      </c>
      <c r="O10">
        <v>35.707572937011697</v>
      </c>
      <c r="Q10" s="1">
        <f t="shared" si="4"/>
        <v>3.2343101501463991</v>
      </c>
      <c r="R10" s="1">
        <f t="shared" si="0"/>
        <v>3.0793075561523011</v>
      </c>
      <c r="S10" s="1">
        <f t="shared" si="0"/>
        <v>2.9731140136718004</v>
      </c>
      <c r="U10" s="1">
        <f t="shared" si="5"/>
        <v>11.7690029144288</v>
      </c>
      <c r="V10" s="1">
        <f t="shared" si="1"/>
        <v>10.978187561035103</v>
      </c>
      <c r="W10" s="1">
        <f t="shared" si="1"/>
        <v>11.988046646118097</v>
      </c>
      <c r="Y10" s="1">
        <f t="shared" si="6"/>
        <v>-8.5346927642824006</v>
      </c>
      <c r="Z10" s="1">
        <f t="shared" si="2"/>
        <v>-7.8988800048828018</v>
      </c>
      <c r="AA10" s="1">
        <f t="shared" si="2"/>
        <v>-9.0149326324462962</v>
      </c>
      <c r="AB10" s="1">
        <f t="shared" si="7"/>
        <v>370.8502070549377</v>
      </c>
      <c r="AC10" s="1">
        <f t="shared" si="8"/>
        <v>238.67108840698864</v>
      </c>
      <c r="AD10" s="1">
        <f t="shared" si="9"/>
        <v>517.3269831278559</v>
      </c>
      <c r="AE10" s="1">
        <v>1</v>
      </c>
      <c r="AF10" s="1">
        <v>1</v>
      </c>
      <c r="AG10" s="1">
        <v>1</v>
      </c>
      <c r="AH10" s="1">
        <f t="shared" si="3"/>
        <v>9.6255304222985037E-3</v>
      </c>
    </row>
    <row r="11" spans="1:34" s="1" customFormat="1">
      <c r="A11" s="1" t="s">
        <v>23</v>
      </c>
      <c r="B11">
        <v>23.334924697876001</v>
      </c>
      <c r="C11">
        <v>23.0954895019531</v>
      </c>
      <c r="D11">
        <v>23.217992782592798</v>
      </c>
      <c r="E11">
        <v>30.375516891479499</v>
      </c>
      <c r="F11">
        <v>30.617214202880898</v>
      </c>
      <c r="G11">
        <v>29.988386154174801</v>
      </c>
      <c r="I11" s="1" t="s">
        <v>24</v>
      </c>
      <c r="J11">
        <v>25.242242813110401</v>
      </c>
      <c r="K11">
        <v>25.2361164093018</v>
      </c>
      <c r="L11">
        <v>25.318975448608398</v>
      </c>
      <c r="M11" t="s">
        <v>25</v>
      </c>
      <c r="N11" t="s">
        <v>25</v>
      </c>
      <c r="O11" t="s">
        <v>25</v>
      </c>
      <c r="Q11" s="1">
        <f t="shared" si="4"/>
        <v>7.0405921936034979</v>
      </c>
      <c r="R11" s="1">
        <f t="shared" si="0"/>
        <v>7.5217247009277983</v>
      </c>
      <c r="S11" s="1">
        <f t="shared" si="0"/>
        <v>6.7703933715820028</v>
      </c>
      <c r="U11" s="1" t="e">
        <f t="shared" si="5"/>
        <v>#VALUE!</v>
      </c>
      <c r="V11" s="1" t="e">
        <f t="shared" si="1"/>
        <v>#VALUE!</v>
      </c>
      <c r="W11" s="1" t="e">
        <f t="shared" si="1"/>
        <v>#VALUE!</v>
      </c>
      <c r="Y11" s="1" t="e">
        <f t="shared" si="6"/>
        <v>#VALUE!</v>
      </c>
      <c r="Z11" s="1" t="e">
        <f t="shared" si="2"/>
        <v>#VALUE!</v>
      </c>
      <c r="AA11" s="1" t="e">
        <f t="shared" si="2"/>
        <v>#VALUE!</v>
      </c>
      <c r="AB11" s="1" t="e">
        <f t="shared" si="7"/>
        <v>#VALUE!</v>
      </c>
      <c r="AC11" s="1" t="e">
        <f t="shared" si="8"/>
        <v>#VALUE!</v>
      </c>
      <c r="AD11" s="1" t="e">
        <f t="shared" si="9"/>
        <v>#VALUE!</v>
      </c>
      <c r="AE11" s="1">
        <v>1</v>
      </c>
      <c r="AF11" s="1">
        <v>1</v>
      </c>
      <c r="AG11" s="1">
        <v>1</v>
      </c>
      <c r="AH11" s="1" t="e">
        <f t="shared" si="3"/>
        <v>#VALUE!</v>
      </c>
    </row>
    <row r="12" spans="1:34" s="2" customFormat="1">
      <c r="A12" s="2">
        <v>2</v>
      </c>
      <c r="Q12" s="5"/>
      <c r="R12" s="5"/>
      <c r="S12" s="5"/>
      <c r="U12" s="5"/>
      <c r="V12" s="5"/>
      <c r="W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s="3" customFormat="1">
      <c r="A13" s="3" t="s">
        <v>26</v>
      </c>
      <c r="B13" s="4">
        <v>21.978187561035199</v>
      </c>
      <c r="C13" s="4">
        <v>21.885046005248999</v>
      </c>
      <c r="D13" s="4">
        <v>21.872343063354499</v>
      </c>
      <c r="E13" s="4">
        <v>29.724903106689499</v>
      </c>
      <c r="F13" s="4">
        <v>29.294384002685501</v>
      </c>
      <c r="G13" s="4">
        <v>28.930625915527301</v>
      </c>
      <c r="I13" s="3" t="s">
        <v>27</v>
      </c>
      <c r="J13" s="4">
        <v>23.4661159515381</v>
      </c>
      <c r="K13" s="4">
        <v>23.5081977844238</v>
      </c>
      <c r="L13" s="4">
        <v>23.580764770507798</v>
      </c>
      <c r="M13" s="4">
        <v>31.614788055419901</v>
      </c>
      <c r="N13" s="4">
        <v>32.790687561035199</v>
      </c>
      <c r="O13" s="4">
        <v>31.7426052093506</v>
      </c>
      <c r="Q13" s="3">
        <f t="shared" si="4"/>
        <v>7.7467155456543004</v>
      </c>
      <c r="R13" s="3">
        <f t="shared" si="0"/>
        <v>7.4093379974365021</v>
      </c>
      <c r="S13" s="3">
        <f t="shared" si="0"/>
        <v>7.0582828521728018</v>
      </c>
      <c r="U13" s="3">
        <f t="shared" si="5"/>
        <v>8.1486721038818004</v>
      </c>
      <c r="V13" s="3">
        <f t="shared" si="1"/>
        <v>9.2824897766113992</v>
      </c>
      <c r="W13" s="3">
        <f t="shared" si="1"/>
        <v>8.1618404388428019</v>
      </c>
      <c r="Y13" s="3">
        <f t="shared" si="6"/>
        <v>-0.40195655822749998</v>
      </c>
      <c r="Z13" s="3">
        <f t="shared" si="2"/>
        <v>-1.8731517791748971</v>
      </c>
      <c r="AA13" s="3">
        <f t="shared" si="2"/>
        <v>-1.10355758667</v>
      </c>
      <c r="AB13" s="3">
        <f t="shared" si="7"/>
        <v>1.3212986187202251</v>
      </c>
      <c r="AC13" s="3">
        <f t="shared" si="8"/>
        <v>3.6633201261191637</v>
      </c>
      <c r="AD13" s="3">
        <f t="shared" si="9"/>
        <v>2.1488392868674167</v>
      </c>
      <c r="AE13" s="3">
        <v>1</v>
      </c>
      <c r="AF13" s="3">
        <v>1</v>
      </c>
      <c r="AG13" s="3">
        <v>1</v>
      </c>
      <c r="AH13" s="3">
        <f t="shared" ref="AH13:AH20" si="10">_xlfn.T.TEST(AB13:AD13,AE13:AG13,2,2)</f>
        <v>0.11488597223496329</v>
      </c>
    </row>
    <row r="14" spans="1:34" s="1" customFormat="1">
      <c r="A14" s="1" t="s">
        <v>28</v>
      </c>
      <c r="B14" t="s">
        <v>25</v>
      </c>
      <c r="C14" t="s">
        <v>25</v>
      </c>
      <c r="D14" t="s">
        <v>25</v>
      </c>
      <c r="E14" t="s">
        <v>25</v>
      </c>
      <c r="F14" t="s">
        <v>25</v>
      </c>
      <c r="G14" t="s">
        <v>25</v>
      </c>
      <c r="I14" s="1" t="s">
        <v>29</v>
      </c>
      <c r="J14">
        <v>24.633285522460898</v>
      </c>
      <c r="K14">
        <v>24.657768249511701</v>
      </c>
      <c r="L14">
        <v>24.688041687011701</v>
      </c>
      <c r="M14">
        <v>28.834465026855501</v>
      </c>
      <c r="N14">
        <v>28.8000602722168</v>
      </c>
      <c r="O14">
        <v>29.295469284057599</v>
      </c>
      <c r="Q14" s="1" t="e">
        <f t="shared" si="4"/>
        <v>#VALUE!</v>
      </c>
      <c r="R14" s="1" t="e">
        <f t="shared" si="0"/>
        <v>#VALUE!</v>
      </c>
      <c r="S14" s="1" t="e">
        <f t="shared" si="0"/>
        <v>#VALUE!</v>
      </c>
      <c r="U14" s="1">
        <f t="shared" si="5"/>
        <v>4.2011795043946023</v>
      </c>
      <c r="V14" s="1">
        <f t="shared" si="1"/>
        <v>4.1422920227050994</v>
      </c>
      <c r="W14" s="1">
        <f t="shared" si="1"/>
        <v>4.6074275970458984</v>
      </c>
      <c r="Y14" s="1" t="e">
        <f t="shared" si="6"/>
        <v>#VALUE!</v>
      </c>
      <c r="Z14" s="1" t="e">
        <f t="shared" si="2"/>
        <v>#VALUE!</v>
      </c>
      <c r="AA14" s="1" t="e">
        <f t="shared" si="2"/>
        <v>#VALUE!</v>
      </c>
      <c r="AB14" s="1" t="e">
        <f t="shared" si="7"/>
        <v>#VALUE!</v>
      </c>
      <c r="AC14" s="1" t="e">
        <f t="shared" si="8"/>
        <v>#VALUE!</v>
      </c>
      <c r="AD14" s="1" t="e">
        <f t="shared" si="9"/>
        <v>#VALUE!</v>
      </c>
      <c r="AE14" s="1">
        <v>1</v>
      </c>
      <c r="AF14" s="1">
        <v>1</v>
      </c>
      <c r="AG14" s="1">
        <v>1</v>
      </c>
      <c r="AH14" s="1" t="e">
        <f t="shared" si="10"/>
        <v>#VALUE!</v>
      </c>
    </row>
    <row r="15" spans="1:34" s="1" customFormat="1">
      <c r="A15" s="1" t="s">
        <v>30</v>
      </c>
      <c r="B15">
        <v>22.261253356933601</v>
      </c>
      <c r="C15">
        <v>22.153362274169901</v>
      </c>
      <c r="D15">
        <v>22.139194488525401</v>
      </c>
      <c r="E15">
        <v>29.2077331542969</v>
      </c>
      <c r="F15">
        <v>28.8271675109863</v>
      </c>
      <c r="G15">
        <v>28.869291305541999</v>
      </c>
      <c r="I15" s="1" t="s">
        <v>31</v>
      </c>
      <c r="J15">
        <v>22.472505569458001</v>
      </c>
      <c r="K15">
        <v>22.358421325683601</v>
      </c>
      <c r="L15">
        <v>22.394737243652301</v>
      </c>
      <c r="M15">
        <v>34.793674468994098</v>
      </c>
      <c r="N15">
        <v>36.016292572021499</v>
      </c>
      <c r="O15">
        <v>37.053459167480497</v>
      </c>
      <c r="Q15" s="1">
        <f t="shared" si="4"/>
        <v>6.946479797363299</v>
      </c>
      <c r="R15" s="1">
        <f t="shared" si="0"/>
        <v>6.6738052368163991</v>
      </c>
      <c r="S15" s="1">
        <f t="shared" si="0"/>
        <v>6.730096817016598</v>
      </c>
      <c r="U15" s="1">
        <f t="shared" si="5"/>
        <v>12.321168899536097</v>
      </c>
      <c r="V15" s="1">
        <f t="shared" si="1"/>
        <v>13.657871246337898</v>
      </c>
      <c r="W15" s="1">
        <f t="shared" si="1"/>
        <v>14.658721923828196</v>
      </c>
      <c r="Y15" s="1">
        <f t="shared" si="6"/>
        <v>-5.3746891021727983</v>
      </c>
      <c r="Z15" s="1">
        <f t="shared" si="2"/>
        <v>-6.9840660095214986</v>
      </c>
      <c r="AA15" s="1">
        <f t="shared" si="2"/>
        <v>-7.928625106811598</v>
      </c>
      <c r="AB15" s="1">
        <f t="shared" si="7"/>
        <v>41.489923791759189</v>
      </c>
      <c r="AC15" s="1">
        <f t="shared" si="8"/>
        <v>126.59406938901714</v>
      </c>
      <c r="AD15" s="1">
        <f t="shared" si="9"/>
        <v>243.64302420878917</v>
      </c>
      <c r="AE15" s="1">
        <v>1</v>
      </c>
      <c r="AF15" s="1">
        <v>1</v>
      </c>
      <c r="AG15" s="1">
        <v>1</v>
      </c>
      <c r="AH15" s="1">
        <f t="shared" si="10"/>
        <v>8.0693328146580298E-2</v>
      </c>
    </row>
    <row r="16" spans="1:34" s="1" customFormat="1">
      <c r="A16" s="1" t="s">
        <v>32</v>
      </c>
      <c r="B16">
        <v>21.603345870971701</v>
      </c>
      <c r="C16">
        <v>21.663646697998001</v>
      </c>
      <c r="D16">
        <v>21.419589996337901</v>
      </c>
      <c r="E16">
        <v>28.4007472991943</v>
      </c>
      <c r="F16">
        <v>27.924882888793899</v>
      </c>
      <c r="G16">
        <v>28.4837532043457</v>
      </c>
      <c r="I16" s="1" t="s">
        <v>33</v>
      </c>
      <c r="J16">
        <v>24.739873886108398</v>
      </c>
      <c r="K16">
        <v>24.691787719726602</v>
      </c>
      <c r="L16">
        <v>24.95654296875</v>
      </c>
      <c r="M16" t="s">
        <v>25</v>
      </c>
      <c r="N16" t="s">
        <v>25</v>
      </c>
      <c r="O16" t="s">
        <v>25</v>
      </c>
      <c r="Q16" s="1">
        <f t="shared" si="4"/>
        <v>6.7974014282225994</v>
      </c>
      <c r="R16" s="1">
        <f t="shared" si="0"/>
        <v>6.2612361907958984</v>
      </c>
      <c r="S16" s="1">
        <f t="shared" si="0"/>
        <v>7.0641632080077983</v>
      </c>
      <c r="U16" s="1" t="e">
        <f t="shared" si="5"/>
        <v>#VALUE!</v>
      </c>
      <c r="V16" s="1" t="e">
        <f t="shared" si="1"/>
        <v>#VALUE!</v>
      </c>
      <c r="W16" s="1" t="e">
        <f t="shared" si="1"/>
        <v>#VALUE!</v>
      </c>
      <c r="Y16" s="1" t="e">
        <f t="shared" si="6"/>
        <v>#VALUE!</v>
      </c>
      <c r="Z16" s="1" t="e">
        <f t="shared" si="2"/>
        <v>#VALUE!</v>
      </c>
      <c r="AA16" s="1" t="e">
        <f t="shared" si="2"/>
        <v>#VALUE!</v>
      </c>
      <c r="AB16" s="1" t="e">
        <f t="shared" si="7"/>
        <v>#VALUE!</v>
      </c>
      <c r="AC16" s="1" t="e">
        <f t="shared" si="8"/>
        <v>#VALUE!</v>
      </c>
      <c r="AD16" s="1" t="e">
        <f t="shared" si="9"/>
        <v>#VALUE!</v>
      </c>
      <c r="AE16" s="1">
        <v>1</v>
      </c>
      <c r="AF16" s="1">
        <v>1</v>
      </c>
      <c r="AG16" s="1">
        <v>1</v>
      </c>
      <c r="AH16" s="1" t="e">
        <f t="shared" si="10"/>
        <v>#VALUE!</v>
      </c>
    </row>
    <row r="17" spans="1:34" s="1" customFormat="1">
      <c r="A17" s="1" t="s">
        <v>34</v>
      </c>
      <c r="B17">
        <v>22.959213256835898</v>
      </c>
      <c r="C17">
        <v>22.900171279907202</v>
      </c>
      <c r="D17">
        <v>22.9528617858887</v>
      </c>
      <c r="E17">
        <v>29.357963562011701</v>
      </c>
      <c r="F17">
        <v>28.752271652221701</v>
      </c>
      <c r="G17">
        <v>28.813261032104499</v>
      </c>
      <c r="I17" s="1" t="s">
        <v>35</v>
      </c>
      <c r="J17">
        <v>23.475824356079102</v>
      </c>
      <c r="K17">
        <v>23.4288425445557</v>
      </c>
      <c r="L17">
        <v>23.4962482452393</v>
      </c>
      <c r="M17">
        <v>32.732406616210902</v>
      </c>
      <c r="N17">
        <v>33.480560302734403</v>
      </c>
      <c r="O17">
        <v>34.390781402587898</v>
      </c>
      <c r="Q17" s="1">
        <f t="shared" si="4"/>
        <v>6.3987503051758026</v>
      </c>
      <c r="R17" s="1">
        <f t="shared" si="0"/>
        <v>5.8521003723144993</v>
      </c>
      <c r="S17" s="1">
        <f t="shared" si="0"/>
        <v>5.860399246215799</v>
      </c>
      <c r="U17" s="1">
        <f t="shared" si="5"/>
        <v>9.2565822601318004</v>
      </c>
      <c r="V17" s="1">
        <f t="shared" si="1"/>
        <v>10.051717758178704</v>
      </c>
      <c r="W17" s="1">
        <f t="shared" si="1"/>
        <v>10.894533157348597</v>
      </c>
      <c r="Y17" s="1">
        <f t="shared" si="6"/>
        <v>-2.8578319549559978</v>
      </c>
      <c r="Z17" s="1">
        <f t="shared" si="2"/>
        <v>-4.1996173858642045</v>
      </c>
      <c r="AA17" s="1">
        <f t="shared" si="2"/>
        <v>-5.0341339111327983</v>
      </c>
      <c r="AB17" s="1">
        <f t="shared" si="7"/>
        <v>7.2492510645690196</v>
      </c>
      <c r="AC17" s="1">
        <f t="shared" si="8"/>
        <v>18.374300024017749</v>
      </c>
      <c r="AD17" s="1">
        <f t="shared" si="9"/>
        <v>32.766142029935899</v>
      </c>
      <c r="AE17" s="1">
        <v>1</v>
      </c>
      <c r="AF17" s="1">
        <v>1</v>
      </c>
      <c r="AG17" s="1">
        <v>1</v>
      </c>
      <c r="AH17" s="1">
        <f t="shared" si="10"/>
        <v>6.678814449778489E-2</v>
      </c>
    </row>
    <row r="18" spans="1:34" s="1" customFormat="1">
      <c r="A18" s="1" t="s">
        <v>36</v>
      </c>
      <c r="B18">
        <v>21.948268890380898</v>
      </c>
      <c r="C18">
        <v>21.959753036498999</v>
      </c>
      <c r="D18">
        <v>21.964359283447301</v>
      </c>
      <c r="E18">
        <v>29.2753715515137</v>
      </c>
      <c r="F18">
        <v>29.511407852172901</v>
      </c>
      <c r="G18">
        <v>29.4754428863525</v>
      </c>
      <c r="I18" s="1" t="s">
        <v>37</v>
      </c>
      <c r="J18">
        <v>22.567764282226602</v>
      </c>
      <c r="K18">
        <v>22.520877838134801</v>
      </c>
      <c r="L18">
        <v>22.668453216552699</v>
      </c>
      <c r="M18">
        <v>35.955043792724602</v>
      </c>
      <c r="N18">
        <v>35.333103179931598</v>
      </c>
      <c r="O18" t="s">
        <v>25</v>
      </c>
      <c r="Q18" s="1">
        <f t="shared" si="4"/>
        <v>7.3271026611328018</v>
      </c>
      <c r="R18" s="1">
        <f t="shared" si="0"/>
        <v>7.5516548156739027</v>
      </c>
      <c r="S18" s="1">
        <f t="shared" si="0"/>
        <v>7.5110836029051988</v>
      </c>
      <c r="U18" s="1">
        <f t="shared" si="5"/>
        <v>13.387279510498001</v>
      </c>
      <c r="V18" s="1">
        <f t="shared" si="1"/>
        <v>12.812225341796797</v>
      </c>
      <c r="W18" s="1" t="e">
        <f t="shared" si="1"/>
        <v>#VALUE!</v>
      </c>
      <c r="Y18" s="1">
        <f t="shared" si="6"/>
        <v>-6.0601768493651988</v>
      </c>
      <c r="Z18" s="1">
        <f t="shared" si="2"/>
        <v>-5.2605705261228941</v>
      </c>
      <c r="AA18" s="1" t="e">
        <f t="shared" si="2"/>
        <v>#VALUE!</v>
      </c>
      <c r="AB18" s="1">
        <f t="shared" si="7"/>
        <v>66.725987640169322</v>
      </c>
      <c r="AC18" s="1">
        <f t="shared" si="8"/>
        <v>38.334475247582787</v>
      </c>
      <c r="AD18" s="1" t="e">
        <f t="shared" si="9"/>
        <v>#VALUE!</v>
      </c>
      <c r="AE18" s="1">
        <v>1</v>
      </c>
      <c r="AF18" s="1">
        <v>1</v>
      </c>
      <c r="AG18" s="1">
        <v>1</v>
      </c>
      <c r="AH18" s="1" t="e">
        <f t="shared" si="10"/>
        <v>#VALUE!</v>
      </c>
    </row>
    <row r="19" spans="1:34" s="1" customFormat="1">
      <c r="A19" s="1" t="s">
        <v>38</v>
      </c>
      <c r="B19">
        <v>22.749862670898398</v>
      </c>
      <c r="C19">
        <v>22.653884887695298</v>
      </c>
      <c r="D19">
        <v>22.5999755859375</v>
      </c>
      <c r="E19">
        <v>26.309883117675799</v>
      </c>
      <c r="F19">
        <v>30.106376647949201</v>
      </c>
      <c r="G19">
        <v>25.824480056762699</v>
      </c>
      <c r="I19" s="1" t="s">
        <v>39</v>
      </c>
      <c r="J19">
        <v>22.9665431976318</v>
      </c>
      <c r="K19">
        <v>22.8864231109619</v>
      </c>
      <c r="L19">
        <v>22.865701675415</v>
      </c>
      <c r="M19">
        <v>29.537845611572301</v>
      </c>
      <c r="N19">
        <v>29.819404602050799</v>
      </c>
      <c r="O19">
        <v>29.731861114501999</v>
      </c>
      <c r="Q19" s="1">
        <f t="shared" si="4"/>
        <v>3.5600204467774006</v>
      </c>
      <c r="R19" s="1">
        <f t="shared" si="0"/>
        <v>7.4524917602539027</v>
      </c>
      <c r="S19" s="1">
        <f t="shared" si="0"/>
        <v>3.2245044708251989</v>
      </c>
      <c r="U19" s="1">
        <f t="shared" si="5"/>
        <v>6.5713024139405007</v>
      </c>
      <c r="V19" s="1">
        <f t="shared" si="1"/>
        <v>6.9329814910888992</v>
      </c>
      <c r="W19" s="1">
        <f t="shared" si="1"/>
        <v>6.8661594390869993</v>
      </c>
      <c r="Y19" s="1">
        <f t="shared" si="6"/>
        <v>-3.0112819671631001</v>
      </c>
      <c r="Z19" s="1">
        <f t="shared" si="2"/>
        <v>0.51951026916500354</v>
      </c>
      <c r="AA19" s="1">
        <f t="shared" si="2"/>
        <v>-3.6416549682618005</v>
      </c>
      <c r="AB19" s="1">
        <f t="shared" si="7"/>
        <v>8.0628057623089742</v>
      </c>
      <c r="AC19" s="1">
        <f t="shared" si="8"/>
        <v>0.69760860009630077</v>
      </c>
      <c r="AD19" s="1">
        <f t="shared" si="9"/>
        <v>12.480942411381861</v>
      </c>
      <c r="AE19" s="1">
        <v>1</v>
      </c>
      <c r="AF19" s="1">
        <v>1</v>
      </c>
      <c r="AG19" s="1">
        <v>1</v>
      </c>
      <c r="AH19" s="1">
        <f t="shared" si="10"/>
        <v>0.15158075647542862</v>
      </c>
    </row>
    <row r="20" spans="1:34" s="1" customFormat="1">
      <c r="A20" s="1" t="s">
        <v>40</v>
      </c>
      <c r="B20">
        <v>23.017045974731399</v>
      </c>
      <c r="C20">
        <v>22.9586086273193</v>
      </c>
      <c r="D20">
        <v>22.914995193481399</v>
      </c>
      <c r="E20">
        <v>27.283281326293899</v>
      </c>
      <c r="F20">
        <v>26.481904983520501</v>
      </c>
      <c r="G20">
        <v>26.709466934204102</v>
      </c>
      <c r="I20" s="1" t="s">
        <v>41</v>
      </c>
      <c r="J20">
        <v>26.363525390625</v>
      </c>
      <c r="K20">
        <v>26.3443489074707</v>
      </c>
      <c r="L20">
        <v>26.866014480590799</v>
      </c>
      <c r="M20" t="s">
        <v>25</v>
      </c>
      <c r="N20" t="s">
        <v>25</v>
      </c>
      <c r="O20" t="s">
        <v>25</v>
      </c>
      <c r="Q20" s="1">
        <f t="shared" si="4"/>
        <v>4.2662353515625</v>
      </c>
      <c r="R20" s="1">
        <f t="shared" si="4"/>
        <v>3.5232963562012003</v>
      </c>
      <c r="S20" s="1">
        <f t="shared" si="4"/>
        <v>3.7944717407227024</v>
      </c>
      <c r="U20" s="1" t="e">
        <f t="shared" si="5"/>
        <v>#VALUE!</v>
      </c>
      <c r="V20" s="1" t="e">
        <f t="shared" si="5"/>
        <v>#VALUE!</v>
      </c>
      <c r="W20" s="1" t="e">
        <f t="shared" si="5"/>
        <v>#VALUE!</v>
      </c>
      <c r="Y20" s="1" t="e">
        <f t="shared" si="6"/>
        <v>#VALUE!</v>
      </c>
      <c r="Z20" s="1" t="e">
        <f t="shared" si="6"/>
        <v>#VALUE!</v>
      </c>
      <c r="AA20" s="1" t="e">
        <f t="shared" si="6"/>
        <v>#VALUE!</v>
      </c>
      <c r="AB20" s="1" t="e">
        <f t="shared" si="7"/>
        <v>#VALUE!</v>
      </c>
      <c r="AC20" s="1" t="e">
        <f t="shared" si="8"/>
        <v>#VALUE!</v>
      </c>
      <c r="AD20" s="1" t="e">
        <f t="shared" si="9"/>
        <v>#VALUE!</v>
      </c>
      <c r="AE20" s="1">
        <v>1</v>
      </c>
      <c r="AF20" s="1">
        <v>1</v>
      </c>
      <c r="AG20" s="1">
        <v>1</v>
      </c>
      <c r="AH20" s="1" t="e">
        <f t="shared" si="10"/>
        <v>#VALUE!</v>
      </c>
    </row>
    <row r="21" spans="1:34" s="2" customFormat="1">
      <c r="A21" s="2">
        <v>3</v>
      </c>
      <c r="Q21" s="5"/>
      <c r="R21" s="5"/>
      <c r="S21" s="5"/>
      <c r="U21" s="5"/>
      <c r="V21" s="5"/>
      <c r="W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s="1" customFormat="1">
      <c r="A22" s="1" t="s">
        <v>42</v>
      </c>
      <c r="B22">
        <v>22.7129516601563</v>
      </c>
      <c r="C22">
        <v>22.607149124145501</v>
      </c>
      <c r="D22">
        <v>22.605670928955099</v>
      </c>
      <c r="E22">
        <v>27.613212585449201</v>
      </c>
      <c r="F22">
        <v>27.616722106933601</v>
      </c>
      <c r="G22">
        <v>27.429906845092798</v>
      </c>
      <c r="I22" s="1" t="s">
        <v>43</v>
      </c>
      <c r="J22">
        <v>23.443344116210898</v>
      </c>
      <c r="K22">
        <v>23.300695419311499</v>
      </c>
      <c r="L22">
        <v>23.3315238952637</v>
      </c>
      <c r="M22">
        <v>30.512037277221701</v>
      </c>
      <c r="N22">
        <v>31.389854431152301</v>
      </c>
      <c r="O22">
        <v>30.722841262817401</v>
      </c>
      <c r="Q22" s="1">
        <f t="shared" si="4"/>
        <v>4.9002609252929012</v>
      </c>
      <c r="R22" s="1">
        <f t="shared" si="4"/>
        <v>5.0095729827881001</v>
      </c>
      <c r="S22" s="1">
        <f t="shared" si="4"/>
        <v>4.8242359161376989</v>
      </c>
      <c r="U22" s="1">
        <f t="shared" si="5"/>
        <v>7.0686931610108026</v>
      </c>
      <c r="V22" s="1">
        <f t="shared" si="5"/>
        <v>8.0891590118408025</v>
      </c>
      <c r="W22" s="1">
        <f t="shared" si="5"/>
        <v>7.3913173675537003</v>
      </c>
      <c r="Y22" s="1">
        <f t="shared" si="6"/>
        <v>-2.1684322357179013</v>
      </c>
      <c r="Z22" s="1">
        <f t="shared" si="6"/>
        <v>-3.0795860290527024</v>
      </c>
      <c r="AA22" s="1">
        <f t="shared" si="6"/>
        <v>-2.5670814514160014</v>
      </c>
      <c r="AB22" s="1">
        <f t="shared" si="7"/>
        <v>4.4953462294691633</v>
      </c>
      <c r="AC22" s="1">
        <f t="shared" si="8"/>
        <v>8.453718242894011</v>
      </c>
      <c r="AD22" s="1">
        <f t="shared" si="9"/>
        <v>5.9260937569675942</v>
      </c>
      <c r="AE22" s="1">
        <v>1</v>
      </c>
      <c r="AF22" s="1">
        <v>1</v>
      </c>
      <c r="AG22" s="1">
        <v>1</v>
      </c>
      <c r="AH22" s="1">
        <f t="shared" ref="AH22:AH28" si="11">_xlfn.T.TEST(AB22:AD22,AE22:AG22,2,2)</f>
        <v>1.0239016479822661E-2</v>
      </c>
    </row>
    <row r="23" spans="1:34" s="1" customFormat="1">
      <c r="A23" s="1" t="s">
        <v>44</v>
      </c>
      <c r="B23">
        <v>20.423509597778299</v>
      </c>
      <c r="C23">
        <v>20.3701267242432</v>
      </c>
      <c r="D23">
        <v>20.221033096313501</v>
      </c>
      <c r="E23">
        <v>25.679702758789102</v>
      </c>
      <c r="F23">
        <v>25.6662788391113</v>
      </c>
      <c r="G23">
        <v>25.667072296142599</v>
      </c>
      <c r="I23" s="1" t="s">
        <v>45</v>
      </c>
      <c r="J23">
        <v>21.102664947509801</v>
      </c>
      <c r="K23">
        <v>21.047182083129901</v>
      </c>
      <c r="L23">
        <v>21.142644882202099</v>
      </c>
      <c r="M23">
        <v>30.055244445800799</v>
      </c>
      <c r="N23">
        <v>30.9603672027588</v>
      </c>
      <c r="O23">
        <v>28.911870956420898</v>
      </c>
      <c r="Q23" s="1">
        <f t="shared" si="4"/>
        <v>5.2561931610108026</v>
      </c>
      <c r="R23" s="1">
        <f t="shared" si="4"/>
        <v>5.2961521148681001</v>
      </c>
      <c r="S23" s="1">
        <f t="shared" si="4"/>
        <v>5.446039199829098</v>
      </c>
      <c r="U23" s="1">
        <f t="shared" si="5"/>
        <v>8.9525794982909979</v>
      </c>
      <c r="V23" s="1">
        <f t="shared" si="5"/>
        <v>9.9131851196288991</v>
      </c>
      <c r="W23" s="1">
        <f t="shared" si="5"/>
        <v>7.7692260742187997</v>
      </c>
      <c r="Y23" s="1">
        <f t="shared" si="6"/>
        <v>-3.6963863372801953</v>
      </c>
      <c r="Z23" s="1">
        <f t="shared" si="6"/>
        <v>-4.617033004760799</v>
      </c>
      <c r="AA23" s="1">
        <f t="shared" si="6"/>
        <v>-2.3231868743897017</v>
      </c>
      <c r="AB23" s="1">
        <f t="shared" si="7"/>
        <v>12.963526597935743</v>
      </c>
      <c r="AC23" s="1">
        <f t="shared" si="8"/>
        <v>24.53948394197219</v>
      </c>
      <c r="AD23" s="1">
        <f t="shared" si="9"/>
        <v>5.0043645010941535</v>
      </c>
      <c r="AE23" s="1">
        <v>1</v>
      </c>
      <c r="AF23" s="1">
        <v>1</v>
      </c>
      <c r="AG23" s="1">
        <v>1</v>
      </c>
      <c r="AH23" s="1">
        <f t="shared" si="11"/>
        <v>8.0957848181047176E-2</v>
      </c>
    </row>
    <row r="24" spans="1:34" s="1" customFormat="1">
      <c r="A24" s="1" t="s">
        <v>46</v>
      </c>
      <c r="B24">
        <v>22.1926574707031</v>
      </c>
      <c r="C24">
        <v>21.996942520141602</v>
      </c>
      <c r="D24">
        <v>21.9066047668457</v>
      </c>
      <c r="E24">
        <v>29.8026313781738</v>
      </c>
      <c r="F24">
        <v>30.230466842651399</v>
      </c>
      <c r="G24">
        <v>30.103254318237301</v>
      </c>
      <c r="I24" s="1" t="s">
        <v>47</v>
      </c>
      <c r="J24">
        <v>25.541553497314499</v>
      </c>
      <c r="K24">
        <v>25.590873718261701</v>
      </c>
      <c r="L24">
        <v>26.355901718139599</v>
      </c>
      <c r="M24" t="s">
        <v>25</v>
      </c>
      <c r="N24" t="s">
        <v>25</v>
      </c>
      <c r="O24">
        <v>35.164928436279297</v>
      </c>
      <c r="Q24" s="1">
        <f t="shared" si="4"/>
        <v>7.6099739074706996</v>
      </c>
      <c r="R24" s="1">
        <f t="shared" si="4"/>
        <v>8.2335243225097976</v>
      </c>
      <c r="S24" s="1">
        <f t="shared" si="4"/>
        <v>8.1966495513916016</v>
      </c>
      <c r="U24" s="1" t="e">
        <f t="shared" si="5"/>
        <v>#VALUE!</v>
      </c>
      <c r="V24" s="1" t="e">
        <f t="shared" si="5"/>
        <v>#VALUE!</v>
      </c>
      <c r="W24" s="1">
        <f t="shared" si="5"/>
        <v>8.8090267181396982</v>
      </c>
      <c r="Y24" s="1" t="e">
        <f t="shared" si="6"/>
        <v>#VALUE!</v>
      </c>
      <c r="Z24" s="1" t="e">
        <f t="shared" si="6"/>
        <v>#VALUE!</v>
      </c>
      <c r="AA24" s="1">
        <f t="shared" si="6"/>
        <v>-0.61237716674809661</v>
      </c>
      <c r="AB24" s="1" t="e">
        <f t="shared" si="7"/>
        <v>#VALUE!</v>
      </c>
      <c r="AC24" s="1" t="e">
        <f t="shared" si="8"/>
        <v>#VALUE!</v>
      </c>
      <c r="AD24" s="1">
        <f t="shared" si="9"/>
        <v>1.5287761396340578</v>
      </c>
      <c r="AE24" s="1">
        <v>1</v>
      </c>
      <c r="AF24" s="1">
        <v>1</v>
      </c>
      <c r="AG24" s="1">
        <v>1</v>
      </c>
      <c r="AH24" s="1" t="e">
        <f t="shared" si="11"/>
        <v>#VALUE!</v>
      </c>
    </row>
    <row r="25" spans="1:34" s="1" customFormat="1">
      <c r="A25" s="1" t="s">
        <v>48</v>
      </c>
      <c r="B25">
        <v>19.502134323120099</v>
      </c>
      <c r="C25">
        <v>19.565534591674801</v>
      </c>
      <c r="D25">
        <v>19.3454074859619</v>
      </c>
      <c r="E25">
        <v>24.795526504516602</v>
      </c>
      <c r="F25">
        <v>25.147293090820298</v>
      </c>
      <c r="G25">
        <v>24.706659317016602</v>
      </c>
      <c r="I25" s="1" t="s">
        <v>49</v>
      </c>
      <c r="J25">
        <v>22.157670974731399</v>
      </c>
      <c r="K25">
        <v>22.112468719482401</v>
      </c>
      <c r="L25">
        <v>22.197902679443398</v>
      </c>
      <c r="M25">
        <v>29.5674953460693</v>
      </c>
      <c r="N25">
        <v>31.685186386108398</v>
      </c>
      <c r="O25">
        <v>36.134677886962898</v>
      </c>
      <c r="Q25" s="1">
        <f t="shared" si="4"/>
        <v>5.2933921813965021</v>
      </c>
      <c r="R25" s="1">
        <f t="shared" si="4"/>
        <v>5.5817584991454972</v>
      </c>
      <c r="S25" s="1">
        <f t="shared" si="4"/>
        <v>5.3612518310547017</v>
      </c>
      <c r="U25" s="1">
        <f t="shared" si="5"/>
        <v>7.4098243713379013</v>
      </c>
      <c r="V25" s="1">
        <f t="shared" si="5"/>
        <v>9.5727176666259979</v>
      </c>
      <c r="W25" s="1">
        <f t="shared" si="5"/>
        <v>13.936775207519499</v>
      </c>
      <c r="Y25" s="1">
        <f t="shared" si="6"/>
        <v>-2.1164321899413991</v>
      </c>
      <c r="Z25" s="1">
        <f t="shared" si="6"/>
        <v>-3.9909591674805007</v>
      </c>
      <c r="AA25" s="1">
        <f t="shared" si="6"/>
        <v>-8.5755233764647976</v>
      </c>
      <c r="AB25" s="1">
        <f t="shared" si="7"/>
        <v>4.3362026744360289</v>
      </c>
      <c r="AC25" s="1">
        <f t="shared" si="8"/>
        <v>15.900047468611213</v>
      </c>
      <c r="AD25" s="1">
        <f t="shared" si="9"/>
        <v>381.49580333155649</v>
      </c>
      <c r="AE25" s="1">
        <v>1</v>
      </c>
      <c r="AF25" s="1">
        <v>1</v>
      </c>
      <c r="AG25" s="1">
        <v>1</v>
      </c>
      <c r="AH25" s="1">
        <f t="shared" si="11"/>
        <v>0.34358610939871786</v>
      </c>
    </row>
    <row r="26" spans="1:34" s="1" customFormat="1">
      <c r="A26" s="1" t="s">
        <v>50</v>
      </c>
      <c r="B26">
        <v>21.628005981445298</v>
      </c>
      <c r="C26">
        <v>21.4755744934082</v>
      </c>
      <c r="D26">
        <v>21.472425460815401</v>
      </c>
      <c r="E26">
        <v>31.747667312622099</v>
      </c>
      <c r="F26">
        <v>31.612749099731399</v>
      </c>
      <c r="G26">
        <v>30.958209991455099</v>
      </c>
      <c r="I26" s="1" t="s">
        <v>51</v>
      </c>
      <c r="J26">
        <v>23.418777465820298</v>
      </c>
      <c r="K26">
        <v>23.2298583984375</v>
      </c>
      <c r="L26">
        <v>23.3057765960693</v>
      </c>
      <c r="M26">
        <v>33.673374176025398</v>
      </c>
      <c r="N26">
        <v>35.467105865478501</v>
      </c>
      <c r="O26" t="s">
        <v>25</v>
      </c>
      <c r="Q26" s="1">
        <f t="shared" si="4"/>
        <v>10.1196613311768</v>
      </c>
      <c r="R26" s="1">
        <f t="shared" si="4"/>
        <v>10.1371746063232</v>
      </c>
      <c r="S26" s="1">
        <f t="shared" si="4"/>
        <v>9.4857845306396982</v>
      </c>
      <c r="U26" s="1">
        <f t="shared" si="5"/>
        <v>10.254596710205099</v>
      </c>
      <c r="V26" s="1">
        <f t="shared" si="5"/>
        <v>12.237247467041001</v>
      </c>
      <c r="W26" s="1" t="e">
        <f t="shared" si="5"/>
        <v>#VALUE!</v>
      </c>
      <c r="Y26" s="1">
        <f t="shared" si="6"/>
        <v>-0.134935379028299</v>
      </c>
      <c r="Z26" s="1">
        <f t="shared" si="6"/>
        <v>-2.1000728607178019</v>
      </c>
      <c r="AA26" s="1" t="e">
        <f t="shared" si="6"/>
        <v>#VALUE!</v>
      </c>
      <c r="AB26" s="1">
        <f t="shared" si="7"/>
        <v>1.0980436292862046</v>
      </c>
      <c r="AC26" s="1">
        <f t="shared" si="8"/>
        <v>4.287310367575464</v>
      </c>
      <c r="AD26" s="1" t="e">
        <f t="shared" si="9"/>
        <v>#VALUE!</v>
      </c>
      <c r="AE26" s="1">
        <v>1</v>
      </c>
      <c r="AF26" s="1">
        <v>1</v>
      </c>
      <c r="AG26" s="1">
        <v>1</v>
      </c>
      <c r="AH26" s="1" t="e">
        <f t="shared" si="11"/>
        <v>#VALUE!</v>
      </c>
    </row>
    <row r="27" spans="1:34" s="1" customFormat="1">
      <c r="A27" s="1" t="s">
        <v>52</v>
      </c>
      <c r="B27">
        <v>21.318273544311499</v>
      </c>
      <c r="C27">
        <v>21.080654144287099</v>
      </c>
      <c r="D27">
        <v>21.631517410278299</v>
      </c>
      <c r="E27">
        <v>27.7574062347412</v>
      </c>
      <c r="F27">
        <v>27.426643371581999</v>
      </c>
      <c r="G27">
        <v>27.187664031982401</v>
      </c>
      <c r="I27" s="1" t="s">
        <v>53</v>
      </c>
      <c r="J27">
        <v>22.970273971557599</v>
      </c>
      <c r="K27">
        <v>22.624391555786101</v>
      </c>
      <c r="L27">
        <v>22.811809539794901</v>
      </c>
      <c r="M27">
        <v>33.681629180908203</v>
      </c>
      <c r="N27">
        <v>35.1345825195313</v>
      </c>
      <c r="O27">
        <v>32.477626800537102</v>
      </c>
      <c r="Q27" s="1">
        <f t="shared" si="4"/>
        <v>6.4391326904297017</v>
      </c>
      <c r="R27" s="1">
        <f t="shared" si="4"/>
        <v>6.3459892272949006</v>
      </c>
      <c r="S27" s="1">
        <f t="shared" si="4"/>
        <v>5.5561466217041016</v>
      </c>
      <c r="U27" s="1">
        <f t="shared" si="5"/>
        <v>10.711355209350604</v>
      </c>
      <c r="V27" s="1">
        <f t="shared" si="5"/>
        <v>12.510190963745199</v>
      </c>
      <c r="W27" s="1">
        <f t="shared" si="5"/>
        <v>9.6658172607422017</v>
      </c>
      <c r="Y27" s="1">
        <f t="shared" si="6"/>
        <v>-4.272222518920902</v>
      </c>
      <c r="Z27" s="1">
        <f t="shared" si="6"/>
        <v>-6.1642017364502983</v>
      </c>
      <c r="AA27" s="1">
        <f t="shared" si="6"/>
        <v>-4.1096706390381001</v>
      </c>
      <c r="AB27" s="1">
        <f t="shared" si="7"/>
        <v>19.322669530868055</v>
      </c>
      <c r="AC27" s="1">
        <f t="shared" si="8"/>
        <v>71.714937125842397</v>
      </c>
      <c r="AD27" s="1">
        <f t="shared" si="9"/>
        <v>17.263710104715301</v>
      </c>
      <c r="AE27" s="1">
        <v>1</v>
      </c>
      <c r="AF27" s="1">
        <v>1</v>
      </c>
      <c r="AG27" s="1">
        <v>1</v>
      </c>
      <c r="AH27" s="1">
        <f t="shared" si="11"/>
        <v>0.12016470873672175</v>
      </c>
    </row>
    <row r="28" spans="1:34" s="1" customFormat="1">
      <c r="A28" s="1" t="s">
        <v>54</v>
      </c>
      <c r="B28">
        <v>21.720584869384801</v>
      </c>
      <c r="C28">
        <v>21.6165447235107</v>
      </c>
      <c r="D28">
        <v>21.353523254394499</v>
      </c>
      <c r="E28">
        <v>26.926042556762699</v>
      </c>
      <c r="F28">
        <v>26.7192077636719</v>
      </c>
      <c r="G28">
        <v>26.349115371704102</v>
      </c>
      <c r="I28" s="1" t="s">
        <v>55</v>
      </c>
      <c r="J28">
        <v>22.202989578247099</v>
      </c>
      <c r="K28">
        <v>22.291368484497099</v>
      </c>
      <c r="L28">
        <v>22.098951339721701</v>
      </c>
      <c r="M28">
        <v>38.118415832519503</v>
      </c>
      <c r="N28" s="1">
        <v>37.021804809570298</v>
      </c>
      <c r="O28">
        <v>36.936058044433601</v>
      </c>
      <c r="Q28" s="1">
        <f t="shared" si="4"/>
        <v>5.2054576873778977</v>
      </c>
      <c r="R28" s="1">
        <f t="shared" si="4"/>
        <v>5.1026630401612003</v>
      </c>
      <c r="S28" s="1">
        <f t="shared" si="4"/>
        <v>4.9955921173096023</v>
      </c>
      <c r="U28" s="1">
        <f t="shared" si="5"/>
        <v>15.915426254272404</v>
      </c>
      <c r="V28" s="1">
        <f t="shared" si="5"/>
        <v>14.7304363250732</v>
      </c>
      <c r="W28" s="1">
        <f t="shared" si="5"/>
        <v>14.8371067047119</v>
      </c>
      <c r="Y28" s="1">
        <f t="shared" si="6"/>
        <v>-10.709968566894506</v>
      </c>
      <c r="Z28" s="1">
        <f t="shared" si="6"/>
        <v>-9.6277732849119992</v>
      </c>
      <c r="AA28" s="1">
        <f t="shared" si="6"/>
        <v>-9.8415145874022976</v>
      </c>
      <c r="AB28" s="1">
        <f t="shared" si="7"/>
        <v>1675.0269204300705</v>
      </c>
      <c r="AC28" s="1">
        <f t="shared" si="8"/>
        <v>791.13126922500282</v>
      </c>
      <c r="AD28" s="1">
        <f t="shared" si="9"/>
        <v>917.46835484107214</v>
      </c>
      <c r="AE28" s="1">
        <v>1</v>
      </c>
      <c r="AF28" s="1">
        <v>1</v>
      </c>
      <c r="AG28" s="1">
        <v>1</v>
      </c>
      <c r="AH28" s="1">
        <f t="shared" si="11"/>
        <v>1.5062018944604643E-2</v>
      </c>
    </row>
    <row r="29" spans="1:34">
      <c r="N29" s="1">
        <v>36.290416717529297</v>
      </c>
      <c r="AE29" s="1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Round1</vt:lpstr>
      <vt:lpstr>Round2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黄蓓蓓</cp:lastModifiedBy>
  <dcterms:created xsi:type="dcterms:W3CDTF">2015-06-05T18:19:00Z</dcterms:created>
  <dcterms:modified xsi:type="dcterms:W3CDTF">2022-07-04T07:59:44Z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2052-11.1.0.11435</vt:lpwstr>
  </property>
  <property fmtid="{D5CDD505-2E9C-101B-9397-08002B2CF9AE}" pid="3" name="ICV">
    <vt:lpwstr>BF26E28F6F2B4BD4B8BB7F6F623ACBE5</vt:lpwstr>
  </property>
</Properties>
</file>