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unioxfordnexus-my.sharepoint.com/personal/quee4511_ox_ac_uk/Documents/Trinity Term/Project/Dissertation/hand in/"/>
    </mc:Choice>
  </mc:AlternateContent>
  <xr:revisionPtr revIDLastSave="1979" documentId="13_ncr:1_{C432A7A6-FC5D-4610-98F2-977C5A0DE8FD}" xr6:coauthVersionLast="47" xr6:coauthVersionMax="47" xr10:uidLastSave="{C3686D3C-0A5D-49FF-A6D7-060B3FF5A14C}"/>
  <bookViews>
    <workbookView xWindow="-120" yWindow="-120" windowWidth="29040" windowHeight="15840" firstSheet="10" activeTab="13" xr2:uid="{D59B0AEB-803B-405E-A290-561EC127D0D2}"/>
  </bookViews>
  <sheets>
    <sheet name="S_table1.CVD_published" sheetId="12" r:id="rId1"/>
    <sheet name="S_table2.CRS_published" sheetId="13" r:id="rId2"/>
    <sheet name="S_table3.RUS_published" sheetId="14" r:id="rId3"/>
    <sheet name="S_table4.ID_published" sheetId="15" r:id="rId4"/>
    <sheet name="S_table5.Complex_published" sheetId="16" r:id="rId5"/>
    <sheet name="S_table6.Bioinformatic_Analysis" sheetId="1" r:id="rId6"/>
    <sheet name="S_table7. Reason_selection" sheetId="2" r:id="rId7"/>
    <sheet name="S_table8.Mutagenesis_primers" sheetId="3" r:id="rId8"/>
    <sheet name="S_table9.Sanger_primers" sheetId="4" r:id="rId9"/>
    <sheet name="S_table10.Luciferase_results" sheetId="5" r:id="rId10"/>
    <sheet name="S_table11.WesternBlot_results" sheetId="7" r:id="rId11"/>
    <sheet name="S_table12_Calpena+new_scores" sheetId="11" r:id="rId12"/>
    <sheet name="S_table13_Predictor_selection" sheetId="17" r:id="rId13"/>
    <sheet name="S_table14_0.8_predictor" sheetId="8" r:id="rId14"/>
    <sheet name="S_table15_0.4_predictor" sheetId="9" r:id="rId15"/>
  </sheets>
  <definedNames>
    <definedName name="_xlnm._FilterDatabase" localSheetId="0" hidden="1">S_table1.CVD_published!$A$1:$AG$38</definedName>
    <definedName name="_xlnm._FilterDatabase" localSheetId="13" hidden="1">S_table14_0.8_predictor!$A$1:$K$21</definedName>
    <definedName name="_xlnm._FilterDatabase" localSheetId="14" hidden="1">S_table15_0.4_predictor!$A$1:$K$18</definedName>
    <definedName name="_xlnm._FilterDatabase" localSheetId="1" hidden="1">S_table2.CRS_published!$A$1:$AH$72</definedName>
    <definedName name="_xlnm._FilterDatabase" localSheetId="2" hidden="1">S_table3.RUS_published!$A$1:$AF$78</definedName>
    <definedName name="_xlnm._FilterDatabase" localSheetId="3" hidden="1">S_table4.ID_published!$A$1:$AG$14</definedName>
    <definedName name="_xlnm._FilterDatabase" localSheetId="4" hidden="1">S_table5.Complex_published!$A$1:$AG$3</definedName>
    <definedName name="_xlnm._FilterDatabase" localSheetId="5" hidden="1">S_table6.Bioinformatic_Analysis!$A$1:$AS$26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9" l="1"/>
  <c r="H17" i="9"/>
  <c r="H16" i="9"/>
  <c r="H15" i="9"/>
  <c r="H14" i="9"/>
  <c r="H13" i="9"/>
  <c r="H12" i="9"/>
  <c r="H11" i="9"/>
  <c r="H10" i="9"/>
  <c r="H9" i="9"/>
  <c r="H8" i="9"/>
  <c r="H7" i="9"/>
  <c r="H6" i="9"/>
  <c r="H5" i="9"/>
  <c r="H4" i="9"/>
  <c r="H3" i="9"/>
  <c r="H2" i="9"/>
  <c r="F12" i="9"/>
  <c r="F7" i="9"/>
  <c r="F6" i="9"/>
  <c r="F5" i="9"/>
  <c r="F4" i="9"/>
  <c r="F3" i="9"/>
  <c r="F2" i="9"/>
  <c r="F5" i="8"/>
  <c r="H21" i="8"/>
  <c r="H18" i="8"/>
  <c r="H16" i="8"/>
  <c r="H14" i="8"/>
  <c r="H9" i="8"/>
  <c r="H4" i="8"/>
  <c r="H3" i="8"/>
  <c r="H2" i="8"/>
  <c r="F19" i="8"/>
  <c r="F17" i="8"/>
  <c r="F15" i="8"/>
  <c r="F14" i="8"/>
  <c r="F11" i="8"/>
  <c r="F10" i="8"/>
  <c r="F9" i="8"/>
  <c r="F8" i="8"/>
  <c r="F7" i="8"/>
  <c r="F6" i="8"/>
  <c r="F4" i="8"/>
  <c r="F3" i="8"/>
  <c r="F2" i="8"/>
  <c r="I18" i="9"/>
  <c r="G18" i="9"/>
  <c r="F18" i="9"/>
  <c r="I17" i="9"/>
  <c r="G17" i="9"/>
  <c r="F17" i="9"/>
  <c r="I16" i="9"/>
  <c r="G16" i="9"/>
  <c r="F16" i="9"/>
  <c r="I15" i="9"/>
  <c r="G15" i="9"/>
  <c r="F15" i="9"/>
  <c r="I14" i="9"/>
  <c r="G14" i="9"/>
  <c r="F14" i="9"/>
  <c r="I13" i="9"/>
  <c r="G13" i="9"/>
  <c r="F13" i="9"/>
  <c r="I12" i="9"/>
  <c r="G12" i="9"/>
  <c r="I11" i="9"/>
  <c r="G11" i="9"/>
  <c r="F11" i="9"/>
  <c r="I10" i="9"/>
  <c r="G10" i="9"/>
  <c r="F10" i="9"/>
  <c r="I9" i="9"/>
  <c r="G9" i="9"/>
  <c r="F9" i="9"/>
  <c r="I8" i="9"/>
  <c r="G8" i="9"/>
  <c r="F8" i="9"/>
  <c r="I7" i="9"/>
  <c r="G7" i="9"/>
  <c r="I6" i="9"/>
  <c r="G6" i="9"/>
  <c r="I5" i="9"/>
  <c r="G5" i="9"/>
  <c r="I4" i="9"/>
  <c r="G4" i="9"/>
  <c r="I3" i="9"/>
  <c r="G3" i="9"/>
  <c r="I2" i="9"/>
  <c r="G2" i="9"/>
  <c r="I21" i="8"/>
  <c r="G21" i="8"/>
  <c r="F21" i="8"/>
  <c r="I20" i="8"/>
  <c r="H20" i="8"/>
  <c r="G20" i="8"/>
  <c r="F20" i="8"/>
  <c r="I19" i="8"/>
  <c r="H19" i="8"/>
  <c r="G19" i="8"/>
  <c r="I18" i="8"/>
  <c r="G18" i="8"/>
  <c r="F18" i="8"/>
  <c r="I17" i="8"/>
  <c r="H17" i="8"/>
  <c r="G17" i="8"/>
  <c r="I16" i="8"/>
  <c r="G16" i="8"/>
  <c r="F16" i="8"/>
  <c r="I15" i="8"/>
  <c r="H15" i="8"/>
  <c r="G15" i="8"/>
  <c r="I14" i="8"/>
  <c r="G14" i="8"/>
  <c r="I13" i="8"/>
  <c r="H13" i="8"/>
  <c r="G13" i="8"/>
  <c r="F13" i="8"/>
  <c r="I12" i="8"/>
  <c r="H12" i="8"/>
  <c r="G12" i="8"/>
  <c r="F12" i="8"/>
  <c r="I11" i="8"/>
  <c r="H11" i="8"/>
  <c r="G11" i="8"/>
  <c r="I10" i="8"/>
  <c r="H10" i="8"/>
  <c r="G10" i="8"/>
  <c r="I9" i="8"/>
  <c r="G9" i="8"/>
  <c r="I8" i="8"/>
  <c r="H8" i="8"/>
  <c r="G8" i="8"/>
  <c r="I7" i="8"/>
  <c r="H7" i="8"/>
  <c r="G7" i="8"/>
  <c r="I6" i="8"/>
  <c r="H6" i="8"/>
  <c r="G6" i="8"/>
  <c r="I5" i="8"/>
  <c r="H5" i="8"/>
  <c r="G5" i="8"/>
  <c r="I4" i="8"/>
  <c r="G4" i="8"/>
  <c r="I3" i="8"/>
  <c r="G3" i="8"/>
  <c r="I2" i="8"/>
  <c r="G2" i="8"/>
  <c r="D28" i="7"/>
  <c r="D27" i="7"/>
  <c r="D26" i="7"/>
  <c r="D25" i="7"/>
  <c r="D24" i="7"/>
  <c r="D23" i="7"/>
  <c r="D22" i="7"/>
  <c r="D21" i="7"/>
  <c r="D20" i="7"/>
  <c r="J33" i="5"/>
  <c r="J32" i="5"/>
  <c r="J31" i="5"/>
  <c r="J30" i="5"/>
  <c r="J29" i="5"/>
  <c r="J28" i="5"/>
  <c r="J27" i="5"/>
  <c r="J26" i="5"/>
  <c r="J25" i="5"/>
  <c r="J24" i="5"/>
  <c r="J23" i="5"/>
  <c r="J22" i="5"/>
  <c r="E20" i="7" l="1"/>
</calcChain>
</file>

<file path=xl/sharedStrings.xml><?xml version="1.0" encoding="utf-8"?>
<sst xmlns="http://schemas.openxmlformats.org/spreadsheetml/2006/main" count="6770" uniqueCount="1858">
  <si>
    <t>Inclusion? (Y/N)</t>
  </si>
  <si>
    <t xml:space="preserve">Transcript </t>
  </si>
  <si>
    <t xml:space="preserve">Variants </t>
  </si>
  <si>
    <t xml:space="preserve">Mutalyzer Variants </t>
  </si>
  <si>
    <t>Protein</t>
  </si>
  <si>
    <t>Mutalyzer Protein</t>
  </si>
  <si>
    <t xml:space="preserve">Overall frequency gnomAD v2.1.1 </t>
  </si>
  <si>
    <t>Overall allele count gnomAD v2.1.1</t>
  </si>
  <si>
    <t>Overall allele number gnomAD v2.1.1</t>
  </si>
  <si>
    <t xml:space="preserve">Max Frequency gnomAD v2.1.1^ </t>
  </si>
  <si>
    <t>Max Frequency population v2.1.1^</t>
  </si>
  <si>
    <t>Max pop Allele count gnomAD v2.1.1^</t>
  </si>
  <si>
    <t>Number of homozygotes gnomAD v2.1.1</t>
  </si>
  <si>
    <t xml:space="preserve">Overall Frequency gnomAD v3.1.2 </t>
  </si>
  <si>
    <t>Overall allele count gnomAD v3.1.2</t>
  </si>
  <si>
    <t>Overall allele number gnomAD v3.1.2</t>
  </si>
  <si>
    <t>Max Frequency gnomAD v3.1.2^</t>
  </si>
  <si>
    <t>Max frequency population v3.1.2^</t>
  </si>
  <si>
    <t>Maxpop Allele count gnomAD v3.1.2^</t>
  </si>
  <si>
    <t>Number of homozygotes gnomAD v3.1.2</t>
  </si>
  <si>
    <t xml:space="preserve">GeneBass Frequency </t>
  </si>
  <si>
    <t xml:space="preserve">GeneBass Allele Count </t>
  </si>
  <si>
    <t xml:space="preserve">GeneBass Allele Number </t>
  </si>
  <si>
    <t xml:space="preserve">GeneBass homozygous </t>
  </si>
  <si>
    <t>been reported pathogenic in ClinVar</t>
  </si>
  <si>
    <t xml:space="preserve">ClinVar pathogenicity additional information </t>
  </si>
  <si>
    <t>Published variant (craniosynostosis) ?</t>
  </si>
  <si>
    <t xml:space="preserve">Additional information for published variant </t>
  </si>
  <si>
    <t>Affecting functional domains? (Uniprot)</t>
  </si>
  <si>
    <t xml:space="preserve">Affecting conserved aa? (number of conserved sequences + Additional information) </t>
  </si>
  <si>
    <t xml:space="preserve">Informtaion on aa changes </t>
  </si>
  <si>
    <t xml:space="preserve">SplicingAI( delta score: probability being splice altering)              +ve control : c.817G&gt;C (0.59 donor loss) </t>
  </si>
  <si>
    <t>spliceAI additional information (spliceAI pre-mrna position: - 5' + 3')</t>
  </si>
  <si>
    <t>Conservation of nucleotide (UCSC)</t>
  </si>
  <si>
    <t>Near splice site? (UCSC)</t>
  </si>
  <si>
    <t>CADD Score (CADD model GRCh37-v1.6)</t>
  </si>
  <si>
    <t xml:space="preserve">CADD Score (CADD model GRCh38- v1.6) </t>
  </si>
  <si>
    <t xml:space="preserve">Additional information </t>
  </si>
  <si>
    <t>Y</t>
  </si>
  <si>
    <t>NM_005585.5</t>
  </si>
  <si>
    <t>c.29T&gt;G</t>
  </si>
  <si>
    <t>p.Val10Gly</t>
  </si>
  <si>
    <t>p.(Val10Gly)</t>
  </si>
  <si>
    <t>N/A</t>
  </si>
  <si>
    <t>African/African American</t>
  </si>
  <si>
    <t>N</t>
  </si>
  <si>
    <t xml:space="preserve">Disordered 1-116 domain </t>
  </si>
  <si>
    <t xml:space="preserve">Val- Hydrophobic side chains                                     Gly- Special cases (-CH(CH3)2 in Val is replaced by H)                          </t>
  </si>
  <si>
    <t>Translation start site (+29bp)</t>
  </si>
  <si>
    <t>NM_005585</t>
  </si>
  <si>
    <t xml:space="preserve">c.95_100dup </t>
  </si>
  <si>
    <t>c.95_100GCG[4]  (but c.95_100dup is also correct according to the HGVS website)</t>
  </si>
  <si>
    <t xml:space="preserve"> p.(Gly32_Gly33dup)</t>
  </si>
  <si>
    <t>p.(Gly32_Gly33dup)</t>
  </si>
  <si>
    <t xml:space="preserve">0.00001146	</t>
  </si>
  <si>
    <t xml:space="preserve">European (non-Finnish) </t>
  </si>
  <si>
    <t>NA</t>
  </si>
  <si>
    <t xml:space="preserve">Uncertain significance </t>
  </si>
  <si>
    <t xml:space="preserve">1 star                                                                                                Clinical testing, Aortic Valve disease 2 (BAV and dilation of the ascending aorta), no publication </t>
  </si>
  <si>
    <t xml:space="preserve">N </t>
  </si>
  <si>
    <t xml:space="preserve">Within a region with a run of Gly </t>
  </si>
  <si>
    <t>c.598G&gt;A</t>
  </si>
  <si>
    <t>p.(Gly200Ser)</t>
  </si>
  <si>
    <t>European (non-Finnish)</t>
  </si>
  <si>
    <t xml:space="preserve">2 stars (all uncertain significance)                                                  1) clinical testing, inborn genetic diseases, no publication   2) clinical teting, Aortic valve disease 2, no publication </t>
  </si>
  <si>
    <t>MH1</t>
  </si>
  <si>
    <t>Gly- Special cases with no side chain (only H)               Ser- Polar Uncharged side chains H is replaced with CH2OH</t>
  </si>
  <si>
    <t>c.704T&gt;G</t>
  </si>
  <si>
    <t>p.(Leu235Arg)</t>
  </si>
  <si>
    <t xml:space="preserve">Leu- hydrophobic side chain                                       Arg- positively electrically charged side chain and much longer </t>
  </si>
  <si>
    <t xml:space="preserve">c.800G&gt;A </t>
  </si>
  <si>
    <t>c.800G&gt;A</t>
  </si>
  <si>
    <t xml:space="preserve"> p.(Ser267Asn)</t>
  </si>
  <si>
    <t>p.(Ser267Asn)</t>
  </si>
  <si>
    <t xml:space="preserve">Latino/Admixed American </t>
  </si>
  <si>
    <t>0 star                                                                                                    Case-control, without assertation crtieria provided (PM1, PM2, PP3), Radioulnar synostosis, no publication</t>
  </si>
  <si>
    <t xml:space="preserve">(6/7) - Ala in ANOCA (strongly similar properties but they are in different groups of amino acids. Ser is polar uncharged side chain and Ala is hydrophobic side chain. The OH in Ser is replaced by H in Ala)  --&gt; also in a region that is relatively conserved (not completely conserved region), there are other reported variants nearby as well. </t>
  </si>
  <si>
    <t>Ser- Polar uncharged side chain                                       Asn- Polar uncharged side chain (end OH of Ser replaced by CONH2)</t>
  </si>
  <si>
    <t>Donor Gain (+17bp)</t>
  </si>
  <si>
    <t>5.91 (second nucleotide of S)</t>
  </si>
  <si>
    <t>donor site (-18bp)</t>
  </si>
  <si>
    <t>c.802C&gt;T</t>
  </si>
  <si>
    <t>p.(Arg268Trp)</t>
  </si>
  <si>
    <t xml:space="preserve">South Asian </t>
  </si>
  <si>
    <t xml:space="preserve">1 star                                                                                                           1) clinical testing, Aortic valve disease 2, no publication (only stated two publications to show that SMAD6 is reported to be involved in craniosynostosis and Aortic valve disease)  </t>
  </si>
  <si>
    <t>Arg- positively electrically charged side chain (aliphatic)                             Trp- hydrophobic side chains with aromatic structure</t>
  </si>
  <si>
    <t>Donor Loss (+15bp)</t>
  </si>
  <si>
    <t xml:space="preserve">1.65 (first nucleotide of R) </t>
  </si>
  <si>
    <t>donor site (-16bp)</t>
  </si>
  <si>
    <t>c.884A&gt;T</t>
  </si>
  <si>
    <t>p.(Asp295Val)</t>
  </si>
  <si>
    <t xml:space="preserve">(7/7) </t>
  </si>
  <si>
    <t xml:space="preserve">Asp- negatively electrically  charged side chain               Val-hydrophobic side chains </t>
  </si>
  <si>
    <t>c.1225C&gt;T</t>
  </si>
  <si>
    <t>p.(Pro409Ser)</t>
  </si>
  <si>
    <t xml:space="preserve">2 stars (all uncertain significance)                                                   1) clinical testing, inborn genetic diseses, no publication     2) clinical testing, Aortic valve diseae 2, no publication </t>
  </si>
  <si>
    <t>MH2</t>
  </si>
  <si>
    <t xml:space="preserve">Pro- special case with aromatic                                 Ser- polar uncharged side chains </t>
  </si>
  <si>
    <t xml:space="preserve">c.1279G&gt;C </t>
  </si>
  <si>
    <t>c.1279G&gt;C</t>
  </si>
  <si>
    <t>p.(Val427Leu)</t>
  </si>
  <si>
    <t>(7/7) - in a somewhat conserved region</t>
  </si>
  <si>
    <t>Val- Hydrophobic side chains                                     Leu- Hydrophobic side chains (R-CH(CH3)2 is replaced by R-CH2-CH(CH3)2)</t>
  </si>
  <si>
    <t>c.1300T&gt;C</t>
  </si>
  <si>
    <t>p.Tyr434His</t>
  </si>
  <si>
    <t>p.(Tyr434His)</t>
  </si>
  <si>
    <t>South Asian</t>
  </si>
  <si>
    <t xml:space="preserve">1 star                                                                                                         Clinical testing, Aortic valve diseae 2, no publication          </t>
  </si>
  <si>
    <t xml:space="preserve">(6/7) - Phe in smad7 human (strongly similar properties ) both hydrophobic side chains just with an additional OH for Tyr - in a relatively conserved region, there are instances of weakly/strongly conserved </t>
  </si>
  <si>
    <t xml:space="preserve">Tyr- hydrophobic side chain                                  His- positively electrically charged side chain </t>
  </si>
  <si>
    <t>donor gain (-21bp)</t>
  </si>
  <si>
    <t xml:space="preserve"> -</t>
  </si>
  <si>
    <t>NM_005585.4</t>
  </si>
  <si>
    <t>c.79_84del</t>
  </si>
  <si>
    <t xml:space="preserve"> p.Ser27_Gly28del</t>
  </si>
  <si>
    <t>p.(Ser27_Gly28del)</t>
  </si>
  <si>
    <t>Latino/Admixed American</t>
  </si>
  <si>
    <t>c.120C&gt;A</t>
  </si>
  <si>
    <t>p.Gly40=</t>
  </si>
  <si>
    <t>Benign/likely benign</t>
  </si>
  <si>
    <t xml:space="preserve">2 stars                                                                                                             1) benign, clinical testing, Aortic valve disease 2, no publication                                                                                             2) Likely benign, clinical testing, Inborn genetic disease, no publication </t>
  </si>
  <si>
    <t>c.173C&gt;G</t>
  </si>
  <si>
    <t>p.Ser58Cys</t>
  </si>
  <si>
    <t>p.(Ser58Cys)</t>
  </si>
  <si>
    <t xml:space="preserve">European (Finnish) </t>
  </si>
  <si>
    <t xml:space="preserve">2 stars (all uncertain significance)                                                                                                        1) clinical testing, inborn genetic disease, no publication    2) clinical testing, Aortic valve disease 2, no publication  </t>
  </si>
  <si>
    <t>Ser- polar uncharged side chain                                       Cys- Special Case with OH in Ser replaced by SH</t>
  </si>
  <si>
    <t>c.374C&gt;T</t>
  </si>
  <si>
    <t>p.(Thr125Ile)</t>
  </si>
  <si>
    <t xml:space="preserve">Conflicting </t>
  </si>
  <si>
    <t xml:space="preserve">1 star                                                                                                           1) Likely benign, clinical testing, condition not provided, no publication                                                                                       2) Uncertain significance, clinical testing, Aortic valve disease 2, no publications </t>
  </si>
  <si>
    <t>Thr - Polar Uncharged side chains                                      Ile- hydrophobic side chains</t>
  </si>
  <si>
    <t xml:space="preserve">c.374C&gt;T </t>
  </si>
  <si>
    <t xml:space="preserve">Thr - Polar Uncharged side chains                                      Ile- hydrophobic side chains </t>
  </si>
  <si>
    <t>c.400G&gt;A</t>
  </si>
  <si>
    <t xml:space="preserve"> p.Ala134Thr</t>
  </si>
  <si>
    <t>p.(Ala134Thr)</t>
  </si>
  <si>
    <t>Ala- Hydrophobic side chains                                     Thr- polar uncharged side chain (R-CH3 in Ala is replaced by R-CHOH(CH3))</t>
  </si>
  <si>
    <t>c.575T&gt;C</t>
  </si>
  <si>
    <t>p.(Leu192Pro)</t>
  </si>
  <si>
    <t xml:space="preserve">Leu- hydrophobic side chains                                     Pro- special cases- aromatic </t>
  </si>
  <si>
    <t>c.645G&gt;C</t>
  </si>
  <si>
    <t>p.Leu215=</t>
  </si>
  <si>
    <t>p.(=)</t>
  </si>
  <si>
    <t xml:space="preserve">c.662C&gt;T </t>
  </si>
  <si>
    <t>c.662C&gt;T</t>
  </si>
  <si>
    <t>p.(Pro221Leu)</t>
  </si>
  <si>
    <t xml:space="preserve">1 star                                                                                                            Clinical testing, inborn genetic diseases, no publication </t>
  </si>
  <si>
    <t>(7/7)</t>
  </si>
  <si>
    <t xml:space="preserve">Pro- special case with aromatic                                 leu- hydrophobic side chains aliphatic </t>
  </si>
  <si>
    <t xml:space="preserve">c.695G&gt;C </t>
  </si>
  <si>
    <t>c.695G&gt;C</t>
  </si>
  <si>
    <t>p.(Trp232Ser)</t>
  </si>
  <si>
    <t xml:space="preserve">Trp- Hydrophobic side chain (aromatic side chain)                                      Ser- Polar Uncharged Side chains </t>
  </si>
  <si>
    <t>c.956C&gt;T</t>
  </si>
  <si>
    <t>p.Ala319Val</t>
  </si>
  <si>
    <t>p.(Ala319Val)</t>
  </si>
  <si>
    <t>Middle Eastern</t>
  </si>
  <si>
    <t>Likely Benign</t>
  </si>
  <si>
    <t xml:space="preserve">2 stars (all likely benign)                                                                                                         1) clinical testing, Aortic valve diseae 2, no publication        2) clinical teting, Inborn genetic disease, no publication   </t>
  </si>
  <si>
    <t>Ala- Hydrophobic side chains                                     Val-hydrophobic side chains (R-CH3 in Ala is replaced by R-CH(CH3)2)</t>
  </si>
  <si>
    <t>c.1093G&gt;C</t>
  </si>
  <si>
    <t>p.(Gly365Arg)</t>
  </si>
  <si>
    <t>Gly- special cases with n o side chain (with H only)      Arg- positively electrically charged side chain (much longer as well)</t>
  </si>
  <si>
    <t xml:space="preserve">c.1303T&gt;C </t>
  </si>
  <si>
    <t>c.1303T&gt;C</t>
  </si>
  <si>
    <t>p.(Ser435Pro)</t>
  </si>
  <si>
    <t xml:space="preserve">1 star                                                                                                             Clinical testing, Inborn genetic diseases, no publication </t>
  </si>
  <si>
    <t xml:space="preserve">(7/7) - in a somewhat conserved region </t>
  </si>
  <si>
    <t xml:space="preserve">Ser- polar uncharged side chain                                       Pro- Special cases: Aromatic and if it is in the helical structure, it would cause a bend </t>
  </si>
  <si>
    <t>c.1466A&gt;G</t>
  </si>
  <si>
    <t>p.(Glu489Gly)</t>
  </si>
  <si>
    <t>Glu- negatively electrically charged                                   Gly- Special case (replacing R-CH2-CH2-COOH in Glu with H)</t>
  </si>
  <si>
    <t xml:space="preserve">p.(=) </t>
  </si>
  <si>
    <t>Donor Gain (-5 bp)</t>
  </si>
  <si>
    <t xml:space="preserve">^Max population excludes "Others" </t>
  </si>
  <si>
    <t>Pathogenicity confidence (++/+/-)</t>
  </si>
  <si>
    <t xml:space="preserve"> +</t>
  </si>
  <si>
    <t xml:space="preserve"> ++</t>
  </si>
  <si>
    <t>Max pop Allele number gnomAD v2.1.1^</t>
  </si>
  <si>
    <t>Max pop Allele number gnomAD v3.1.2^</t>
  </si>
  <si>
    <t xml:space="preserve">Notes about the table </t>
  </si>
  <si>
    <t>a) Pathogenicity confidence : ++ indicates likely damaging/ + uncertain/ - unlikely damaging evaluated based only on the bioinformatics analysis on these clinically classified VUS variants</t>
  </si>
  <si>
    <t>b) The CADD model GRCh38- v1.6 score for p.Ser27_Gly28del was derived through gnomAD v3.1.2</t>
  </si>
  <si>
    <t>Father has clinical untreated sagittal synostosis and reportedly a history of  BAV</t>
  </si>
  <si>
    <t>1) AFmax= 0.00004616  (slightly higher than the threshold)                              2) CADD=24 &amp; DS=3</t>
  </si>
  <si>
    <t xml:space="preserve">Evidence to being likely pathogenic </t>
  </si>
  <si>
    <t xml:space="preserve">Evidence to being likely benign </t>
  </si>
  <si>
    <t xml:space="preserve">1) AFmax= 0.0000484  (at the border line of the proposed threshold)                                          2) not in important domain                                     3) Not sure about the consequences of differences in amino acid chemical properties </t>
  </si>
  <si>
    <t>1) Not affecting functional domain                                                2)Within a run of glycines</t>
  </si>
  <si>
    <t>Reason to include/exclude</t>
  </si>
  <si>
    <t xml:space="preserve">Conflicting evidence </t>
  </si>
  <si>
    <t xml:space="preserve">conflicting evidence </t>
  </si>
  <si>
    <t xml:space="preserve">As a likely positive control </t>
  </si>
  <si>
    <t xml:space="preserve">1) In MH1 domain                                                      2) Situated just next to a highly conserved region                                                                            3) relatively conserved </t>
  </si>
  <si>
    <t xml:space="preserve">1) Allele count = 4                             </t>
  </si>
  <si>
    <t>Although multiple lines of evidence point towards likely pathogenic, the allele frequency is close to the threshold with allele count of 4.</t>
  </si>
  <si>
    <t xml:space="preserve">1) Absent in gnomAD and Genebass                 2) Highly conserved                                                 3) Significant change in amino acid from negative charged to hydrophobic </t>
  </si>
  <si>
    <t>Although the AFmax is still below the threshold, it is at the borderline. The CADD score is also at the borderline (CADD=25). Also, the allele count = 31 and the effect of amino acid replacement is uncertain.</t>
  </si>
  <si>
    <t xml:space="preserve">1) The effect of changes in the amino acid cannot be certain. Although they are within the same group, there is a change in the length of amino acid.                                                         </t>
  </si>
  <si>
    <t xml:space="preserve">1) The amino acid change is relatively conservative with aliphatic side chains and just a slight change in length (only a    -CH2-) difference </t>
  </si>
  <si>
    <t xml:space="preserve">Although most of the evidence points towards likely pathogenic. The uncertain effect of changes in the amino acid, the absence of high conservation of the position, and the predictor scores being slightly less confident about the variant's damagingness (CADD &lt; 30 and DS at the border line), suggest that we cannot be confident about its pathogenicity. </t>
  </si>
  <si>
    <t xml:space="preserve">The CADD score is less confident about its pathogenicity (CADD &lt; 30) and the amino acid change is conservative </t>
  </si>
  <si>
    <t xml:space="preserve">1) AFmax=0.00006627                      2) Homozygous found in 1 individual                                      </t>
  </si>
  <si>
    <t>More confident about its pathogenicity</t>
  </si>
  <si>
    <t xml:space="preserve">1) AFmax=0.000006579                                            2) In MH1 domain                                                     3) highly conserved (within a relatively conserved position)                                                 4) CADD=32   &amp; DS=4                                                             5) Prominent amino acid change from hydrophobic to positively charged          </t>
  </si>
  <si>
    <t xml:space="preserve">1) AFmax= 0.00003735                                              2) In MH1 domain                                                      3) Highly Conserved                                                 4) CADD = 32 &amp; DS=5                                                               5) Amino acid changes from positively charged aliphatic to hydrophobic aromatic </t>
  </si>
  <si>
    <t>1) not in domain                               2) within a less conserved region                                                   3) CADD=24.4 &amp; DS=4</t>
  </si>
  <si>
    <t>1) Patient has both metopic craniosynostosis and Bicuspid aortic valve    2)  Absent in gnomAD and genebass                3) In MH2 domain                                                     4) highly conserved (within a relatively conserved region)                                                    5) CADD = 27.5 &amp; DS=6</t>
  </si>
  <si>
    <t>1) In MH2 domain                                                     2) relatively conserved                                          3) Histidine is positively charged but Tyrosine is not charged                                          4) CADD=28.5 &amp; DS=5</t>
  </si>
  <si>
    <t xml:space="preserve">More confident about its pathogenicity </t>
  </si>
  <si>
    <t>1) Too frequent in both gnomAD and genebass                   2) Not conserved region                3) Not in important domain          4) CADD=19.4</t>
  </si>
  <si>
    <t xml:space="preserve">Unlikely to be pathogenic </t>
  </si>
  <si>
    <t xml:space="preserve">Synonymous variant </t>
  </si>
  <si>
    <t xml:space="preserve">e) repeated variants were found in unrelated individuals </t>
  </si>
  <si>
    <t>1) Too frequent in gnomAD (although in genebass, the frequency is &lt;0.000045, there are 19 alleles)                                    2) Not in important domain        3) Not conserved                              4) CADD=20.2 &amp; DS=1</t>
  </si>
  <si>
    <t xml:space="preserve">1) AFmax=0.0000829                       2) Not conserved                                 </t>
  </si>
  <si>
    <t xml:space="preserve">1) reported in two unrelated patients  </t>
  </si>
  <si>
    <t xml:space="preserve">1) CADD=25.4 &amp; DS=4                                              2) Found in two unrelated patients </t>
  </si>
  <si>
    <t xml:space="preserve">Although its found in two patients, it might be because it is relatively common. This is too common and other evidence doesn't fully point towards pathogenicity. </t>
  </si>
  <si>
    <t xml:space="preserve">Unlikely to be pathogenic. It is found in two unrelated patients probably because it is too frequent </t>
  </si>
  <si>
    <t xml:space="preserve">1) AFmax=0.000006633                                           2) Changing from hydrophobic side chain to polar uncharged side chain                                        </t>
  </si>
  <si>
    <t>1) Not conserved                               2) Not in important domain         3) CADD=22.2 &amp; DS=2</t>
  </si>
  <si>
    <t xml:space="preserve">synonymous variant </t>
  </si>
  <si>
    <t>Patient had another loss of function variant on the same allele (p.pro221leu;p.Glu223*)</t>
  </si>
  <si>
    <t>Patient had another Loss of function variant on the same allele (p.pro221leu;p.Glu223*)</t>
  </si>
  <si>
    <t xml:space="preserve">1) relatively conserved </t>
  </si>
  <si>
    <t xml:space="preserve">1) Too frequent in both gnomAD and genebass                   2) Clinvar Likely Benign                  3) Not in important domain          4) CADD=22.9 &amp; DS=4                      5) The amino acids are from the same group (Hydrophic side chain) with similar lengths </t>
  </si>
  <si>
    <r>
      <t>1) Unsure about the effect of amino acid change. Although it changing from aromatic to aliphatic structure, and proline has been shown to substantial effect on the secondary structure</t>
    </r>
    <r>
      <rPr>
        <vertAlign val="superscript"/>
        <sz val="11"/>
        <color theme="1"/>
        <rFont val="Calibri"/>
        <family val="2"/>
        <scheme val="minor"/>
      </rPr>
      <t>1,2</t>
    </r>
    <r>
      <rPr>
        <sz val="11"/>
        <color theme="1"/>
        <rFont val="Calibri"/>
        <family val="2"/>
        <scheme val="minor"/>
      </rPr>
      <t>, the length isn't changing much.                               2) Gene bass allele count = 31</t>
    </r>
  </si>
  <si>
    <r>
      <t>1) Absent in gnomAD and Genebass                 2) In MH1 domain                                                     3) highly conserved (within a relatively conserved region)</t>
    </r>
    <r>
      <rPr>
        <vertAlign val="superscript"/>
        <sz val="11"/>
        <color theme="1"/>
        <rFont val="Calibri"/>
        <family val="2"/>
        <scheme val="minor"/>
      </rPr>
      <t xml:space="preserve">1,2  </t>
    </r>
    <r>
      <rPr>
        <sz val="11"/>
        <color theme="1"/>
        <rFont val="Calibri"/>
        <family val="2"/>
        <scheme val="minor"/>
      </rPr>
      <t xml:space="preserve">                                                 4) substituted by Proline (shown to be a secondary structure breaker)                                 5) CADD=32 &amp; DS= 4</t>
    </r>
  </si>
  <si>
    <r>
      <t xml:space="preserve">1) AFmax=0.00000136                                             2) In MH2 domain                                                     3) Highly conserved (within a relatively conserved region)                                                    4) CADD= 31 &amp; DS=6                                                 5) Substituted by proline (secondary structure breaker) </t>
    </r>
    <r>
      <rPr>
        <vertAlign val="superscript"/>
        <sz val="11"/>
        <color theme="1"/>
        <rFont val="Calibri"/>
        <family val="2"/>
        <scheme val="minor"/>
      </rPr>
      <t>1,2</t>
    </r>
  </si>
  <si>
    <t xml:space="preserve">1.  Chou PY, Fasman GD. Prediction of protein conformation. Biochemistry. 1974 Jan 15;13(2):222–45. </t>
  </si>
  <si>
    <t xml:space="preserve">2. Thusberg J, Olatubosun A, Vihinen M. Performance of mutation pathogenicity prediction methods on missense variants. Human Mutation. 2011;32(4):358–68. </t>
  </si>
  <si>
    <t xml:space="preserve">Reference </t>
  </si>
  <si>
    <t>AFmax : Maximum allele frequency (across three databases)</t>
  </si>
  <si>
    <r>
      <t xml:space="preserve">1) AFmax=0.00001146                                                                    2) Nearby duplication (p,Gly30_Gly33dup) has been reported in radioulnar synostosis in shen et al.2021 </t>
    </r>
    <r>
      <rPr>
        <vertAlign val="superscript"/>
        <sz val="11"/>
        <color theme="1"/>
        <rFont val="Calibri"/>
        <family val="2"/>
        <scheme val="minor"/>
      </rPr>
      <t>4</t>
    </r>
    <r>
      <rPr>
        <sz val="11"/>
        <color theme="1"/>
        <rFont val="Calibri"/>
        <family val="2"/>
        <scheme val="minor"/>
      </rPr>
      <t xml:space="preserve">                                                    3) Inherited from father, who is reported to have untreated sagittal craniosynostosis and history of Bicuspid Aortic Valve </t>
    </r>
  </si>
  <si>
    <r>
      <t xml:space="preserve">1) Highly conserved (within a relatively conserved region)                                                 2) Published variant at position 14 (W14R) shown pathogenic in Calpena et al. 2020 </t>
    </r>
    <r>
      <rPr>
        <vertAlign val="superscript"/>
        <sz val="11"/>
        <color theme="1"/>
        <rFont val="Calibri"/>
        <family val="2"/>
        <scheme val="minor"/>
      </rPr>
      <t>3</t>
    </r>
    <r>
      <rPr>
        <sz val="11"/>
        <color theme="1"/>
        <rFont val="Calibri"/>
        <family val="2"/>
        <scheme val="minor"/>
      </rPr>
      <t xml:space="preserve">    3) CADD = 26.4 &amp; DS =4                                            </t>
    </r>
  </si>
  <si>
    <t xml:space="preserve">4. Shen F, Yang Y, Li P, Zheng Y, Luo Z, Fu Y, et al. A genotype and phenotype analysis of SMAD6 mutant patients with radioulnar synostosis. Mol Genet Genomic Med. 2022 Jan;10(1):e1850. </t>
  </si>
  <si>
    <t xml:space="preserve">3.Calpena E, Cuellar A, Bala K, Swagemakers SMA, Koelling N, McGowan SJ, et al. SMAD6 variants in craniosynostosis: genotype and phenotype evaluation. Genet Med. 2020;22(9):1498–506. </t>
  </si>
  <si>
    <r>
      <t xml:space="preserve">1) AFmax=0.000009093                                            2) Same variant reported in radioulnar synostosis in Yang et al. 2017  </t>
    </r>
    <r>
      <rPr>
        <vertAlign val="superscript"/>
        <sz val="11"/>
        <color theme="1"/>
        <rFont val="Calibri"/>
        <family val="2"/>
        <scheme val="minor"/>
      </rPr>
      <t>5</t>
    </r>
    <r>
      <rPr>
        <sz val="11"/>
        <color theme="1"/>
        <rFont val="Calibri"/>
        <family val="2"/>
        <scheme val="minor"/>
      </rPr>
      <t xml:space="preserve">                                                                         3) In MH1 domain                                                      4) CADD =  28.8   &amp; DS=4                                                         5) Relatively conserved </t>
    </r>
  </si>
  <si>
    <t xml:space="preserve">5. Yang Y, Zheng Y, Li W, Li L, Tu M, Zhao L, et al. SMAD6 is frequently mutated in nonsyndromic radioulnar synostosis. Genetics in Medicine. 2019 Nov 1;21(11):2577–85. </t>
  </si>
  <si>
    <r>
      <t xml:space="preserve">1) Absent in gnomAD and genebass                 2) In MH1 domain                                                     3) highly conserved (within a relatively conserved region)                                                   4) published variant (p.Arg231Gly/Pro) in cardiovascular defect in Luyckx et al. 2019 </t>
    </r>
    <r>
      <rPr>
        <vertAlign val="superscript"/>
        <sz val="11"/>
        <color theme="1"/>
        <rFont val="Calibri"/>
        <family val="2"/>
        <scheme val="minor"/>
      </rPr>
      <t>7</t>
    </r>
    <r>
      <rPr>
        <sz val="11"/>
        <color theme="1"/>
        <rFont val="Calibri"/>
        <family val="2"/>
        <scheme val="minor"/>
      </rPr>
      <t xml:space="preserve">     5) CADD=32 &amp; DS= 4                                                                  6) Amino acid change from aromatic to uncharged aliphatic side chain (might be a significant change)</t>
    </r>
  </si>
  <si>
    <t xml:space="preserve">6. Gillis E, Kumar AA, Luyckx I, Preuss C, Cannaerts E, van de Beek G, et al. Candidate Gene Resequencing in a Large Bicuspid Aortic Valve-Associated Thoracic Aortic Aneurysm Cohort: SMAD6 as an Important Contributor. Front Physiol. 2017 Jun 13;8:400. </t>
  </si>
  <si>
    <t xml:space="preserve">7. Luyckx I, MacCarrick G, Kempers M, Meester J, Geryl C, Rombouts O, et al. Confirmation of the role of pathogenic SMAD6 variants in bicuspid aortic valve-related aortopathy. Eur J Hum Genet. 2019 Jul;27(7):1044–53. </t>
  </si>
  <si>
    <r>
      <t xml:space="preserve">1) Absent in gnomAD and genebass                2) published variant (p.Gly365Cys) in Craniosynostosis in Calpena et al. 2020  with DS=6 </t>
    </r>
    <r>
      <rPr>
        <vertAlign val="superscript"/>
        <sz val="11"/>
        <color theme="1"/>
        <rFont val="Calibri"/>
        <family val="2"/>
        <scheme val="minor"/>
      </rPr>
      <t>3</t>
    </r>
    <r>
      <rPr>
        <sz val="11"/>
        <color theme="1"/>
        <rFont val="Calibri"/>
        <family val="2"/>
        <scheme val="minor"/>
      </rPr>
      <t xml:space="preserve">                                                                     4) In MH2 domain                                                      5) Highly conserved (within a relatively conserved region)                                                    6) CADD=31 &amp; DS=5                                                 7) Gly has no side chains, while Arg is much longer and has a positively charged side chain </t>
    </r>
  </si>
  <si>
    <r>
      <t xml:space="preserve">1) Absent in gnomAD and genebass                2) published variant (p.Glu489Lys) in craniosynostosis in Calpena et al. 2020 with DS = 6 </t>
    </r>
    <r>
      <rPr>
        <vertAlign val="superscript"/>
        <sz val="11"/>
        <color theme="1"/>
        <rFont val="Calibri"/>
        <family val="2"/>
        <scheme val="minor"/>
      </rPr>
      <t>3</t>
    </r>
    <r>
      <rPr>
        <sz val="11"/>
        <color theme="1"/>
        <rFont val="Calibri"/>
        <family val="2"/>
        <scheme val="minor"/>
      </rPr>
      <t xml:space="preserve">                                                                             3) In MH2 domain (nearby the L3 loop)                                                   4) Highly conserved (within a region relatively conserved)                                             5) CADD=29.9  &amp; DS=6                                            6) Glu has a negatively charged side chain while Gly doesn't have a side chain </t>
    </r>
  </si>
  <si>
    <r>
      <t xml:space="preserve">1) Gillis et al. 2017 published the same variant (without functional analysis) </t>
    </r>
    <r>
      <rPr>
        <vertAlign val="superscript"/>
        <sz val="11"/>
        <color theme="1"/>
        <rFont val="Calibri"/>
        <family val="2"/>
        <scheme val="minor"/>
      </rPr>
      <t>6</t>
    </r>
  </si>
  <si>
    <r>
      <t xml:space="preserve">1) AFmax= 0.0000421 (&lt;0.000045)                       2) In MH2 domain                                                       3) Highly conserved (within a relatively conserved region)                                                    4) Previously reported variant in Cardiovascular defects in Gillis et al. 2017 (although without functional analysis) </t>
    </r>
    <r>
      <rPr>
        <vertAlign val="superscript"/>
        <sz val="11"/>
        <color theme="1"/>
        <rFont val="Calibri"/>
        <family val="2"/>
        <scheme val="minor"/>
      </rPr>
      <t>6</t>
    </r>
    <r>
      <rPr>
        <sz val="11"/>
        <color theme="1"/>
        <rFont val="Calibri"/>
        <family val="2"/>
        <scheme val="minor"/>
      </rPr>
      <t xml:space="preserve">     5) CADD=26.1  &amp; DS=  5                             </t>
    </r>
  </si>
  <si>
    <r>
      <t xml:space="preserve">Conservation information is based on Fig. S9 from Calpena et al. 2020 </t>
    </r>
    <r>
      <rPr>
        <vertAlign val="superscript"/>
        <sz val="11"/>
        <color theme="1"/>
        <rFont val="Calibri"/>
        <family val="2"/>
        <scheme val="minor"/>
      </rPr>
      <t>3</t>
    </r>
    <r>
      <rPr>
        <sz val="11"/>
        <color theme="1"/>
        <rFont val="Calibri"/>
        <family val="2"/>
        <scheme val="minor"/>
      </rPr>
      <t xml:space="preserve"> (Highly conserved: fully conserved based on the alignment they did; Relatively conserved: conservation between groups of strongly/weakly similar properties)</t>
    </r>
  </si>
  <si>
    <r>
      <t xml:space="preserve">Threshold based on Calpena et al. 2020 </t>
    </r>
    <r>
      <rPr>
        <vertAlign val="superscript"/>
        <sz val="11"/>
        <color theme="1"/>
        <rFont val="Calibri"/>
        <family val="2"/>
        <scheme val="minor"/>
      </rPr>
      <t>3</t>
    </r>
    <r>
      <rPr>
        <sz val="11"/>
        <color theme="1"/>
        <rFont val="Calibri"/>
        <family val="2"/>
        <scheme val="minor"/>
      </rPr>
      <t xml:space="preserve"> analysis : CADD </t>
    </r>
    <r>
      <rPr>
        <sz val="11"/>
        <color theme="1"/>
        <rFont val="Calibri"/>
        <family val="2"/>
      </rPr>
      <t xml:space="preserve">≥ 25 (suggestive of being pathogenic), but ≥ 30 (likely pathogenic) </t>
    </r>
  </si>
  <si>
    <t xml:space="preserve">1.Calpena E, Cuellar A, Bala K, Swagemakers SMA, Koelling N, McGowan SJ, et al. SMAD6 variants in craniosynostosis: genotype and phenotype evaluation. Genet Med. 2020;22(9):1498–506. </t>
  </si>
  <si>
    <t xml:space="preserve">2. Shen F, Yang Y, Li P, Zheng Y, Luo Z, Fu Y, et al. A genotype and phenotype analysis of SMAD6 mutant patients with radioulnar synostosis. Mol Genet Genomic Med. 2022 Jan;10(1):e1850. </t>
  </si>
  <si>
    <t xml:space="preserve">3. Yang Y, Zheng Y, Li W, Li L, Tu M, Zhao L, et al. SMAD6 is frequently mutated in nonsyndromic radioulnar synostosis. Genetics in Medicine. 2019 Nov 1;21(11):2577–85. </t>
  </si>
  <si>
    <t xml:space="preserve">4. Gillis E, Kumar AA, Luyckx I, Preuss C, Cannaerts E, van de Beek G, et al. Candidate Gene Resequencing in a Large Bicuspid Aortic Valve-Associated Thoracic Aortic Aneurysm Cohort: SMAD6 as an Important Contributor. Front Physiol. 2017 Jun 13;8:400. </t>
  </si>
  <si>
    <t xml:space="preserve">5. Luyckx I, MacCarrick G, Kempers M, Meester J, Geryl C, Rombouts O, et al. Confirmation of the role of pathogenic SMAD6 variants in bicuspid aortic valve-related aortopathy. Eur J Hum Genet. 2019 Jul;27(7):1044–53. </t>
  </si>
  <si>
    <r>
      <t xml:space="preserve">Affecting conserved aa? (Y/N) Calpena et.al 2020 </t>
    </r>
    <r>
      <rPr>
        <b/>
        <vertAlign val="superscript"/>
        <sz val="11"/>
        <color rgb="FF000000"/>
        <rFont val="Calibri"/>
        <family val="2"/>
        <scheme val="minor"/>
      </rPr>
      <t>1</t>
    </r>
  </si>
  <si>
    <r>
      <t xml:space="preserve">DS score (Calpena et al. 2020) </t>
    </r>
    <r>
      <rPr>
        <b/>
        <vertAlign val="superscript"/>
        <sz val="11"/>
        <rFont val="Calibri"/>
        <family val="2"/>
      </rPr>
      <t>1</t>
    </r>
  </si>
  <si>
    <r>
      <t>(7/7)- in a conserved region with unknown domain, however there is a reported variant nearby W14R (calpena et al. DS=4)</t>
    </r>
    <r>
      <rPr>
        <vertAlign val="superscript"/>
        <sz val="11"/>
        <color theme="1"/>
        <rFont val="Calibri"/>
        <family val="2"/>
        <scheme val="minor"/>
      </rPr>
      <t>1</t>
    </r>
  </si>
  <si>
    <r>
      <t xml:space="preserve">p. (Gly365Cys) reported in Calpena et al. 2020 </t>
    </r>
    <r>
      <rPr>
        <vertAlign val="superscript"/>
        <sz val="11"/>
        <rFont val="Calibri"/>
        <family val="2"/>
      </rPr>
      <t>1</t>
    </r>
    <r>
      <rPr>
        <sz val="11"/>
        <rFont val="Calibri"/>
        <family val="2"/>
      </rPr>
      <t xml:space="preserve"> Craniosynostosis - with c.1093G&gt;T</t>
    </r>
  </si>
  <si>
    <r>
      <t xml:space="preserve">p.(Glu489Lys) reported in Calpena et al 2020 </t>
    </r>
    <r>
      <rPr>
        <vertAlign val="superscript"/>
        <sz val="11"/>
        <rFont val="Calibri"/>
        <family val="2"/>
      </rPr>
      <t>1</t>
    </r>
    <r>
      <rPr>
        <sz val="11"/>
        <rFont val="Calibri"/>
        <family val="2"/>
      </rPr>
      <t xml:space="preserve"> Craniosynostosis - with c.1465G&gt;A  </t>
    </r>
  </si>
  <si>
    <r>
      <t xml:space="preserve">(7/7) - relatively conserved region (with a varaint in the same position E489K - calpena et al. </t>
    </r>
    <r>
      <rPr>
        <vertAlign val="superscript"/>
        <sz val="11"/>
        <color theme="1"/>
        <rFont val="Calibri"/>
        <family val="2"/>
        <scheme val="minor"/>
      </rPr>
      <t xml:space="preserve">1 </t>
    </r>
    <r>
      <rPr>
        <sz val="11"/>
        <color theme="1"/>
        <rFont val="Calibri"/>
        <family val="2"/>
        <scheme val="minor"/>
      </rPr>
      <t>and published variants nearby C484F - tan et al. 2012 and I490T- timberlake 2016/17)</t>
    </r>
  </si>
  <si>
    <r>
      <t xml:space="preserve">(4/7) - weakly similar properties amino acids (somewhat conserved region- nearby variant P323L (timerlake et al. 2016/17) and A325T (Tan et al. 2012) - DS=3 Calpena et al. </t>
    </r>
    <r>
      <rPr>
        <vertAlign val="superscript"/>
        <sz val="11"/>
        <color theme="1"/>
        <rFont val="Calibri"/>
        <family val="2"/>
        <scheme val="minor"/>
      </rPr>
      <t>1</t>
    </r>
    <r>
      <rPr>
        <sz val="11"/>
        <color theme="1"/>
        <rFont val="Calibri"/>
        <family val="2"/>
        <scheme val="minor"/>
      </rPr>
      <t>)</t>
    </r>
  </si>
  <si>
    <r>
      <t xml:space="preserve">c) Colours for DS score is based on Calpena et al. 2020 </t>
    </r>
    <r>
      <rPr>
        <vertAlign val="superscript"/>
        <sz val="11"/>
        <color theme="1"/>
        <rFont val="Calibri"/>
        <family val="2"/>
        <scheme val="minor"/>
      </rPr>
      <t xml:space="preserve">1 </t>
    </r>
    <r>
      <rPr>
        <sz val="11"/>
        <color theme="1"/>
        <rFont val="Calibri"/>
        <family val="2"/>
        <scheme val="minor"/>
      </rPr>
      <t xml:space="preserve">(red: DS&gt;3) </t>
    </r>
  </si>
  <si>
    <r>
      <t xml:space="preserve">d) CADD threshold according to Fig S6 Calpena et al. 2020 </t>
    </r>
    <r>
      <rPr>
        <vertAlign val="superscript"/>
        <sz val="11"/>
        <color theme="1"/>
        <rFont val="Calibri"/>
        <family val="2"/>
        <scheme val="minor"/>
      </rPr>
      <t xml:space="preserve">1 </t>
    </r>
    <r>
      <rPr>
        <sz val="11"/>
        <color theme="1"/>
        <rFont val="Calibri"/>
        <family val="2"/>
        <scheme val="minor"/>
      </rPr>
      <t>Taking green &lt;25 , orange 25-30 and red &gt;30</t>
    </r>
  </si>
  <si>
    <r>
      <t xml:space="preserve">p.(Gly30_Gly33dup) reported for non-syndromic radioulnar synotsosis (Shen et al. 2021 </t>
    </r>
    <r>
      <rPr>
        <vertAlign val="superscript"/>
        <sz val="11"/>
        <color theme="1"/>
        <rFont val="Calibri"/>
        <family val="2"/>
        <scheme val="minor"/>
      </rPr>
      <t>2</t>
    </r>
    <r>
      <rPr>
        <sz val="11"/>
        <color theme="1"/>
        <rFont val="Calibri"/>
        <family val="2"/>
        <scheme val="minor"/>
      </rPr>
      <t>) - but the nucleotide change is annotated as c.89_100dup (mutalyzer v3)</t>
    </r>
  </si>
  <si>
    <r>
      <t xml:space="preserve">p.(Trp232*) reported for non-syndromic radioulnar synostosis (Shen et al. 2021 </t>
    </r>
    <r>
      <rPr>
        <vertAlign val="superscript"/>
        <sz val="11"/>
        <rFont val="Calibri"/>
        <family val="2"/>
      </rPr>
      <t>2</t>
    </r>
    <r>
      <rPr>
        <sz val="11"/>
        <rFont val="Calibri"/>
        <family val="2"/>
      </rPr>
      <t>) - with c.696G&gt;A</t>
    </r>
  </si>
  <si>
    <r>
      <t xml:space="preserve">same variant reported for non-syndromic radioulnar synostosis (Yang et al. 2019 </t>
    </r>
    <r>
      <rPr>
        <vertAlign val="superscript"/>
        <sz val="11"/>
        <color theme="1"/>
        <rFont val="Calibri"/>
        <family val="2"/>
        <scheme val="minor"/>
      </rPr>
      <t>3</t>
    </r>
    <r>
      <rPr>
        <sz val="11"/>
        <color theme="1"/>
        <rFont val="Calibri"/>
        <family val="2"/>
        <scheme val="minor"/>
      </rPr>
      <t xml:space="preserve">) - with c.800G&gt;A                                                                       DS=4 in Calpena et al. 2020 </t>
    </r>
    <r>
      <rPr>
        <vertAlign val="superscript"/>
        <sz val="11"/>
        <color theme="1"/>
        <rFont val="Calibri"/>
        <family val="2"/>
        <scheme val="minor"/>
      </rPr>
      <t>1</t>
    </r>
  </si>
  <si>
    <r>
      <t xml:space="preserve">(7/7) - in a relatively conserved region with nearby variants like S267N - Yang et al. 2019 </t>
    </r>
    <r>
      <rPr>
        <vertAlign val="superscript"/>
        <sz val="11"/>
        <color theme="1"/>
        <rFont val="Calibri"/>
        <family val="2"/>
        <scheme val="minor"/>
      </rPr>
      <t>3</t>
    </r>
  </si>
  <si>
    <r>
      <t xml:space="preserve">(7/7) - relatively conserved region (nearby variant S187L - Yang et al.2019 </t>
    </r>
    <r>
      <rPr>
        <vertAlign val="superscript"/>
        <sz val="11"/>
        <color theme="1"/>
        <rFont val="Calibri"/>
        <family val="2"/>
        <scheme val="minor"/>
      </rPr>
      <t>3</t>
    </r>
    <r>
      <rPr>
        <sz val="11"/>
        <color theme="1"/>
        <rFont val="Calibri"/>
        <family val="2"/>
        <scheme val="minor"/>
      </rPr>
      <t xml:space="preserve"> Ds=2 Calpena et al. </t>
    </r>
    <r>
      <rPr>
        <vertAlign val="superscript"/>
        <sz val="11"/>
        <color theme="1"/>
        <rFont val="Calibri"/>
        <family val="2"/>
        <scheme val="minor"/>
      </rPr>
      <t>1</t>
    </r>
    <r>
      <rPr>
        <sz val="11"/>
        <color theme="1"/>
        <rFont val="Calibri"/>
        <family val="2"/>
        <scheme val="minor"/>
      </rPr>
      <t>)</t>
    </r>
  </si>
  <si>
    <r>
      <t xml:space="preserve">(7/7) - in a conserved region with nearby variants Q370R  (Yang et al. 2019 </t>
    </r>
    <r>
      <rPr>
        <vertAlign val="superscript"/>
        <sz val="11"/>
        <color theme="1"/>
        <rFont val="Calibri"/>
        <family val="2"/>
        <scheme val="minor"/>
      </rPr>
      <t>3</t>
    </r>
    <r>
      <rPr>
        <sz val="11"/>
        <color theme="1"/>
        <rFont val="Calibri"/>
        <family val="2"/>
        <scheme val="minor"/>
      </rPr>
      <t xml:space="preserve">) and different variant in the same position in calpena et al. 2020 </t>
    </r>
    <r>
      <rPr>
        <vertAlign val="superscript"/>
        <sz val="11"/>
        <color theme="1"/>
        <rFont val="Calibri"/>
        <family val="2"/>
        <scheme val="minor"/>
      </rPr>
      <t>1</t>
    </r>
  </si>
  <si>
    <r>
      <t xml:space="preserve">nearby variant - G217R (Yang et al. 2019 </t>
    </r>
    <r>
      <rPr>
        <vertAlign val="superscript"/>
        <sz val="11"/>
        <color theme="1"/>
        <rFont val="Calibri"/>
        <family val="2"/>
        <scheme val="minor"/>
      </rPr>
      <t>3</t>
    </r>
    <r>
      <rPr>
        <sz val="11"/>
        <color theme="1"/>
        <rFont val="Calibri"/>
        <family val="2"/>
        <scheme val="minor"/>
      </rPr>
      <t xml:space="preserve">- DS=2 Calpena et al. </t>
    </r>
    <r>
      <rPr>
        <vertAlign val="superscript"/>
        <sz val="11"/>
        <color theme="1"/>
        <rFont val="Calibri"/>
        <family val="2"/>
        <scheme val="minor"/>
      </rPr>
      <t>1</t>
    </r>
    <r>
      <rPr>
        <sz val="11"/>
        <color theme="1"/>
        <rFont val="Calibri"/>
        <family val="2"/>
        <scheme val="minor"/>
      </rPr>
      <t>)</t>
    </r>
  </si>
  <si>
    <r>
      <t xml:space="preserve">(7/7)- in a relatively conserved region with nearby variants like H408Q and G406C- Gillis et al. 2017 </t>
    </r>
    <r>
      <rPr>
        <vertAlign val="superscript"/>
        <sz val="11"/>
        <color theme="1"/>
        <rFont val="Calibri"/>
        <family val="2"/>
        <scheme val="minor"/>
      </rPr>
      <t>4</t>
    </r>
  </si>
  <si>
    <r>
      <t xml:space="preserve">2 stars (all uncertain significance)                                                                                                         1) clinical testing, condition not provided, no publication                                                                              2) clinical testing, Aortic valve disease 2 + craniosynostosis 7, no publication                                                                                                                    3) clinical testing, Aortic valve disease 2  (Gillis et al. 2017 </t>
    </r>
    <r>
      <rPr>
        <vertAlign val="superscript"/>
        <sz val="11"/>
        <color theme="1"/>
        <rFont val="Calibri"/>
        <family val="2"/>
        <scheme val="minor"/>
      </rPr>
      <t>4</t>
    </r>
    <r>
      <rPr>
        <sz val="11"/>
        <color theme="1"/>
        <rFont val="Calibri"/>
        <family val="2"/>
        <scheme val="minor"/>
      </rPr>
      <t xml:space="preserve">)   </t>
    </r>
  </si>
  <si>
    <t xml:space="preserve">6. Luyckx I, Verstraeten A, Goumans MJ, Loeys B. SMAD6-deficiency in human genetic disorders. npj Genom Med. 2022 Nov 21;7(1):1–11. </t>
  </si>
  <si>
    <t>Published variant (other phenotypes)</t>
  </si>
  <si>
    <r>
      <t xml:space="preserve">(7/7) - in a relatively conserved region, with variants nearby R231G/P (Luyckx et al.2019 </t>
    </r>
    <r>
      <rPr>
        <vertAlign val="superscript"/>
        <sz val="11"/>
        <color theme="1"/>
        <rFont val="Calibri"/>
        <family val="2"/>
        <scheme val="minor"/>
      </rPr>
      <t>5</t>
    </r>
    <r>
      <rPr>
        <sz val="11"/>
        <color theme="1"/>
        <rFont val="Calibri"/>
        <family val="2"/>
        <scheme val="minor"/>
      </rPr>
      <t>)</t>
    </r>
  </si>
  <si>
    <r>
      <t xml:space="preserve">same variant reported for BAV-related aortopathy (Gillis et al. 2017 </t>
    </r>
    <r>
      <rPr>
        <vertAlign val="superscript"/>
        <sz val="11"/>
        <rFont val="Calibri"/>
        <family val="2"/>
      </rPr>
      <t>4</t>
    </r>
    <r>
      <rPr>
        <sz val="11"/>
        <rFont val="Calibri"/>
        <family val="2"/>
      </rPr>
      <t xml:space="preserve">) - with  c.79_84del (annotation corrected by Luyckx et al. 2022 </t>
    </r>
    <r>
      <rPr>
        <vertAlign val="superscript"/>
        <sz val="11"/>
        <rFont val="Calibri"/>
        <family val="2"/>
      </rPr>
      <t>6</t>
    </r>
    <r>
      <rPr>
        <sz val="11"/>
        <rFont val="Calibri"/>
        <family val="2"/>
      </rPr>
      <t xml:space="preserve"> review through using Alamut from p.Gly26_Ser27del and c.73_79del)</t>
    </r>
  </si>
  <si>
    <r>
      <t xml:space="preserve">(5/7) - weakly conserved with weakly similar properties - Ala: Hydrophobic side chain, with just H replaced by CH3 - at the border of a conserved region with variants nearby G204A(Luyckx et al. 2019 </t>
    </r>
    <r>
      <rPr>
        <vertAlign val="superscript"/>
        <sz val="11"/>
        <color theme="1"/>
        <rFont val="Calibri"/>
        <family val="2"/>
        <scheme val="minor"/>
      </rPr>
      <t>5</t>
    </r>
    <r>
      <rPr>
        <sz val="11"/>
        <color theme="1"/>
        <rFont val="Calibri"/>
        <family val="2"/>
        <scheme val="minor"/>
      </rPr>
      <t>, DS=3 from Calpena et al.</t>
    </r>
    <r>
      <rPr>
        <vertAlign val="superscript"/>
        <sz val="11"/>
        <color theme="1"/>
        <rFont val="Calibri"/>
        <family val="2"/>
        <scheme val="minor"/>
      </rPr>
      <t>1</t>
    </r>
    <r>
      <rPr>
        <sz val="11"/>
        <color theme="1"/>
        <rFont val="Calibri"/>
        <family val="2"/>
        <scheme val="minor"/>
      </rPr>
      <t xml:space="preserve">) and C205S (Yang et al.2019 </t>
    </r>
    <r>
      <rPr>
        <vertAlign val="superscript"/>
        <sz val="11"/>
        <color theme="1"/>
        <rFont val="Calibri"/>
        <family val="2"/>
        <scheme val="minor"/>
      </rPr>
      <t>3</t>
    </r>
    <r>
      <rPr>
        <sz val="11"/>
        <color theme="1"/>
        <rFont val="Calibri"/>
        <family val="2"/>
        <scheme val="minor"/>
      </rPr>
      <t>)</t>
    </r>
  </si>
  <si>
    <r>
      <t>(7/7) - in a relatively conserved region, with some strongly conserved position. There are other reported variants R231G/P (Luyckx et al 2019)</t>
    </r>
    <r>
      <rPr>
        <vertAlign val="superscript"/>
        <sz val="11"/>
        <color theme="1"/>
        <rFont val="Calibri"/>
        <family val="2"/>
        <scheme val="minor"/>
      </rPr>
      <t>5</t>
    </r>
    <r>
      <rPr>
        <sz val="11"/>
        <color theme="1"/>
        <rFont val="Calibri"/>
        <family val="2"/>
        <scheme val="minor"/>
      </rPr>
      <t xml:space="preserve">, and V239M- (Gillis et al. 2017 </t>
    </r>
    <r>
      <rPr>
        <vertAlign val="superscript"/>
        <sz val="11"/>
        <color theme="1"/>
        <rFont val="Calibri"/>
        <family val="2"/>
        <scheme val="minor"/>
      </rPr>
      <t xml:space="preserve">4 </t>
    </r>
    <r>
      <rPr>
        <sz val="11"/>
        <color theme="1"/>
        <rFont val="Calibri"/>
        <family val="2"/>
        <scheme val="minor"/>
      </rPr>
      <t xml:space="preserve">- DS=3 according to Calpena et al. </t>
    </r>
    <r>
      <rPr>
        <vertAlign val="superscript"/>
        <sz val="11"/>
        <color theme="1"/>
        <rFont val="Calibri"/>
        <family val="2"/>
        <scheme val="minor"/>
      </rPr>
      <t>1</t>
    </r>
    <r>
      <rPr>
        <sz val="11"/>
        <color theme="1"/>
        <rFont val="Calibri"/>
        <family val="2"/>
        <scheme val="minor"/>
      </rPr>
      <t>)</t>
    </r>
  </si>
  <si>
    <r>
      <t xml:space="preserve"> p.(Tyr434*) reported for congenital heart defects (Jin et al.,2017 </t>
    </r>
    <r>
      <rPr>
        <vertAlign val="superscript"/>
        <sz val="11"/>
        <rFont val="Calibri"/>
        <family val="2"/>
      </rPr>
      <t>7</t>
    </r>
    <r>
      <rPr>
        <sz val="11"/>
        <rFont val="Calibri"/>
        <family val="2"/>
      </rPr>
      <t xml:space="preserve">) - with c.1302C&gt;G predicted by luyckx et al. 2022 </t>
    </r>
    <r>
      <rPr>
        <vertAlign val="superscript"/>
        <sz val="11"/>
        <rFont val="Calibri"/>
        <family val="2"/>
      </rPr>
      <t>6</t>
    </r>
    <r>
      <rPr>
        <sz val="11"/>
        <rFont val="Calibri"/>
        <family val="2"/>
      </rPr>
      <t xml:space="preserve"> using Alamut as with Calpena et al. 2020 </t>
    </r>
    <r>
      <rPr>
        <vertAlign val="superscript"/>
        <sz val="11"/>
        <rFont val="Calibri"/>
        <family val="2"/>
      </rPr>
      <t>1</t>
    </r>
    <r>
      <rPr>
        <sz val="11"/>
        <rFont val="Calibri"/>
        <family val="2"/>
      </rPr>
      <t xml:space="preserve"> with Mutalyzer </t>
    </r>
  </si>
  <si>
    <t xml:space="preserve">7. Jin SC, Homsy J, Zaidi S, Lu Q, Morton S, DePalma SR, et al. Contribution of rare inherited and de novo variants in 2,871 congenital heart disease probands. Nat Genet. 2017 Nov;49(11):1593–601. </t>
  </si>
  <si>
    <t>SMAD6-V10G-F</t>
  </si>
  <si>
    <t>TCGGGGCTGGgGCGGCGACTT</t>
  </si>
  <si>
    <t>SMAD6-V10G-R</t>
  </si>
  <si>
    <t>SMAD6-G200S-F</t>
  </si>
  <si>
    <t>GTCCCGCGGCaGCGTGCCGGG</t>
  </si>
  <si>
    <t>SMAD6-G200S-R</t>
  </si>
  <si>
    <t>TCCACCGCCTCCAGCAGCG</t>
  </si>
  <si>
    <t>SMAD6-L235R-F</t>
  </si>
  <si>
    <t>TGGCCCGACCgGCAGCACGCC</t>
  </si>
  <si>
    <t>SMAD6-L235R-R</t>
  </si>
  <si>
    <t xml:space="preserve">GCGAAAGAGGCGGCCGAGC </t>
  </si>
  <si>
    <t xml:space="preserve">SMAD6-S267N-F </t>
  </si>
  <si>
    <t>TACCACTTCAaCCGGCTCTGC</t>
  </si>
  <si>
    <t>SMAD6-S267N-R</t>
  </si>
  <si>
    <t xml:space="preserve">GGGGTTGCAGCACACGGT </t>
  </si>
  <si>
    <t>SMAD6-R268W-F</t>
  </si>
  <si>
    <t>CCACTTCAGCtGGCTCTGCGG</t>
  </si>
  <si>
    <t>SMAD6-R268W-R</t>
  </si>
  <si>
    <t>TAGGGGTTGCAGCACACG</t>
  </si>
  <si>
    <t>SMAD6-D295V-F</t>
  </si>
  <si>
    <t>GATCTGTCCGtTTCCACATTGTC</t>
  </si>
  <si>
    <t>SMAD6-D295V-R</t>
  </si>
  <si>
    <t>CAGTGGCTTGTACTCGTC</t>
  </si>
  <si>
    <t>SMAD6-P409S-F</t>
  </si>
  <si>
    <t>CGGCGAGCACtCCATCTTCGT</t>
  </si>
  <si>
    <t>SMAD6-P409S-R</t>
  </si>
  <si>
    <t>CGGTTGTAGGCCCACACG</t>
  </si>
  <si>
    <t>SMAD6-V427L-F</t>
  </si>
  <si>
    <t>CGCCCTGGTCcTGCGCAAGGTGCCCCC</t>
  </si>
  <si>
    <t>SMAD6-V427L-R</t>
  </si>
  <si>
    <t>CGGCCGCCGGGCGCGTCC</t>
  </si>
  <si>
    <t>SMAD6-Y434H-F</t>
  </si>
  <si>
    <t>GCCCCCCGGCcACTCCATCAA</t>
  </si>
  <si>
    <t>SMAD6-Y434H-R</t>
  </si>
  <si>
    <t>ACCTTGCGCACGACCAGG</t>
  </si>
  <si>
    <t>SMAD6-G32G33dup-F</t>
  </si>
  <si>
    <t>ggcggcGACGAGGATGGGAGCTTGGGCAGCCGAGC</t>
  </si>
  <si>
    <t>SMAD6-G32G33dup-R</t>
  </si>
  <si>
    <t>GCCGCCACCGCCGCCGCC</t>
  </si>
  <si>
    <t>SMAD6-V195G-F</t>
  </si>
  <si>
    <t>CTGGAGGCGGgGGAGTCCCGC</t>
  </si>
  <si>
    <t>SMAD6-V195G-R</t>
  </si>
  <si>
    <t>CAGCGTGTCCAGCGAGCGC</t>
  </si>
  <si>
    <t>GCGTTTGGACCTGAACATGGATCCCTTATCGTC</t>
  </si>
  <si>
    <t xml:space="preserve">Primer sequence </t>
  </si>
  <si>
    <t>Primers</t>
  </si>
  <si>
    <t>Primers for sequencing</t>
  </si>
  <si>
    <t>CMV-F</t>
  </si>
  <si>
    <t xml:space="preserve">CGCAAATGGGCGGTAGGCGTG </t>
  </si>
  <si>
    <t>SMAD6-Ex1.1-R</t>
  </si>
  <si>
    <t>CGTCTCGCAGTCACTCTCGG</t>
  </si>
  <si>
    <t>SMAD6-Ex1.2-R</t>
  </si>
  <si>
    <t>CTCCTTGAGCCGCTTCAGC</t>
  </si>
  <si>
    <t>SMAD6-Ex1.2-F</t>
  </si>
  <si>
    <t>ACGAGGATGGGAGCTTGGG</t>
  </si>
  <si>
    <t>SMAD6-Ex1-RTPCR-F</t>
  </si>
  <si>
    <t>GCAGGAACTCAAAACCGTCACG</t>
  </si>
  <si>
    <t>SMAD6-Ex3-RTPCR-R</t>
  </si>
  <si>
    <t>AGTGATGAGGGAGTTGGTAGCC</t>
  </si>
  <si>
    <t>SMAD6-Ex4.2-F</t>
  </si>
  <si>
    <t>GTCAGCATCTTCTACGACCTACC</t>
  </si>
  <si>
    <r>
      <t xml:space="preserve">The </t>
    </r>
    <r>
      <rPr>
        <i/>
        <sz val="11"/>
        <color theme="1"/>
        <rFont val="Calibri"/>
        <family val="2"/>
        <scheme val="minor"/>
      </rPr>
      <t xml:space="preserve">in silico </t>
    </r>
    <r>
      <rPr>
        <sz val="11"/>
        <color theme="1"/>
        <rFont val="Calibri"/>
        <family val="2"/>
        <scheme val="minor"/>
      </rPr>
      <t>evidence is not sufficient to support that it is likely pathogenic, but a family history has been reported.</t>
    </r>
  </si>
  <si>
    <t>Pathogenicity confidence : ++ indicates likely damaging/ + uncertain/ - unlikely damaging evaluated based only on the bioinformatics analysis on these clinically classified VUS variants</t>
  </si>
  <si>
    <t>CADD scores stated here is based on CADD GRCh38 v1.6</t>
  </si>
  <si>
    <t>Patient also has Bicuspid aortic valve and Autism Spectrum Disorders</t>
  </si>
  <si>
    <r>
      <t xml:space="preserve">f) Allele frequencies </t>
    </r>
    <r>
      <rPr>
        <sz val="11"/>
        <color theme="1"/>
        <rFont val="Calibri"/>
        <family val="2"/>
      </rPr>
      <t>≥</t>
    </r>
    <r>
      <rPr>
        <sz val="8.8000000000000007"/>
        <color theme="1"/>
        <rFont val="Calibri"/>
        <family val="2"/>
      </rPr>
      <t xml:space="preserve"> </t>
    </r>
    <r>
      <rPr>
        <sz val="11"/>
        <color theme="1"/>
        <rFont val="Calibri"/>
        <family val="2"/>
        <scheme val="minor"/>
      </rPr>
      <t>0.000045 / DS &lt;4 are highlighted in green</t>
    </r>
  </si>
  <si>
    <t>Bre-luc</t>
  </si>
  <si>
    <t>WT</t>
  </si>
  <si>
    <t>V10G</t>
  </si>
  <si>
    <t>V195G</t>
  </si>
  <si>
    <t>G200S</t>
  </si>
  <si>
    <t>L235R</t>
  </si>
  <si>
    <t>S267N</t>
  </si>
  <si>
    <t>R268W</t>
  </si>
  <si>
    <t>D295V</t>
  </si>
  <si>
    <t>P409S</t>
  </si>
  <si>
    <t>V427L</t>
  </si>
  <si>
    <t>Y434H</t>
  </si>
  <si>
    <t>Dup</t>
  </si>
  <si>
    <t>C484F</t>
  </si>
  <si>
    <t>Mean</t>
  </si>
  <si>
    <t xml:space="preserve">standard error of the mean </t>
  </si>
  <si>
    <t xml:space="preserve">95% Confidence Ineterval of differences </t>
  </si>
  <si>
    <t xml:space="preserve">Adjusted P Value </t>
  </si>
  <si>
    <t xml:space="preserve">Significance </t>
  </si>
  <si>
    <t>Mean difference (relative to WT)</t>
  </si>
  <si>
    <t>-9.372 to 2.709</t>
  </si>
  <si>
    <t>-41.43 to -29.35</t>
  </si>
  <si>
    <t>-7.280 to 6.419</t>
  </si>
  <si>
    <t>-7.395 to 6.304</t>
  </si>
  <si>
    <t>-6.805 to 6.894</t>
  </si>
  <si>
    <t>-7.385 to 6.314</t>
  </si>
  <si>
    <t>-7.222 to 6.477</t>
  </si>
  <si>
    <t>-7.839 to 5.860</t>
  </si>
  <si>
    <t>-6.766 to 6.933</t>
  </si>
  <si>
    <t>-6.926 to 6.773</t>
  </si>
  <si>
    <t>-7.267 to 6.432</t>
  </si>
  <si>
    <t>-6.801 to 6.898</t>
  </si>
  <si>
    <t>-6.767 to 6.932</t>
  </si>
  <si>
    <t>-25.76 to -14.58</t>
  </si>
  <si>
    <t>ns</t>
  </si>
  <si>
    <t>Experimental Batch 1</t>
  </si>
  <si>
    <t>Raw -GAPDH</t>
  </si>
  <si>
    <t>Raw-SMAD6</t>
  </si>
  <si>
    <t>SMAD6/GAPDH</t>
  </si>
  <si>
    <t>Average of WT</t>
  </si>
  <si>
    <t>Relative to WT</t>
  </si>
  <si>
    <t>Experimental Batch 2</t>
  </si>
  <si>
    <t xml:space="preserve">WT </t>
  </si>
  <si>
    <t>Y343H</t>
  </si>
  <si>
    <t>Luciferase</t>
  </si>
  <si>
    <t>Renila</t>
  </si>
  <si>
    <t>Luc/Ren</t>
  </si>
  <si>
    <t>DUP</t>
  </si>
  <si>
    <t>Experimental Batch 3</t>
  </si>
  <si>
    <t>Renilla</t>
  </si>
  <si>
    <t>Luc/ren</t>
  </si>
  <si>
    <t>Experimental Batch 4</t>
  </si>
  <si>
    <t>Experimental Batch 5</t>
  </si>
  <si>
    <t>Experimental Batch 6</t>
  </si>
  <si>
    <t>Raw data</t>
  </si>
  <si>
    <t>0.5624 to 0.9394</t>
  </si>
  <si>
    <t>0.6787 to 1.021</t>
  </si>
  <si>
    <t>0.2774 to 0.6544</t>
  </si>
  <si>
    <t>0.6872 to 1.064</t>
  </si>
  <si>
    <t>0.6742 to 1.051</t>
  </si>
  <si>
    <t>0.7160 to 1.093</t>
  </si>
  <si>
    <t>0.4284 to 0.8054</t>
  </si>
  <si>
    <t>0.3352 to 0.7122</t>
  </si>
  <si>
    <t>0.7103 to 1.087</t>
  </si>
  <si>
    <t>0.1621 to 0.5045</t>
  </si>
  <si>
    <t>-0.05076 to 0.2917</t>
  </si>
  <si>
    <t>0.5392 to 0.9772</t>
  </si>
  <si>
    <t>Experiment 1</t>
  </si>
  <si>
    <t xml:space="preserve">V195G </t>
  </si>
  <si>
    <t>Experiment 2</t>
  </si>
  <si>
    <t>Experiment 3</t>
  </si>
  <si>
    <t>Experiment 4</t>
  </si>
  <si>
    <t>Experiment 5</t>
  </si>
  <si>
    <t>&lt;0.001</t>
  </si>
  <si>
    <t>&gt;0.99</t>
  </si>
  <si>
    <t>***</t>
  </si>
  <si>
    <t>PRISM Analysis (ANOVA &amp; Dunnett's multiple comparisons test)</t>
  </si>
  <si>
    <t>Descriptive statistics &amp; Dunnett's multiple comparisons test</t>
  </si>
  <si>
    <t>ANOVA summary</t>
  </si>
  <si>
    <t>F</t>
  </si>
  <si>
    <t>P value</t>
  </si>
  <si>
    <t>P value summary</t>
  </si>
  <si>
    <t>Significant diff. among means (P &lt; 0.05)?</t>
  </si>
  <si>
    <t>Yes</t>
  </si>
  <si>
    <t>R squared</t>
  </si>
  <si>
    <t>scores</t>
  </si>
  <si>
    <t>TP</t>
  </si>
  <si>
    <t>TN</t>
  </si>
  <si>
    <t>FP</t>
  </si>
  <si>
    <t>FN</t>
  </si>
  <si>
    <t>Sensitivity</t>
  </si>
  <si>
    <t>Positive Predictive Value</t>
  </si>
  <si>
    <t>Specificity</t>
  </si>
  <si>
    <t xml:space="preserve">Negative Predictive Value </t>
  </si>
  <si>
    <t xml:space="preserve">rs (spearman's correlation) </t>
  </si>
  <si>
    <t>tau (Kendall's correlation)</t>
  </si>
  <si>
    <t>CADD.GRCh37v1.6</t>
  </si>
  <si>
    <t>CADD.GRCh38v1.6</t>
  </si>
  <si>
    <t>DS</t>
  </si>
  <si>
    <t>VEST3</t>
  </si>
  <si>
    <t>REVEL</t>
  </si>
  <si>
    <t>DEOGEN2</t>
  </si>
  <si>
    <t>REVEL.CADD</t>
  </si>
  <si>
    <t>CADD.DEOGEN2</t>
  </si>
  <si>
    <t>DEOGEN2.REVEL</t>
  </si>
  <si>
    <t>CADD.DEOGEN2.REVEL</t>
  </si>
  <si>
    <t>Alphscore</t>
  </si>
  <si>
    <t>Alphscore.CADD</t>
  </si>
  <si>
    <t>Alphscore.REVEL</t>
  </si>
  <si>
    <t>Alphscore.DEOGEN2</t>
  </si>
  <si>
    <t>Alphscore.CADD.DEOGEN2</t>
  </si>
  <si>
    <t>Alphscore.REVEL.CADD</t>
  </si>
  <si>
    <t>Alphscore.DEOGEN2.REVEL</t>
  </si>
  <si>
    <t>Highlight</t>
  </si>
  <si>
    <t>Yellow: Best performing based on Sensitivity/Positive Predictive Value/Specificity/Negative Predictive Value</t>
  </si>
  <si>
    <t>Green: Best performing while considering the 4 calculations and the two correlation coefficient</t>
  </si>
  <si>
    <t>Scores</t>
  </si>
  <si>
    <t xml:space="preserve">Variant </t>
  </si>
  <si>
    <t>Nucleotide_Substitution</t>
  </si>
  <si>
    <t>Annotation</t>
  </si>
  <si>
    <t>Amino_Acid_Substitution</t>
  </si>
  <si>
    <t>Chromosomal Variant (37)</t>
  </si>
  <si>
    <t>Position(37)</t>
  </si>
  <si>
    <t>Ref</t>
  </si>
  <si>
    <t>Alt</t>
  </si>
  <si>
    <t>ID (37)</t>
  </si>
  <si>
    <t>Chromosomal variant (38)</t>
  </si>
  <si>
    <t>Position (38)</t>
  </si>
  <si>
    <t>ID (38)</t>
  </si>
  <si>
    <t>Protein_Levels</t>
  </si>
  <si>
    <t>CADD-GrCH37v1.6</t>
  </si>
  <si>
    <t>CADD-GrCH38v1.6</t>
  </si>
  <si>
    <t>DEOGEN2_dbNSFP</t>
  </si>
  <si>
    <t>REVEL+CADD</t>
  </si>
  <si>
    <t>CADD+DEOGEN2</t>
  </si>
  <si>
    <t>DEOGEN2+REVEL</t>
  </si>
  <si>
    <t>CADD+DEOGEN2+REVEL</t>
  </si>
  <si>
    <t>Alphscore+CADD</t>
  </si>
  <si>
    <t>Alphscore+REVEL</t>
  </si>
  <si>
    <t>Alphscore+DEOGEN2</t>
  </si>
  <si>
    <t>Alphscore+REVEL+CADD</t>
  </si>
  <si>
    <t>Alphscore+DEOGEN2+REVEL</t>
  </si>
  <si>
    <t>Alphscore+CADD+DEOGEN2</t>
  </si>
  <si>
    <t>SEM</t>
  </si>
  <si>
    <t>Min_SEM</t>
  </si>
  <si>
    <t>Max_SEM</t>
  </si>
  <si>
    <t xml:space="preserve">Calpena et al. </t>
  </si>
  <si>
    <t>c.40T&gt;C</t>
  </si>
  <si>
    <t>Trp14Arg</t>
  </si>
  <si>
    <t>p.Trp14Arg</t>
  </si>
  <si>
    <t>NC_000015.9:g.66995636T&gt;C</t>
  </si>
  <si>
    <t>T</t>
  </si>
  <si>
    <t>C</t>
  </si>
  <si>
    <t>15:66995636:T:C</t>
  </si>
  <si>
    <t>NC_000015.10:g.66703298T&gt;C</t>
  </si>
  <si>
    <t>15:66703298:T:C</t>
  </si>
  <si>
    <t>c.106G&gt;A</t>
  </si>
  <si>
    <t>Asp36Asn</t>
  </si>
  <si>
    <t>p.Asp36Asn</t>
  </si>
  <si>
    <t>NC_000015.9:g.66995702G&gt;A</t>
  </si>
  <si>
    <t>G</t>
  </si>
  <si>
    <t>A</t>
  </si>
  <si>
    <t>15:66995702:G:A</t>
  </si>
  <si>
    <t>NC_000015.10:g.66703364G&gt;A</t>
  </si>
  <si>
    <t>15:66703364:G:A</t>
  </si>
  <si>
    <t>c.253C&gt;T</t>
  </si>
  <si>
    <t>Arg85Cys</t>
  </si>
  <si>
    <t>p.Arg85Cys</t>
  </si>
  <si>
    <t>NC_000015.9:g.66995849C&gt;T</t>
  </si>
  <si>
    <t>15:66995849:C:T</t>
  </si>
  <si>
    <t>NC_000015.10:g.66703511C&gt;T</t>
  </si>
  <si>
    <t>15:66703511:C:T</t>
  </si>
  <si>
    <t>c.262G&gt;T</t>
  </si>
  <si>
    <t>Gly88Cys</t>
  </si>
  <si>
    <t>p.Gly88Cys</t>
  </si>
  <si>
    <t>NC_000015.9:g.66995858G&gt;T</t>
  </si>
  <si>
    <t>15:66995858:G:T</t>
  </si>
  <si>
    <t>NC_000015.10:g.66703520G&gt;T</t>
  </si>
  <si>
    <t>15:66703520:G:T</t>
  </si>
  <si>
    <t>c.293C&gt;T</t>
  </si>
  <si>
    <t>Ala98Val</t>
  </si>
  <si>
    <t>p.Ala98Val</t>
  </si>
  <si>
    <t>NC_000015.9:g.66995889C&gt;T</t>
  </si>
  <si>
    <t>15:66995889:C:T</t>
  </si>
  <si>
    <t>NC_000015.10:g.66703551C&gt;T</t>
  </si>
  <si>
    <t>15:66703551:C:T</t>
  </si>
  <si>
    <t>c.338C&gt;T</t>
  </si>
  <si>
    <t>Pro113Leu</t>
  </si>
  <si>
    <t>p.Pro113Leu</t>
  </si>
  <si>
    <t>NC_000015.9:g.66995934C&gt;T</t>
  </si>
  <si>
    <t>15:66995934:C:T</t>
  </si>
  <si>
    <t>NC_000015.10:g.66703596C&gt;T</t>
  </si>
  <si>
    <t>15:66703596:C:T</t>
  </si>
  <si>
    <t>c.511G&gt;A</t>
  </si>
  <si>
    <t>Glu171Lys</t>
  </si>
  <si>
    <t>p.E171K</t>
  </si>
  <si>
    <t>NC_000015.9:g.66996107G&gt;A</t>
  </si>
  <si>
    <t>15:66996107:G:A</t>
  </si>
  <si>
    <t>NC_000015.10:g.66703769G&gt;A</t>
  </si>
  <si>
    <t>15:66703769:G:A</t>
  </si>
  <si>
    <t>c.671T&gt;C</t>
  </si>
  <si>
    <t>Leu224Pro</t>
  </si>
  <si>
    <t>p.Leu224Pro</t>
  </si>
  <si>
    <t>NC_000015.9:g.66996267T&gt;C</t>
  </si>
  <si>
    <t>15:66996267:T:C</t>
  </si>
  <si>
    <t>NC_000015.10:g.66703929T&gt;C</t>
  </si>
  <si>
    <t>15:66703929:T:C</t>
  </si>
  <si>
    <t>c.715G&gt;A</t>
  </si>
  <si>
    <t>Val239Met</t>
  </si>
  <si>
    <t>p.Val239Met</t>
  </si>
  <si>
    <t>NC_000015.9:g.66996311G&gt;A</t>
  </si>
  <si>
    <t>15:66996311:G:A</t>
  </si>
  <si>
    <t>NC_000015.10:g.66703973G&gt;A</t>
  </si>
  <si>
    <t>15:66703973:G:A</t>
  </si>
  <si>
    <t>c.726G&gt;T</t>
  </si>
  <si>
    <t>Lys242Asn</t>
  </si>
  <si>
    <t>p.Lys242Asn</t>
  </si>
  <si>
    <t>NC_000015.9:g.66996322G&gt;T</t>
  </si>
  <si>
    <t>15:66996322:G:T</t>
  </si>
  <si>
    <t>NC_000015.10:g.66703984G&gt;T</t>
  </si>
  <si>
    <t>15:66703984:G:T</t>
  </si>
  <si>
    <t>c.731T&gt;G</t>
  </si>
  <si>
    <t>Leu244Arg</t>
  </si>
  <si>
    <t>p.Leu244Arg</t>
  </si>
  <si>
    <t>NC_000015.9:g.66996327T&gt;G</t>
  </si>
  <si>
    <t>15:66996327:T:G</t>
  </si>
  <si>
    <t>NC_000015.10:g.66703989T&gt;G</t>
  </si>
  <si>
    <t>15:66703989:T:G</t>
  </si>
  <si>
    <t>c.781T&gt;C</t>
  </si>
  <si>
    <t>Cys261Arg</t>
  </si>
  <si>
    <t xml:space="preserve"> p.Cys261Arg</t>
  </si>
  <si>
    <t>NC_000015.9:g.66996377T&gt;C</t>
  </si>
  <si>
    <t>15:66996377:T:C</t>
  </si>
  <si>
    <t>NC_000015.10:g.66704039T&gt;C</t>
  </si>
  <si>
    <t>15:66704039:T:C</t>
  </si>
  <si>
    <t>c.788C&gt;T</t>
  </si>
  <si>
    <t>Pro263Leu</t>
  </si>
  <si>
    <t>p.Pro263Leu</t>
  </si>
  <si>
    <t>NC_000015.9:g.66996384C&gt;T</t>
  </si>
  <si>
    <t>15:66996384:C:T</t>
  </si>
  <si>
    <t>NC_000015.10:g.66704046C&gt;T</t>
  </si>
  <si>
    <t>15:66704046:C:T</t>
  </si>
  <si>
    <t>c.973G&gt;A</t>
  </si>
  <si>
    <t>Ala325Thr</t>
  </si>
  <si>
    <t>p.Ala325Thr</t>
  </si>
  <si>
    <t>NC_000015.9:g.67073355G&gt;A</t>
  </si>
  <si>
    <t>15:67073355:G:A</t>
  </si>
  <si>
    <t>NC_000015.10:g.66781017G&gt;A</t>
  </si>
  <si>
    <t>15:66781017:G:A</t>
  </si>
  <si>
    <t xml:space="preserve">c.998G&gt;C </t>
  </si>
  <si>
    <t>Ser333Thr</t>
  </si>
  <si>
    <t>p.Ser333Thr</t>
  </si>
  <si>
    <t>NC_000015.9:g.67073380G&gt;C</t>
  </si>
  <si>
    <t>15:67073380:G:C</t>
  </si>
  <si>
    <t>NC_000015.10:g.66781042G&gt;C</t>
  </si>
  <si>
    <t>15:66781042:G:C</t>
  </si>
  <si>
    <t>c.1093G&gt;T</t>
  </si>
  <si>
    <t>Gly365Cys</t>
  </si>
  <si>
    <t>p.Gly365Cys</t>
  </si>
  <si>
    <t>NC_000015.9:g.67073475G&gt;T</t>
  </si>
  <si>
    <t>15:67073475:G:T</t>
  </si>
  <si>
    <t>NC_000015.10:g.66781137G&gt;T</t>
  </si>
  <si>
    <t>15:66781137:G:T</t>
  </si>
  <si>
    <t>c.1168G&gt;C</t>
  </si>
  <si>
    <t>Gly390Arg</t>
  </si>
  <si>
    <t xml:space="preserve"> p.Gly390Arg</t>
  </si>
  <si>
    <t>NC_000015.9:g.67073550G&gt;C</t>
  </si>
  <si>
    <t>15:67073550:G:C</t>
  </si>
  <si>
    <t>NC_000015.10:g.66781212G&gt;C</t>
  </si>
  <si>
    <t>15:66781212:G:C</t>
  </si>
  <si>
    <t>c.1184A&gt;G</t>
  </si>
  <si>
    <t>Lys395Arg</t>
  </si>
  <si>
    <t>p.Lys395Arg</t>
  </si>
  <si>
    <t>NC_000015.9:g.67073566A&gt;G</t>
  </si>
  <si>
    <t>15:67073566:A:G</t>
  </si>
  <si>
    <t>NC_000015.10:g.66781228A&gt;G</t>
  </si>
  <si>
    <t>15:66781228:A:G</t>
  </si>
  <si>
    <t>c.1417G&gt;A</t>
  </si>
  <si>
    <t>Gly473Arg</t>
  </si>
  <si>
    <t>p.Gly473Arg</t>
  </si>
  <si>
    <t>NC_000015.9:g.67073799G&gt;A</t>
  </si>
  <si>
    <t>15:67073799:G:A</t>
  </si>
  <si>
    <t>NC_000015.10:g.66781461G&gt;A</t>
  </si>
  <si>
    <t>15:66781461:G:A</t>
  </si>
  <si>
    <t>c.1451G&gt;T</t>
  </si>
  <si>
    <t>p.C484F</t>
  </si>
  <si>
    <t>NC_000015.9:g.67073833G&gt;T</t>
  </si>
  <si>
    <t>15:67073833:G:T</t>
  </si>
  <si>
    <t>NC_000015.10:g.66781495G&gt;T</t>
  </si>
  <si>
    <t>15:66781495:G:T</t>
  </si>
  <si>
    <t>c.1465G&gt;A</t>
  </si>
  <si>
    <t>Glu489Lys</t>
  </si>
  <si>
    <t>p.Glu489Lys</t>
  </si>
  <si>
    <t>NC_000015.9:g.67073847G&gt;A</t>
  </si>
  <si>
    <t>15:67073847:G:A</t>
  </si>
  <si>
    <t>NC_000015.10:g.66781509G&gt;A</t>
  </si>
  <si>
    <t>15:66781509:G:A</t>
  </si>
  <si>
    <t>This paper</t>
  </si>
  <si>
    <t>Val10Gly</t>
  </si>
  <si>
    <t>NC_000015.9:g.66995625T&gt;G</t>
  </si>
  <si>
    <t>15:66995625:T:G</t>
  </si>
  <si>
    <t>NC_000015.10:g.66703287T&gt;G</t>
  </si>
  <si>
    <t>15:66703287:T:G</t>
  </si>
  <si>
    <t>c.584T&gt;G</t>
  </si>
  <si>
    <t>Val195Gly</t>
  </si>
  <si>
    <t>p.(Val195Gly)</t>
  </si>
  <si>
    <t>NC_000015.9:g.66996180T&gt;G</t>
  </si>
  <si>
    <t>15:66996180:T:G</t>
  </si>
  <si>
    <t>NC_000015.10:g.66703842T&gt;G</t>
  </si>
  <si>
    <t>15:66703842:T:G</t>
  </si>
  <si>
    <t>Gly200Ser</t>
  </si>
  <si>
    <t>NC_000015.9:g.66996194G&gt;A</t>
  </si>
  <si>
    <t>15:66996194:G:A</t>
  </si>
  <si>
    <t>NC_000015.10:g.66703856G&gt;A</t>
  </si>
  <si>
    <t>15:66703856:G:A</t>
  </si>
  <si>
    <t>Leu235Arg</t>
  </si>
  <si>
    <t>NC_000015.9:g.66996300T&gt;G</t>
  </si>
  <si>
    <t>15:66996300:T:G</t>
  </si>
  <si>
    <t>NC_000015.10:g.66703962T&gt;G</t>
  </si>
  <si>
    <t>15:66703962:T:G</t>
  </si>
  <si>
    <t>Ser267Asn</t>
  </si>
  <si>
    <t>NC_000015.9:g.66996396G&gt;A</t>
  </si>
  <si>
    <t>15:66996396:G:A</t>
  </si>
  <si>
    <t>NC_000015.10:g.66704058G&gt;A</t>
  </si>
  <si>
    <t>15:66704058:G:A</t>
  </si>
  <si>
    <t>Arg268Trp</t>
  </si>
  <si>
    <t>NC_000015.9:g.66996398C&gt;T</t>
  </si>
  <si>
    <t>15:66996398:C:T</t>
  </si>
  <si>
    <t>NC_000015.10:g.66704060C&gt;T</t>
  </si>
  <si>
    <t>15:66704060:C:T</t>
  </si>
  <si>
    <t>Asp295Val</t>
  </si>
  <si>
    <t>NC_000015.9:g.67008768A&gt;T</t>
  </si>
  <si>
    <t>15:67008768:A:T</t>
  </si>
  <si>
    <t>NC_000015.10:g.66716430A&gt;T</t>
  </si>
  <si>
    <t>15:66716430:A:T</t>
  </si>
  <si>
    <t>Pro409Ser</t>
  </si>
  <si>
    <t>NC_000015.9:g.67073607C&gt;T</t>
  </si>
  <si>
    <t>15:67073607:C:T</t>
  </si>
  <si>
    <t>NC_000015.10:g.66781269C&gt;T</t>
  </si>
  <si>
    <t>15:66781269:C:T</t>
  </si>
  <si>
    <t>Val427Leu</t>
  </si>
  <si>
    <t>NC_000015.9:g.67073661G&gt;C</t>
  </si>
  <si>
    <t>15:67073661:G:C</t>
  </si>
  <si>
    <t>NC_000015.10:g.66781323G&gt;C</t>
  </si>
  <si>
    <t>15:66781323:G:C</t>
  </si>
  <si>
    <t>Tyr434His</t>
  </si>
  <si>
    <t>NC_000015.9:g.67073682T&gt;C</t>
  </si>
  <si>
    <t>15:67073682:T:C</t>
  </si>
  <si>
    <t>NC_000015.10:g.66781344T&gt;C</t>
  </si>
  <si>
    <t>15:66781344:T:C</t>
  </si>
  <si>
    <t>BMPR1A c.a.</t>
  </si>
  <si>
    <t>Bre-luc: BMP/SMAD responsive element with luciferase reporter</t>
  </si>
  <si>
    <t xml:space="preserve">BMPR1A c.a.: constitutively active BMP receptor type 1A </t>
  </si>
  <si>
    <t xml:space="preserve">WT: wild type </t>
  </si>
  <si>
    <t xml:space="preserve">Type of phenotype </t>
  </si>
  <si>
    <t>Author</t>
  </si>
  <si>
    <t>Paper</t>
  </si>
  <si>
    <t>Mutalyzer v3 (variant)</t>
  </si>
  <si>
    <t>Mutalyzer v3 (protein)</t>
  </si>
  <si>
    <t>Inheritance (proband)</t>
  </si>
  <si>
    <t xml:space="preserve">notes </t>
  </si>
  <si>
    <t xml:space="preserve">Congential Cardiovascular malformation </t>
  </si>
  <si>
    <t>Tan et al. 2012</t>
  </si>
  <si>
    <t>Nonsynonymous Variants in the SMAD6 Gene Predispose to Congenital Cardiovascular Malformation (DOI: 10.1002/humu.22030)</t>
  </si>
  <si>
    <t>c.1244C&gt;T</t>
  </si>
  <si>
    <t>p.P415L</t>
  </si>
  <si>
    <t>p.(Pro415Leu)</t>
  </si>
  <si>
    <t xml:space="preserve">unavailable </t>
  </si>
  <si>
    <t>1.The paper includes functional analaysis to prove the pathogenicity of the variants  (immunoblot, Alkaline phosphatase and luciferase assay)</t>
  </si>
  <si>
    <t>p.(Cys484Phe)</t>
  </si>
  <si>
    <t xml:space="preserve"> 2.cohort mainly paediatric, but not only paediatrics. They are all sporadic cases and all heterozygous. Focusing on nonsynonymous variants  </t>
  </si>
  <si>
    <t>p.A325T</t>
  </si>
  <si>
    <t>p.(Ala325Thr)#</t>
  </si>
  <si>
    <t xml:space="preserve"># has been proven in the paper through functional studies that it is unlikely to be pathogenic </t>
  </si>
  <si>
    <t xml:space="preserve">Congenital Heart disease </t>
  </si>
  <si>
    <t>Jin et al. 2017</t>
  </si>
  <si>
    <t>p.A86fs</t>
  </si>
  <si>
    <t>c.263dup</t>
  </si>
  <si>
    <t>p.(Arg91Glufs*30)</t>
  </si>
  <si>
    <t xml:space="preserve">Transmitted </t>
  </si>
  <si>
    <r>
      <t xml:space="preserve">1. Inclusion criteria: a) MAF </t>
    </r>
    <r>
      <rPr>
        <sz val="11"/>
        <color theme="1"/>
        <rFont val="Calibri"/>
        <family val="2"/>
      </rPr>
      <t>≤</t>
    </r>
    <r>
      <rPr>
        <sz val="10.8"/>
        <color theme="1"/>
        <rFont val="Calibri"/>
        <family val="2"/>
      </rPr>
      <t xml:space="preserve"> 10</t>
    </r>
    <r>
      <rPr>
        <vertAlign val="superscript"/>
        <sz val="10.8"/>
        <color theme="1"/>
        <rFont val="Calibri"/>
        <family val="2"/>
      </rPr>
      <t xml:space="preserve">-5 </t>
    </r>
    <r>
      <rPr>
        <sz val="10.8"/>
        <color theme="1"/>
        <rFont val="Calibri"/>
        <family val="2"/>
      </rPr>
      <t>in 1000 Genomes, EVS and ExAC in all samples</t>
    </r>
    <r>
      <rPr>
        <sz val="11"/>
        <color theme="1"/>
        <rFont val="Calibri"/>
        <family val="2"/>
        <scheme val="minor"/>
      </rPr>
      <t xml:space="preserve">; b) Loss of function variants (frameshifts, nonsense, canonical splice site, start loss) </t>
    </r>
  </si>
  <si>
    <t>p.G136fs</t>
  </si>
  <si>
    <t>c.409dup</t>
  </si>
  <si>
    <t>p.(Ala137Glyfs*166)</t>
  </si>
  <si>
    <t xml:space="preserve">de novo </t>
  </si>
  <si>
    <t xml:space="preserve">2.All variants are heterozygous </t>
  </si>
  <si>
    <t>p.E193X</t>
  </si>
  <si>
    <t>c.577G&gt;T</t>
  </si>
  <si>
    <t>p.(Glu193*)</t>
  </si>
  <si>
    <t>Transmitted</t>
  </si>
  <si>
    <t xml:space="preserve">3.No coding coordinates are given, only the genomic position (in the paper) </t>
  </si>
  <si>
    <t>p.T311fs</t>
  </si>
  <si>
    <t>c.933del</t>
  </si>
  <si>
    <t>p.(Ala312Leufs*227)</t>
  </si>
  <si>
    <t xml:space="preserve">4.only one carrier parent had bicuspid aortic valve </t>
  </si>
  <si>
    <t>p.A353fs</t>
  </si>
  <si>
    <t>c.1059del</t>
  </si>
  <si>
    <t>p.(Val354Serfs*185)</t>
  </si>
  <si>
    <t>p.Y358X</t>
  </si>
  <si>
    <t>c.1074C&gt;A</t>
  </si>
  <si>
    <t>p.(Tyr358*)</t>
  </si>
  <si>
    <t>p.K386X</t>
  </si>
  <si>
    <t>c.1156A&gt;T</t>
  </si>
  <si>
    <t>p.(Lys386*)</t>
  </si>
  <si>
    <t>p.Y434X</t>
  </si>
  <si>
    <t>c.1302C&gt;G</t>
  </si>
  <si>
    <t>p.(Tyr434*)</t>
  </si>
  <si>
    <t>p.P474fs</t>
  </si>
  <si>
    <t>c.1422del</t>
  </si>
  <si>
    <t>p.(Cys475Alafs*64)</t>
  </si>
  <si>
    <t>Bicuspid Aortic Valve-Associated Thoracic Aortic Aneurysm (BAV/TAA)</t>
  </si>
  <si>
    <t>Gillis et al. 2017</t>
  </si>
  <si>
    <t>c.74_79del</t>
  </si>
  <si>
    <t>p.Gly26_Ser27del</t>
  </si>
  <si>
    <t>1. Variant inclusion criteria (meeting one of the statements) : a) absent in the ExAC database ; b) ExAC MAF &lt;0.01% ; c) ExAC MAF 0.01% - 0.1% and CADD score &gt;20</t>
  </si>
  <si>
    <t>c.455_461del</t>
  </si>
  <si>
    <t>p.Pro152Profs*27</t>
  </si>
  <si>
    <t>c.465_471del</t>
  </si>
  <si>
    <t>p.(Gly156Valfs*23)</t>
  </si>
  <si>
    <t xml:space="preserve">2. all heterozygous variants </t>
  </si>
  <si>
    <t>p.(Val239Met)</t>
  </si>
  <si>
    <t>c.726del</t>
  </si>
  <si>
    <t>p.Lys242Asnfs*300</t>
  </si>
  <si>
    <t>p.(Lys242Asnfs*297)</t>
  </si>
  <si>
    <t>c.770C&gt;T</t>
  </si>
  <si>
    <t>p.Pro257Leu</t>
  </si>
  <si>
    <t>p.(Pro257Leu)</t>
  </si>
  <si>
    <t>c.812G&gt;A</t>
  </si>
  <si>
    <t>p.Gly271Glu</t>
  </si>
  <si>
    <t>p.(Gly271Glu)</t>
  </si>
  <si>
    <t>c.837C&gt;A</t>
  </si>
  <si>
    <t>p.Tyr279*</t>
  </si>
  <si>
    <t>p.(Tyr279*)</t>
  </si>
  <si>
    <t>c.864C&gt;G</t>
  </si>
  <si>
    <t>p.Tyr288*</t>
  </si>
  <si>
    <t>p.(Tyr288*)</t>
  </si>
  <si>
    <t>c.1216G&gt;T</t>
  </si>
  <si>
    <t>p.Gly406Cys</t>
  </si>
  <si>
    <t>p.(Gly406Cys)</t>
  </si>
  <si>
    <t>c.1224C&gt;G</t>
  </si>
  <si>
    <t>p.His408Gln</t>
  </si>
  <si>
    <t>p.(His408Gln)</t>
  </si>
  <si>
    <t>c.1328G&gt;A</t>
  </si>
  <si>
    <t>p.Arg443His</t>
  </si>
  <si>
    <t>p.(Arg443His)</t>
  </si>
  <si>
    <t>luyckx et al. 2019</t>
  </si>
  <si>
    <t>c.42G&gt;A</t>
  </si>
  <si>
    <t>p.(Trp14*)</t>
  </si>
  <si>
    <t xml:space="preserve">Unavailable </t>
  </si>
  <si>
    <t xml:space="preserve">1. Inclusion critiera: a) rare (gnomAD: MAF ≤ 0.1%)  ; b) heterozygous nonsynonymous and splice-site (+/- 10bp from the exon-intron boundaries) variants </t>
  </si>
  <si>
    <t>c.611G&gt;C</t>
  </si>
  <si>
    <t>p.(Gly204Ala)</t>
  </si>
  <si>
    <r>
      <t>p.(Gly204Ala)</t>
    </r>
    <r>
      <rPr>
        <vertAlign val="superscript"/>
        <sz val="11"/>
        <color theme="1"/>
        <rFont val="Calibri"/>
        <family val="2"/>
        <scheme val="minor"/>
      </rPr>
      <t>a,d</t>
    </r>
  </si>
  <si>
    <t xml:space="preserve">2.All heterozygous </t>
  </si>
  <si>
    <t>c.691C&gt;G</t>
  </si>
  <si>
    <t>p.(Arg231Gly)</t>
  </si>
  <si>
    <r>
      <t>p.(Arg231Gly)</t>
    </r>
    <r>
      <rPr>
        <vertAlign val="superscript"/>
        <sz val="11"/>
        <color theme="1"/>
        <rFont val="Calibri"/>
        <family val="2"/>
        <scheme val="minor"/>
      </rPr>
      <t xml:space="preserve"> a,b</t>
    </r>
  </si>
  <si>
    <t xml:space="preserve">Not from proband (found in affected father and brother, both with heart defects) </t>
  </si>
  <si>
    <t>3. ACMG guidelines are used to evaluate the variants (pathogenicity scores are calculated)</t>
  </si>
  <si>
    <t>c.692G&gt;C</t>
  </si>
  <si>
    <t>p.(Arg231Pro)</t>
  </si>
  <si>
    <r>
      <t>p.(Arg231Pro)</t>
    </r>
    <r>
      <rPr>
        <vertAlign val="superscript"/>
        <sz val="11"/>
        <color theme="1"/>
        <rFont val="Calibri"/>
        <family val="2"/>
        <scheme val="minor"/>
      </rPr>
      <t xml:space="preserve"> a,c</t>
    </r>
  </si>
  <si>
    <r>
      <rPr>
        <vertAlign val="superscript"/>
        <sz val="11"/>
        <color theme="1"/>
        <rFont val="Calibri"/>
        <family val="2"/>
        <scheme val="minor"/>
      </rPr>
      <t>a</t>
    </r>
    <r>
      <rPr>
        <sz val="11"/>
        <color theme="1"/>
        <rFont val="Calibri"/>
        <family val="2"/>
        <scheme val="minor"/>
      </rPr>
      <t>p.(Gly204Ala), p.(Arg231Gly) and p.(Arg231Pro) are all classified as VUS, but are regarded as novel likely pathogenic variants in the paper</t>
    </r>
  </si>
  <si>
    <t xml:space="preserve">c.770C&gt;T </t>
  </si>
  <si>
    <r>
      <t>p.(Pro257Leu)</t>
    </r>
    <r>
      <rPr>
        <vertAlign val="superscript"/>
        <sz val="11"/>
        <color theme="1"/>
        <rFont val="Calibri"/>
        <family val="2"/>
        <scheme val="minor"/>
      </rPr>
      <t>b</t>
    </r>
  </si>
  <si>
    <t xml:space="preserve">Transmitted from unaffected mother </t>
  </si>
  <si>
    <r>
      <rPr>
        <vertAlign val="superscript"/>
        <sz val="11"/>
        <color theme="1"/>
        <rFont val="Calibri"/>
        <family val="2"/>
        <scheme val="minor"/>
      </rPr>
      <t>b</t>
    </r>
    <r>
      <rPr>
        <sz val="11"/>
        <color theme="1"/>
        <rFont val="Calibri"/>
        <family val="2"/>
        <scheme val="minor"/>
      </rPr>
      <t xml:space="preserve">This person is the same one reported in Gillis et al. 2017. In luyckx et al.'s paper, this variant was found in unaffected mother, and another variant was found in proband's affected father (p.Arg231Gly) with heart defects. While the brother has both the variants from mother and father and only have heart defects, the proband has cardiovascular defect </t>
    </r>
  </si>
  <si>
    <t>c.794del</t>
  </si>
  <si>
    <t>p.(His265Pro*fs274)</t>
  </si>
  <si>
    <t>p.(His265Profs*274)</t>
  </si>
  <si>
    <t xml:space="preserve">Transmitted from affected father (vascular defects) </t>
  </si>
  <si>
    <r>
      <t xml:space="preserve"> </t>
    </r>
    <r>
      <rPr>
        <vertAlign val="superscript"/>
        <sz val="11"/>
        <color theme="1"/>
        <rFont val="Calibri"/>
        <family val="2"/>
        <scheme val="minor"/>
      </rPr>
      <t>c</t>
    </r>
    <r>
      <rPr>
        <sz val="11"/>
        <color theme="1"/>
        <rFont val="Calibri"/>
        <family val="2"/>
        <scheme val="minor"/>
      </rPr>
      <t xml:space="preserve"> These two variants are found in the same person, but the phasing of the variants were not confirmed. This proband also carries a deletion in the breakpoint site 1 and 2 on CHr15q11.2</t>
    </r>
  </si>
  <si>
    <t>c.1004c&gt;A</t>
  </si>
  <si>
    <t>p.(Ala335Glu)</t>
  </si>
  <si>
    <t>c.1004C&gt;A</t>
  </si>
  <si>
    <r>
      <t xml:space="preserve">p.(Ala335Glu) </t>
    </r>
    <r>
      <rPr>
        <vertAlign val="superscript"/>
        <sz val="11"/>
        <color theme="1"/>
        <rFont val="Calibri"/>
        <family val="2"/>
        <scheme val="minor"/>
      </rPr>
      <t xml:space="preserve"> c</t>
    </r>
  </si>
  <si>
    <r>
      <t>d</t>
    </r>
    <r>
      <rPr>
        <sz val="11"/>
        <color theme="1"/>
        <rFont val="Calibri"/>
        <family val="2"/>
        <scheme val="minor"/>
      </rPr>
      <t xml:space="preserve"> This patient has an additional potential splice variant in FBN1 gene (Involved in TGF</t>
    </r>
    <r>
      <rPr>
        <sz val="11"/>
        <color theme="1"/>
        <rFont val="Calibri"/>
        <family val="2"/>
      </rPr>
      <t>β signalling pathways)</t>
    </r>
  </si>
  <si>
    <r>
      <t xml:space="preserve">deletion of SMAD6 </t>
    </r>
    <r>
      <rPr>
        <vertAlign val="superscript"/>
        <sz val="11"/>
        <color theme="1"/>
        <rFont val="Calibri"/>
        <family val="2"/>
        <scheme val="minor"/>
      </rPr>
      <t>e</t>
    </r>
  </si>
  <si>
    <r>
      <t>e</t>
    </r>
    <r>
      <rPr>
        <sz val="11"/>
        <color theme="1"/>
        <rFont val="Calibri"/>
        <family val="2"/>
        <scheme val="minor"/>
      </rPr>
      <t xml:space="preserve"> Deletion of SMAD3 exon 1 is also reported </t>
    </r>
  </si>
  <si>
    <t xml:space="preserve">Bicuspid Aortic Valve- Associated Thoracic Aortic Aneurysm + severe calcification of aortic valve </t>
  </si>
  <si>
    <t>park et al. 2018</t>
  </si>
  <si>
    <r>
      <t xml:space="preserve">A novel </t>
    </r>
    <r>
      <rPr>
        <i/>
        <sz val="11"/>
        <color theme="1"/>
        <rFont val="Calibri"/>
        <family val="2"/>
        <scheme val="minor"/>
      </rPr>
      <t xml:space="preserve">SMAD6 </t>
    </r>
    <r>
      <rPr>
        <sz val="11"/>
        <color theme="1"/>
        <rFont val="Calibri"/>
        <family val="2"/>
        <scheme val="minor"/>
      </rPr>
      <t>variant in a patient with severely calcified bicuspid aortic valve and thoracic aortic aneurysm (DOI: 10.1002/mgg3.620)</t>
    </r>
  </si>
  <si>
    <t>c.1168_1173dup</t>
  </si>
  <si>
    <t>p.Gly390_Ile391dup</t>
  </si>
  <si>
    <t>p.(Gly390_Ile391dup)</t>
  </si>
  <si>
    <t xml:space="preserve">Unavailable father </t>
  </si>
  <si>
    <t>1. Criteria: a) exclude variants (MAF &gt;= 5% in ExAC, gnomAD and Korean reference genome database); b) Include variants " predicted to have high impact on protein function, including missense, nonsense, frameshifts, in‐frame insertions/deletions variants, or changes affecting the consensus splice site sequences" ; c) Classified by ACMG guideline                                                          2. This heterozygous variant was classified as likely pathogenic with proof from functional studies. (Luciferase assay, Western blot and Alkaline phosphatase assay)</t>
  </si>
  <si>
    <t xml:space="preserve">Complex Cardiovascular phenotype </t>
  </si>
  <si>
    <t>Kloth et al. 2019</t>
  </si>
  <si>
    <t>c.1397T&gt;C</t>
  </si>
  <si>
    <t>p.(Ile466Thr)</t>
  </si>
  <si>
    <r>
      <t>p.(Ile466Thr)</t>
    </r>
    <r>
      <rPr>
        <vertAlign val="superscript"/>
        <sz val="11"/>
        <color theme="1"/>
        <rFont val="Calibri"/>
        <family val="2"/>
        <scheme val="minor"/>
      </rPr>
      <t>1</t>
    </r>
  </si>
  <si>
    <t xml:space="preserve">Transmitted from both unaffected parents (heterozygous) </t>
  </si>
  <si>
    <t xml:space="preserve">They are all Absent in ExAC and gnomAD, with high scores of pathogenicity and all in highly conserved position,  in MH2. </t>
  </si>
  <si>
    <t>c.1069T&gt;A</t>
  </si>
  <si>
    <t>p.(Phe357Ile)</t>
  </si>
  <si>
    <r>
      <t>p.(Phe357Ile)</t>
    </r>
    <r>
      <rPr>
        <vertAlign val="superscript"/>
        <sz val="11"/>
        <color theme="1"/>
        <rFont val="Calibri"/>
        <family val="2"/>
        <scheme val="minor"/>
      </rPr>
      <t>2</t>
    </r>
  </si>
  <si>
    <t>c.1447T&gt;C</t>
  </si>
  <si>
    <t xml:space="preserve">p.(Ser483Pro) </t>
  </si>
  <si>
    <r>
      <t>p.(Ser483Pro)</t>
    </r>
    <r>
      <rPr>
        <vertAlign val="superscript"/>
        <sz val="11"/>
        <color theme="1"/>
        <rFont val="Calibri"/>
        <family val="2"/>
        <scheme val="minor"/>
      </rPr>
      <t>2</t>
    </r>
  </si>
  <si>
    <t>Thoracic aortic aneurysm or dissection (TAAD)</t>
  </si>
  <si>
    <t>Li et al. 2021</t>
  </si>
  <si>
    <t>Analysis of the contribution of 129 candidate genes to thoracic aortic aneurysm or dissection of a mixed cohort of sporadic and familial cases in South China (PMCID: PMC8205813)</t>
  </si>
  <si>
    <t>c.220C&gt;T</t>
  </si>
  <si>
    <t>p.Gln74Ter</t>
  </si>
  <si>
    <r>
      <t>p.(Gln74*)</t>
    </r>
    <r>
      <rPr>
        <vertAlign val="superscript"/>
        <sz val="11"/>
        <color theme="1"/>
        <rFont val="Calibri"/>
        <family val="2"/>
        <scheme val="minor"/>
      </rPr>
      <t>f</t>
    </r>
  </si>
  <si>
    <r>
      <rPr>
        <vertAlign val="superscript"/>
        <sz val="11"/>
        <color theme="1"/>
        <rFont val="Calibri"/>
        <family val="2"/>
        <scheme val="minor"/>
      </rPr>
      <t>f</t>
    </r>
    <r>
      <rPr>
        <sz val="11"/>
        <color theme="1"/>
        <rFont val="Calibri"/>
        <family val="2"/>
        <scheme val="minor"/>
      </rPr>
      <t xml:space="preserve">Patient has sporadic, non syndromic Thoracic Aortic Aneurysm. ACMG guidelines show likely pathogenic </t>
    </r>
  </si>
  <si>
    <t>c.919A&gt;C</t>
  </si>
  <si>
    <t>p.Asn307His</t>
  </si>
  <si>
    <r>
      <t>p.(Asn307His)</t>
    </r>
    <r>
      <rPr>
        <vertAlign val="superscript"/>
        <sz val="11"/>
        <color theme="1"/>
        <rFont val="Calibri"/>
        <family val="2"/>
        <scheme val="minor"/>
      </rPr>
      <t>g</t>
    </r>
  </si>
  <si>
    <t>Unavailable</t>
  </si>
  <si>
    <t xml:space="preserve">A. Highlighted ones are the repeated variants in unrelated individuals </t>
  </si>
  <si>
    <t>B. Highted in Grey: Either classified as VUS or not meeting the publication's crtieria to be called rare damaging/ likely pathogenic/ pathogenic</t>
  </si>
  <si>
    <t xml:space="preserve">ACMG: American College of Medical Genetics and Genomics; CADD: Combined Annotation Dependent Depletion; EVS: Exome Variant Server; ExAC: Exome Aggregation Consortium; gnomAD:Genome Aggregation Database; MAF: Minor Allele Frequency;  VUS: variant of uncertain significance </t>
  </si>
  <si>
    <t>Biallelic Variants in SMAD6 are associated with complex cardiovascular phenotype (DOI: 10.1007/s00439-019-02011-x)</t>
  </si>
  <si>
    <t>Candidate Gene Resequencing in a Large Bicuspid Aortic Valve-Associated Thoracic Aortic Aneurysm Cohort: SMAD6 as an Important Contributor (DOI: 10.3389/fphys.2017.00400)</t>
  </si>
  <si>
    <t>Confirmation of the role of pathogenic SMAD6 variants in bicuspid aortic valve-related aortopathy (DOI: 10.1038/s41431-019-0363-z)</t>
  </si>
  <si>
    <t>Overall frequency gnomAD v2.1.1</t>
  </si>
  <si>
    <t>Max Frequency gnomAD v2.1.1</t>
  </si>
  <si>
    <t>Max Frequency population v2.1.1</t>
  </si>
  <si>
    <t>Max pop Allele count gnomAD v2.1.1</t>
  </si>
  <si>
    <t>Max pop Allele number gnomAD v2.1.1</t>
  </si>
  <si>
    <t>Max Frequency gnomAD v3.1.2</t>
  </si>
  <si>
    <t>Max frequency population v3.1.2</t>
  </si>
  <si>
    <t>Maxpop Allele count gnomAD v3.1.2</t>
  </si>
  <si>
    <t>Max pop Allele number gnomAD v3.1.2</t>
  </si>
  <si>
    <t>GeneBass Frequency (europeans of non-finnish)</t>
  </si>
  <si>
    <t>CADD score (CADD model GRCh37- v1.6)</t>
  </si>
  <si>
    <t>CADD score (CADD model GRCh38- v1.6)</t>
  </si>
  <si>
    <t xml:space="preserve">DS Score </t>
  </si>
  <si>
    <t>European (Finnish)</t>
  </si>
  <si>
    <t xml:space="preserve">Ashekenazi Jewish </t>
  </si>
  <si>
    <t>Ashkenazi Jewish</t>
  </si>
  <si>
    <t>East Asian</t>
  </si>
  <si>
    <r>
      <rPr>
        <vertAlign val="superscript"/>
        <sz val="11"/>
        <color theme="1"/>
        <rFont val="Calibri"/>
        <family val="2"/>
        <scheme val="minor"/>
      </rPr>
      <t>1</t>
    </r>
    <r>
      <rPr>
        <sz val="11"/>
        <color theme="1"/>
        <rFont val="Calibri"/>
        <family val="2"/>
        <scheme val="minor"/>
      </rPr>
      <t>Proband 1 - p.(Ile466Thr) homozygous (change in the same position with a different amino acid has been reported for craniosynostosis in timberlake 2017). Consanguineous Parents</t>
    </r>
  </si>
  <si>
    <r>
      <rPr>
        <vertAlign val="superscript"/>
        <sz val="11"/>
        <color theme="1"/>
        <rFont val="Calibri"/>
        <family val="2"/>
        <scheme val="minor"/>
      </rPr>
      <t>2</t>
    </r>
    <r>
      <rPr>
        <sz val="11"/>
        <color theme="1"/>
        <rFont val="Calibri"/>
        <family val="2"/>
        <scheme val="minor"/>
      </rPr>
      <t xml:space="preserve">Proband 2- compound heterozygous for p.(Phe357Ile) and p.(Ser483Pro). Non-consanguineous Parents </t>
    </r>
  </si>
  <si>
    <r>
      <rPr>
        <vertAlign val="superscript"/>
        <sz val="11"/>
        <color theme="1"/>
        <rFont val="Calibri"/>
        <family val="2"/>
        <scheme val="minor"/>
      </rPr>
      <t>g</t>
    </r>
    <r>
      <rPr>
        <sz val="11"/>
        <color theme="1"/>
        <rFont val="Calibri"/>
        <family val="2"/>
        <scheme val="minor"/>
      </rPr>
      <t xml:space="preserve">This variant is reported as VUS. In which another variant has been found in the same patient, in </t>
    </r>
    <r>
      <rPr>
        <i/>
        <sz val="11"/>
        <color theme="1"/>
        <rFont val="Calibri"/>
        <family val="2"/>
        <scheme val="minor"/>
      </rPr>
      <t>MED12</t>
    </r>
    <r>
      <rPr>
        <sz val="11"/>
        <color theme="1"/>
        <rFont val="Calibri"/>
        <family val="2"/>
        <scheme val="minor"/>
      </rPr>
      <t xml:space="preserve"> (Thoracic Aortic Aneurysm/Bicuspid Aortic Valve - related gene) --&gt; c.2665C&gt;G, p.Leu889Val, which is also reported as VUS. </t>
    </r>
  </si>
  <si>
    <t>Allele frequency / DS</t>
  </si>
  <si>
    <t>B. Highlighted in Grey: Either classified as VUS or not meeting the publication's crtieria to be called rare damaging/ likely pathogenic/ pathogenic</t>
  </si>
  <si>
    <r>
      <t xml:space="preserve">Highlighted in green: Afmax </t>
    </r>
    <r>
      <rPr>
        <sz val="11"/>
        <color theme="1"/>
        <rFont val="Calibri"/>
        <family val="2"/>
      </rPr>
      <t>≥ 0.000045 and/or DS&lt;4</t>
    </r>
  </si>
  <si>
    <t>Highlighted in yellow: score &gt; 3</t>
  </si>
  <si>
    <t>Variant (NM_005585)</t>
  </si>
  <si>
    <t>Syndromic/non-syndromic (S/NS)</t>
  </si>
  <si>
    <t xml:space="preserve">type of craniosynostosis (S-sagittal/M-metopic) </t>
  </si>
  <si>
    <t>Inheritance (based on proband)</t>
  </si>
  <si>
    <t>notes</t>
  </si>
  <si>
    <t>Timberlake et al. 2016</t>
  </si>
  <si>
    <t xml:space="preserve">Two locus inheritance of non-syndromic midline craniosynostosis via rare SMAD6 and common BMP2 alleles (doi: 10.7554/eLife.20125) </t>
  </si>
  <si>
    <t>c.232_250del</t>
  </si>
  <si>
    <t>p.Q78fs*41</t>
  </si>
  <si>
    <t>p.(Gln78Glyfs*41)</t>
  </si>
  <si>
    <t>NS</t>
  </si>
  <si>
    <t>S&amp;M</t>
  </si>
  <si>
    <r>
      <t>1. Criteria for variant inclusion:  1) ExAC allele frequency &lt; 2x10</t>
    </r>
    <r>
      <rPr>
        <vertAlign val="superscript"/>
        <sz val="11"/>
        <color theme="1"/>
        <rFont val="Calibri"/>
        <family val="2"/>
        <scheme val="minor"/>
      </rPr>
      <t>-5</t>
    </r>
    <r>
      <rPr>
        <sz val="11"/>
        <color theme="1"/>
        <rFont val="Calibri"/>
        <family val="2"/>
        <scheme val="minor"/>
      </rPr>
      <t xml:space="preserve"> + Annovar for annotation; 2) LoF or MetaSVM for deleteriousness missense variants (&gt;0.83357)</t>
    </r>
  </si>
  <si>
    <t>c.381_382delTC</t>
  </si>
  <si>
    <t>p.S130fs*146</t>
  </si>
  <si>
    <t>c.384_385del</t>
  </si>
  <si>
    <t>p.(Ser130Glyfs*172)</t>
  </si>
  <si>
    <t>M</t>
  </si>
  <si>
    <t>2. All are heterozygous</t>
  </si>
  <si>
    <t>c.667C&gt;T</t>
  </si>
  <si>
    <t>p.Q223*</t>
  </si>
  <si>
    <t>p.(Gln223*)</t>
  </si>
  <si>
    <t xml:space="preserve">Transmitted from unaffected father </t>
  </si>
  <si>
    <t>c.839_840insT</t>
  </si>
  <si>
    <t>p.R281fs*13</t>
  </si>
  <si>
    <t>c.840dup</t>
  </si>
  <si>
    <t>p.(Arg281Serfs*22)</t>
  </si>
  <si>
    <t>S</t>
  </si>
  <si>
    <t>c.916A&gt;G</t>
  </si>
  <si>
    <t>p.T306A</t>
  </si>
  <si>
    <t>p.(Thr306Ala)</t>
  </si>
  <si>
    <t>c.968C&gt;T</t>
  </si>
  <si>
    <t>p.P323L</t>
  </si>
  <si>
    <t>p.(Pro323Leu)</t>
  </si>
  <si>
    <t>c.1034delG</t>
  </si>
  <si>
    <t>p.R345fs*194</t>
  </si>
  <si>
    <t>c.1034del</t>
  </si>
  <si>
    <t>p.(Arg345Profs*194)</t>
  </si>
  <si>
    <t>NS#</t>
  </si>
  <si>
    <t>c.1055_1056insAT</t>
  </si>
  <si>
    <t>p.A353fs*187</t>
  </si>
  <si>
    <t>p.(Ala353Trpfs*187)</t>
  </si>
  <si>
    <t>c.1120G&gt;T</t>
  </si>
  <si>
    <t>p.E374*</t>
  </si>
  <si>
    <t>p.(Glu374*)</t>
  </si>
  <si>
    <t xml:space="preserve">De novo </t>
  </si>
  <si>
    <t>c.1168G&gt;T</t>
  </si>
  <si>
    <t>p.G390C</t>
  </si>
  <si>
    <t>p.(Gly390Cys)</t>
  </si>
  <si>
    <t>c.1219G&gt;T</t>
  </si>
  <si>
    <t>p.E407*</t>
  </si>
  <si>
    <t>p.(Glu407*)</t>
  </si>
  <si>
    <t>NS^</t>
  </si>
  <si>
    <t>c.1393C&gt;T</t>
  </si>
  <si>
    <t>p.R465C</t>
  </si>
  <si>
    <t>p.(Arg465Cys)</t>
  </si>
  <si>
    <t>NS*</t>
  </si>
  <si>
    <t xml:space="preserve">Father unavailable </t>
  </si>
  <si>
    <t>c.1469T&gt;C</t>
  </si>
  <si>
    <t>p.I490T</t>
  </si>
  <si>
    <t>p.(Ile490Thr)</t>
  </si>
  <si>
    <t>p.M93L</t>
  </si>
  <si>
    <t>c.277A&gt;T</t>
  </si>
  <si>
    <r>
      <t>p.(Met93Leu)</t>
    </r>
    <r>
      <rPr>
        <vertAlign val="superscript"/>
        <sz val="11"/>
        <color theme="1"/>
        <rFont val="Calibri"/>
        <family val="2"/>
        <scheme val="minor"/>
      </rPr>
      <t>a</t>
    </r>
  </si>
  <si>
    <t>Unknown</t>
  </si>
  <si>
    <r>
      <rPr>
        <vertAlign val="superscript"/>
        <sz val="11"/>
        <color theme="1"/>
        <rFont val="Calibri"/>
        <family val="2"/>
        <scheme val="minor"/>
      </rPr>
      <t>a</t>
    </r>
    <r>
      <rPr>
        <sz val="11"/>
        <color theme="1"/>
        <rFont val="Calibri"/>
        <family val="2"/>
        <scheme val="minor"/>
      </rPr>
      <t xml:space="preserve">Predicted to be Tolerant by MetaSVM but is novel in the ExAC database </t>
    </r>
  </si>
  <si>
    <t>p.E287K</t>
  </si>
  <si>
    <t>c.859G&gt;A</t>
  </si>
  <si>
    <r>
      <t>p.(Glu287Lys)</t>
    </r>
    <r>
      <rPr>
        <vertAlign val="superscript"/>
        <sz val="11"/>
        <color theme="1"/>
        <rFont val="Calibri"/>
        <family val="2"/>
        <scheme val="minor"/>
      </rPr>
      <t>b</t>
    </r>
  </si>
  <si>
    <r>
      <rPr>
        <vertAlign val="superscript"/>
        <sz val="11"/>
        <color theme="1"/>
        <rFont val="Calibri"/>
        <family val="2"/>
        <scheme val="minor"/>
      </rPr>
      <t>b</t>
    </r>
    <r>
      <rPr>
        <sz val="11"/>
        <color theme="1"/>
        <rFont val="Calibri"/>
        <family val="2"/>
        <scheme val="minor"/>
      </rPr>
      <t>Slightly higher ExAC allele frequency than the threshold (3.30 x 10-5) but has "Damaging" score by MetaSVM</t>
    </r>
  </si>
  <si>
    <t>Timberlake et al.2017</t>
  </si>
  <si>
    <t>De novo mutations in inhibitors of Wnt, BMP, and Ras/ERK signaling pathways in non-syndromic midline craniosynostosis (doi: 10.1073/pnas.1709255114)</t>
  </si>
  <si>
    <t>c.2T&gt;G</t>
  </si>
  <si>
    <t>p.M1R</t>
  </si>
  <si>
    <t>p.?</t>
  </si>
  <si>
    <r>
      <t>1. Criteria for inclusion: 1) ExAC allele frequency &lt;2x10</t>
    </r>
    <r>
      <rPr>
        <vertAlign val="superscript"/>
        <sz val="11"/>
        <color theme="1"/>
        <rFont val="Calibri"/>
        <family val="2"/>
        <scheme val="minor"/>
      </rPr>
      <t>-5</t>
    </r>
    <r>
      <rPr>
        <sz val="11"/>
        <color theme="1"/>
        <rFont val="Calibri"/>
        <family val="2"/>
        <scheme val="minor"/>
      </rPr>
      <t xml:space="preserve">+ Annovar for annotation; 2) LoF or MetaSVM for deleteriousness &gt;0.83357 </t>
    </r>
  </si>
  <si>
    <t>c.43C&gt;T</t>
  </si>
  <si>
    <t>p.R15*</t>
  </si>
  <si>
    <t>p.(Arg15*)</t>
  </si>
  <si>
    <t xml:space="preserve">2. all are heterozygous </t>
  </si>
  <si>
    <t>c.264dupC</t>
  </si>
  <si>
    <t>p.G88fs*33</t>
  </si>
  <si>
    <t>c.269dup</t>
  </si>
  <si>
    <t xml:space="preserve">3. These patients with patients in 2016 are investigated together and this list of variants only include the novel ones discovered </t>
  </si>
  <si>
    <t>p.P152fs*27</t>
  </si>
  <si>
    <r>
      <t xml:space="preserve">p.(Gly156Valfs*23) </t>
    </r>
    <r>
      <rPr>
        <vertAlign val="superscript"/>
        <sz val="11"/>
        <color theme="1"/>
        <rFont val="Calibri"/>
        <family val="2"/>
        <scheme val="minor"/>
      </rPr>
      <t>+</t>
    </r>
  </si>
  <si>
    <r>
      <rPr>
        <sz val="11"/>
        <color theme="1"/>
        <rFont val="Calibri"/>
        <family val="2"/>
        <scheme val="minor"/>
      </rPr>
      <t xml:space="preserve"> </t>
    </r>
    <r>
      <rPr>
        <vertAlign val="superscript"/>
        <sz val="11"/>
        <color theme="1"/>
        <rFont val="Calibri"/>
        <family val="2"/>
        <scheme val="minor"/>
      </rPr>
      <t>+</t>
    </r>
    <r>
      <rPr>
        <sz val="11"/>
        <color theme="1"/>
        <rFont val="Calibri"/>
        <family val="2"/>
        <scheme val="minor"/>
      </rPr>
      <t xml:space="preserve">this proband has a </t>
    </r>
    <r>
      <rPr>
        <i/>
        <sz val="11"/>
        <color theme="1"/>
        <rFont val="Calibri"/>
        <family val="2"/>
        <scheme val="minor"/>
      </rPr>
      <t>de novo TCF12</t>
    </r>
    <r>
      <rPr>
        <sz val="11"/>
        <color theme="1"/>
        <rFont val="Calibri"/>
        <family val="2"/>
        <scheme val="minor"/>
      </rPr>
      <t xml:space="preserve"> LoF</t>
    </r>
    <r>
      <rPr>
        <vertAlign val="superscript"/>
        <sz val="11"/>
        <color theme="1"/>
        <rFont val="Calibri"/>
        <family val="2"/>
        <scheme val="minor"/>
      </rPr>
      <t xml:space="preserve"> </t>
    </r>
    <r>
      <rPr>
        <sz val="11"/>
        <color theme="1"/>
        <rFont val="Calibri"/>
        <family val="2"/>
        <scheme val="minor"/>
      </rPr>
      <t>(likely the same proband as in Timerblake et al. 2018)</t>
    </r>
  </si>
  <si>
    <t>c.1396A&gt;T</t>
  </si>
  <si>
    <t>p.I466F</t>
  </si>
  <si>
    <t>p.(Ile466Phe)</t>
  </si>
  <si>
    <t>Timberlake et al. 2018</t>
  </si>
  <si>
    <t>Co-occurrence of frameshift mutations in SMAD6 and TCF12 in a child with complex craniosynostosis (doi: 10.1038/s41439-018-0014-x)</t>
  </si>
  <si>
    <t>S and coronal (which the latter might be explained by another present LOF in TCF12)</t>
  </si>
  <si>
    <t xml:space="preserve"> Transmitted from unaffected father </t>
  </si>
  <si>
    <t>Heterozygous , data based on one proband (likely to be the same proband as the one from Timberlake et al. 2017) : has de novo TCF12 LOF</t>
  </si>
  <si>
    <t>Calpena et al. 2020</t>
  </si>
  <si>
    <t xml:space="preserve">SMAD6 variants in craniosynostosis: genotype and phenotype (doi: 10.1038/s41436-020-0817-2) </t>
  </si>
  <si>
    <t xml:space="preserve">c-9G&gt;T </t>
  </si>
  <si>
    <t>c-9G&gt;T (5' UTR variant)</t>
  </si>
  <si>
    <t xml:space="preserve"> </t>
  </si>
  <si>
    <t>Father unavailable (assumed carrier)</t>
  </si>
  <si>
    <t xml:space="preserve">1. Inclusion criteria: AFmax&lt;0.000045 and  Deleterious score &gt;3/ LOF </t>
  </si>
  <si>
    <t>c-9G&gt;T</t>
  </si>
  <si>
    <t xml:space="preserve">2. All are heterozygous </t>
  </si>
  <si>
    <t>c.817+2T&gt;A</t>
  </si>
  <si>
    <t xml:space="preserve">S&amp;bilateral Coronal </t>
  </si>
  <si>
    <t>3. Includes fuctional analysis (Luciferase assay and western blot)</t>
  </si>
  <si>
    <t>c.817G&gt;C</t>
  </si>
  <si>
    <t>c.817G&gt;C(splice site variant but also lead to missense in MH1 p.(Glu273Gln)</t>
  </si>
  <si>
    <t>p.(Glu273Gln)</t>
  </si>
  <si>
    <t>p.W14R</t>
  </si>
  <si>
    <t>p.(Trp14Arg)</t>
  </si>
  <si>
    <t>c.95del</t>
  </si>
  <si>
    <t>p.G32Afs*32</t>
  </si>
  <si>
    <t>p.(Gly32Alafs*32)</t>
  </si>
  <si>
    <t>c.124C&gt;T</t>
  </si>
  <si>
    <t>p.R42*</t>
  </si>
  <si>
    <t>p.(Arg42*)</t>
  </si>
  <si>
    <t>c.433dup</t>
  </si>
  <si>
    <t>p.L145Pfs*158</t>
  </si>
  <si>
    <t>p.(Leu145Profs*158)</t>
  </si>
  <si>
    <t xml:space="preserve">S&amp;left coronal </t>
  </si>
  <si>
    <t>c.465_471dup</t>
  </si>
  <si>
    <t>p.S158Rfs*147</t>
  </si>
  <si>
    <t>p.(Ser158Argfs*147)</t>
  </si>
  <si>
    <t>p.(Glu171Lys)</t>
  </si>
  <si>
    <t>c.605_619dup</t>
  </si>
  <si>
    <t>p.P202-V206dup</t>
  </si>
  <si>
    <t>p.(Pro202_Val206dup)</t>
  </si>
  <si>
    <t>p.L224P</t>
  </si>
  <si>
    <t>p.(Leu224Pro)</t>
  </si>
  <si>
    <t>p.K242N</t>
  </si>
  <si>
    <t>p.(Lys242Asn)</t>
  </si>
  <si>
    <t>p.L244R</t>
  </si>
  <si>
    <t>p.(Leu244Arg)</t>
  </si>
  <si>
    <t>c.775del</t>
  </si>
  <si>
    <t>p.V259Cfs*280</t>
  </si>
  <si>
    <t>p.(Val259Cysfs*280)</t>
  </si>
  <si>
    <t xml:space="preserve">right coronal </t>
  </si>
  <si>
    <t>p.C261R</t>
  </si>
  <si>
    <t>p.(Cys261Arg)</t>
  </si>
  <si>
    <t xml:space="preserve">S progressing to bilateral coronal </t>
  </si>
  <si>
    <t>p.P263L</t>
  </si>
  <si>
    <t>p.(Pro263Leu)</t>
  </si>
  <si>
    <t>c.837C&gt;G</t>
  </si>
  <si>
    <t>p.Y279*</t>
  </si>
  <si>
    <t xml:space="preserve">c.[839C&gt;T; 1041T&gt;A] </t>
  </si>
  <si>
    <t>p.[S280F ; Y347*]</t>
  </si>
  <si>
    <t>c.[839C&gt;T;1041T&gt;A]</t>
  </si>
  <si>
    <t>p.[(Ser280Phe);(Tyr347*)]</t>
  </si>
  <si>
    <t>S&amp;BC(BC noted at surgery)</t>
  </si>
  <si>
    <t>p.G365C</t>
  </si>
  <si>
    <t>p.(Gly365Cys)</t>
  </si>
  <si>
    <t xml:space="preserve">c.1102del </t>
  </si>
  <si>
    <t>p.L368Wfs*171</t>
  </si>
  <si>
    <t>c.1102del</t>
  </si>
  <si>
    <t>p.(Leu368Trpfs*171)</t>
  </si>
  <si>
    <t>c.1119_1123dup</t>
  </si>
  <si>
    <t>p.Q375Rfs*166</t>
  </si>
  <si>
    <t>p.(Gln375Argfs*166)</t>
  </si>
  <si>
    <t>p.G390R</t>
  </si>
  <si>
    <t>p.(Gly390Arg)</t>
  </si>
  <si>
    <t>c.1296dup</t>
  </si>
  <si>
    <t>p.G433Rfs*132</t>
  </si>
  <si>
    <t>p.(Gly433Argfs*132)</t>
  </si>
  <si>
    <t>p.G473R</t>
  </si>
  <si>
    <t>p.(Gly473Arg)</t>
  </si>
  <si>
    <t>p.E489K</t>
  </si>
  <si>
    <t>p.(Glu489Lys)</t>
  </si>
  <si>
    <t xml:space="preserve">c.79_84del </t>
  </si>
  <si>
    <t>p.Ser27_Gly28del</t>
  </si>
  <si>
    <r>
      <t>p.(Ser27_Gly28del)</t>
    </r>
    <r>
      <rPr>
        <vertAlign val="superscript"/>
        <sz val="11"/>
        <color theme="1"/>
        <rFont val="Calibri"/>
        <family val="2"/>
        <scheme val="minor"/>
      </rPr>
      <t>c</t>
    </r>
  </si>
  <si>
    <t xml:space="preserve">unknown </t>
  </si>
  <si>
    <r>
      <rPr>
        <vertAlign val="superscript"/>
        <sz val="11"/>
        <color theme="1"/>
        <rFont val="Calibri"/>
        <family val="2"/>
        <scheme val="minor"/>
      </rPr>
      <t>c</t>
    </r>
    <r>
      <rPr>
        <sz val="11"/>
        <color theme="1"/>
        <rFont val="Calibri"/>
        <family val="2"/>
        <scheme val="minor"/>
      </rPr>
      <t xml:space="preserve">These variants didn't meet at least one of the criteria. Underlined ones are proven by functional analysis that they are unlikely to be pathogenic </t>
    </r>
  </si>
  <si>
    <r>
      <t>p.(Ala325Thr)</t>
    </r>
    <r>
      <rPr>
        <vertAlign val="superscript"/>
        <sz val="11"/>
        <color theme="1"/>
        <rFont val="Calibri"/>
        <family val="2"/>
        <scheme val="minor"/>
      </rPr>
      <t>c</t>
    </r>
  </si>
  <si>
    <t>c.998G&gt;C</t>
  </si>
  <si>
    <t>Di Rocco et al. 2023</t>
  </si>
  <si>
    <t>Clinical interest of molecular study in cases of isolated midline craniosynostosis (https://doi.org/10.1038/s41431-023-01295-y)</t>
  </si>
  <si>
    <t>c.874+4A&gt;G (NM_005585.4)/c.91+4A&gt;G (NM-001142861.2)</t>
  </si>
  <si>
    <t xml:space="preserve">1. Criteria for inclusion: gnomAD MAF &lt; 1% (retained variants were classified by ACMG guidelines)                                                                                                                                                           2. All heterozygous </t>
  </si>
  <si>
    <r>
      <t>p.(Arg15*)</t>
    </r>
    <r>
      <rPr>
        <vertAlign val="superscript"/>
        <sz val="11"/>
        <color theme="1"/>
        <rFont val="Calibri"/>
        <family val="2"/>
        <scheme val="minor"/>
      </rPr>
      <t>d</t>
    </r>
  </si>
  <si>
    <r>
      <rPr>
        <vertAlign val="superscript"/>
        <sz val="11"/>
        <color theme="1"/>
        <rFont val="Calibri"/>
        <family val="2"/>
        <scheme val="minor"/>
      </rPr>
      <t>d</t>
    </r>
    <r>
      <rPr>
        <sz val="11"/>
        <color theme="1"/>
        <rFont val="Calibri"/>
        <family val="2"/>
        <scheme val="minor"/>
      </rPr>
      <t>R15* patient is unlikely the same as the one in Timberlake et al. 2017, as also implied in Di Rocco et al. 2023</t>
    </r>
  </si>
  <si>
    <t>c.793 C &gt; T</t>
  </si>
  <si>
    <t>p.(His265Tyr)</t>
  </si>
  <si>
    <t>c.793C&gt;T</t>
  </si>
  <si>
    <t>c.817 G &gt; A</t>
  </si>
  <si>
    <t>p.(Glu273Lys)</t>
  </si>
  <si>
    <t>c.817G&gt;A</t>
  </si>
  <si>
    <t>c.857 A&gt;G</t>
  </si>
  <si>
    <t>p. (Asp286Gly)</t>
  </si>
  <si>
    <t>c.857A&gt;G</t>
  </si>
  <si>
    <r>
      <t>p.(Asp286Gly)</t>
    </r>
    <r>
      <rPr>
        <vertAlign val="superscript"/>
        <sz val="11"/>
        <color theme="1"/>
        <rFont val="Calibri"/>
        <family val="2"/>
        <scheme val="minor"/>
      </rPr>
      <t>e</t>
    </r>
  </si>
  <si>
    <r>
      <rPr>
        <vertAlign val="superscript"/>
        <sz val="11"/>
        <color theme="1"/>
        <rFont val="Calibri"/>
        <family val="2"/>
        <scheme val="minor"/>
      </rPr>
      <t>e</t>
    </r>
    <r>
      <rPr>
        <sz val="11"/>
        <color theme="1"/>
        <rFont val="Calibri"/>
        <family val="2"/>
        <scheme val="minor"/>
      </rPr>
      <t xml:space="preserve">This variant Asp285Gly, is classified as VUS in the paper </t>
    </r>
  </si>
  <si>
    <t>c.1296dupC</t>
  </si>
  <si>
    <r>
      <t>p.(Gly433Argfs*132)</t>
    </r>
    <r>
      <rPr>
        <vertAlign val="superscript"/>
        <sz val="11"/>
        <color theme="1"/>
        <rFont val="Calibri"/>
        <family val="2"/>
        <scheme val="minor"/>
      </rPr>
      <t>f</t>
    </r>
  </si>
  <si>
    <r>
      <rPr>
        <vertAlign val="superscript"/>
        <sz val="11"/>
        <color theme="1"/>
        <rFont val="Calibri"/>
        <family val="2"/>
        <scheme val="minor"/>
      </rPr>
      <t>f.</t>
    </r>
    <r>
      <rPr>
        <sz val="11"/>
        <color theme="1"/>
        <rFont val="Calibri"/>
        <family val="2"/>
        <scheme val="minor"/>
      </rPr>
      <t>The G433Rfs* patient is unlikely to be the same as in Calpena et al. 2020 as implied in Di Rocco et al. 2023</t>
    </r>
  </si>
  <si>
    <t xml:space="preserve">Luyckx et al. </t>
  </si>
  <si>
    <t xml:space="preserve">manuscript (unpublished) </t>
  </si>
  <si>
    <r>
      <t>p.(Val195Gly)</t>
    </r>
    <r>
      <rPr>
        <vertAlign val="superscript"/>
        <sz val="11"/>
        <color theme="1"/>
        <rFont val="Calibri"/>
        <family val="2"/>
        <scheme val="minor"/>
      </rPr>
      <t>g</t>
    </r>
  </si>
  <si>
    <t>M &amp; left radioulnar synostosis</t>
  </si>
  <si>
    <t xml:space="preserve">Transmitted from unaffected parents ( each heterozygous) </t>
  </si>
  <si>
    <r>
      <rPr>
        <vertAlign val="superscript"/>
        <sz val="11"/>
        <color theme="1"/>
        <rFont val="Calibri"/>
        <family val="2"/>
        <scheme val="minor"/>
      </rPr>
      <t>g</t>
    </r>
    <r>
      <rPr>
        <sz val="11"/>
        <color theme="1"/>
        <rFont val="Calibri"/>
        <family val="2"/>
        <scheme val="minor"/>
      </rPr>
      <t>Homozygous patient - both parents are heterozygous (parents consanguineous) (experimental reduced activity + CADD 31)</t>
    </r>
  </si>
  <si>
    <t>p.(Glu273Lys) (c.817 G&gt;A :splicing affected )</t>
  </si>
  <si>
    <r>
      <t>p.(Glu273Lys)</t>
    </r>
    <r>
      <rPr>
        <vertAlign val="superscript"/>
        <sz val="11"/>
        <color theme="1"/>
        <rFont val="Calibri"/>
        <family val="2"/>
        <scheme val="minor"/>
      </rPr>
      <t>h</t>
    </r>
  </si>
  <si>
    <t>M &amp;  bilateral radioulnar synostosis</t>
  </si>
  <si>
    <r>
      <rPr>
        <vertAlign val="superscript"/>
        <sz val="11"/>
        <color theme="1"/>
        <rFont val="Calibri"/>
        <family val="2"/>
        <scheme val="minor"/>
      </rPr>
      <t>h</t>
    </r>
    <r>
      <rPr>
        <sz val="11"/>
        <color theme="1"/>
        <rFont val="Calibri"/>
        <family val="2"/>
        <scheme val="minor"/>
      </rPr>
      <t xml:space="preserve">Homozygous patient - both parents are heterozygous (parents consanguineous) (experimental abnormal splicing + unclear in silico results) </t>
    </r>
  </si>
  <si>
    <t>A. Highlighted ones are the repeated variants in unrelated individuals</t>
  </si>
  <si>
    <t>C. Symbols in the column "Syndromic/non-syndromic (S/NS)":</t>
  </si>
  <si>
    <t xml:space="preserve"># siblings </t>
  </si>
  <si>
    <t xml:space="preserve">^ dizygotic twins </t>
  </si>
  <si>
    <t xml:space="preserve">* monozygotic twins </t>
  </si>
  <si>
    <t>ACMG: American College of Medical Genetics and Genomics; AFmax: maximum allele frequency; CADD: Combined Annotation Dependent Deletion; ExAC: Exome Aggregation Consortium; gnomAD: Genome Aggregation Database; LoF: Loss of function; MAF: Minor Allele Frequency; MetaSVM: meta-analytic support vector machine; Polyphen2: Polymorphism Phenotyping v2; SIFT: Sorting Intolerant From Tolerant; VUS: Variant of Uncertain Significance</t>
  </si>
  <si>
    <t>Yang et al. 2019</t>
  </si>
  <si>
    <t>c.106dup</t>
  </si>
  <si>
    <t>p.(D36Gfs*9)</t>
  </si>
  <si>
    <t>p.(Asp36Glyfs*9)</t>
  </si>
  <si>
    <t xml:space="preserve">1. Criteria: a) MAF&lt;0.0001 (All_gnomAD, ExAC, 1000 genomes and ESP6500; b) predicted to not be benign (through Annovar, intervar, phenolyzer - functional effects, allele frequencies, and phenotype correlations) and focused on Loss of function + damaging missense variants ; c) heterozygous. </t>
  </si>
  <si>
    <t>c.223C&gt;T</t>
  </si>
  <si>
    <t>p.(R75*)</t>
  </si>
  <si>
    <t>p.(Arg75*)</t>
  </si>
  <si>
    <t>c.263_264delinsT</t>
  </si>
  <si>
    <t>p.(G88Vfs*37)</t>
  </si>
  <si>
    <t>p.(Gly88Valfs*37)</t>
  </si>
  <si>
    <t>Transmitted from unaffected mother</t>
  </si>
  <si>
    <t>c.345G&gt;A</t>
  </si>
  <si>
    <t>p.(W115*)</t>
  </si>
  <si>
    <t>p.(Trp115*)</t>
  </si>
  <si>
    <t>c.389C&gt;A</t>
  </si>
  <si>
    <t>p.(S130*)</t>
  </si>
  <si>
    <t>p.(Ser130*)</t>
  </si>
  <si>
    <t>c.442del</t>
  </si>
  <si>
    <t>p.(A148Rfs*33)</t>
  </si>
  <si>
    <t>p.(Ala148Argfs*33)</t>
  </si>
  <si>
    <t>c.452_458del</t>
  </si>
  <si>
    <t>p.(E151Gfs*28)</t>
  </si>
  <si>
    <t>p.(Glu151Glyfs*28)</t>
  </si>
  <si>
    <t>c.461G&gt;A</t>
  </si>
  <si>
    <t>p.(G154D)</t>
  </si>
  <si>
    <t>p.(Gly154Asp)</t>
  </si>
  <si>
    <t>p.(S158Rfs*147)</t>
  </si>
  <si>
    <t>p.(G156Vfs*23)</t>
  </si>
  <si>
    <r>
      <t>p.(Gly156Valfs*23)</t>
    </r>
    <r>
      <rPr>
        <vertAlign val="superscript"/>
        <sz val="11"/>
        <color theme="1"/>
        <rFont val="Calibri"/>
        <family val="2"/>
        <scheme val="minor"/>
      </rPr>
      <t>a</t>
    </r>
  </si>
  <si>
    <r>
      <rPr>
        <vertAlign val="superscript"/>
        <sz val="11"/>
        <color theme="1"/>
        <rFont val="Calibri"/>
        <family val="2"/>
        <scheme val="minor"/>
      </rPr>
      <t>a</t>
    </r>
    <r>
      <rPr>
        <sz val="11"/>
        <color theme="1"/>
        <rFont val="Calibri"/>
        <family val="2"/>
        <scheme val="minor"/>
      </rPr>
      <t xml:space="preserve">These variants are 4 unrelated cases </t>
    </r>
  </si>
  <si>
    <t>c.560C&gt;T</t>
  </si>
  <si>
    <t>p.(S187L)</t>
  </si>
  <si>
    <t>p.(Ser187Leu)</t>
  </si>
  <si>
    <t>c.589del</t>
  </si>
  <si>
    <t>p.(S197Pfs*45)</t>
  </si>
  <si>
    <t>p.(Ser197Profs*45)</t>
  </si>
  <si>
    <t>c.613T&gt;A</t>
  </si>
  <si>
    <t>p.(C205S)</t>
  </si>
  <si>
    <t>p.(Cys205Ser)</t>
  </si>
  <si>
    <t>c.649G&gt;C</t>
  </si>
  <si>
    <t>p.(G217R)</t>
  </si>
  <si>
    <t>p.(Gly217Arg)</t>
  </si>
  <si>
    <t>p.(S267N)</t>
  </si>
  <si>
    <t>p.(Y279*)</t>
  </si>
  <si>
    <t>c.900C&gt;A</t>
  </si>
  <si>
    <t>p.(Y300*)</t>
  </si>
  <si>
    <t>p.(Tyr300*)</t>
  </si>
  <si>
    <t>c.943G&gt;T</t>
  </si>
  <si>
    <t>p.(E315*)</t>
  </si>
  <si>
    <t>p.(Glu315*)</t>
  </si>
  <si>
    <t>c.1016A&gt;C</t>
  </si>
  <si>
    <t>p.(H339P)</t>
  </si>
  <si>
    <t>p.(His339Pro)</t>
  </si>
  <si>
    <t>c.1050C&gt;G</t>
  </si>
  <si>
    <t>p.(Y350*)</t>
  </si>
  <si>
    <r>
      <t>p.(Tyr350*)</t>
    </r>
    <r>
      <rPr>
        <vertAlign val="superscript"/>
        <sz val="11"/>
        <color theme="1"/>
        <rFont val="Calibri"/>
        <family val="2"/>
        <scheme val="minor"/>
      </rPr>
      <t>b</t>
    </r>
  </si>
  <si>
    <t xml:space="preserve">Transmitted from affected father </t>
  </si>
  <si>
    <r>
      <t xml:space="preserve"> </t>
    </r>
    <r>
      <rPr>
        <vertAlign val="superscript"/>
        <sz val="11"/>
        <color theme="1"/>
        <rFont val="Calibri"/>
        <family val="2"/>
        <scheme val="minor"/>
      </rPr>
      <t>b</t>
    </r>
    <r>
      <rPr>
        <sz val="11"/>
        <color theme="1"/>
        <rFont val="Calibri"/>
        <family val="2"/>
        <scheme val="minor"/>
      </rPr>
      <t>This was variant found in another member of the same family</t>
    </r>
  </si>
  <si>
    <t>c.1109A&gt;G</t>
  </si>
  <si>
    <t>p.(Q370R)</t>
  </si>
  <si>
    <t>p.(Gln370Arg)</t>
  </si>
  <si>
    <t>c.1304_1313dup</t>
  </si>
  <si>
    <t>p.(F439Hfs*129)</t>
  </si>
  <si>
    <r>
      <t>p.(Phe439Hisfs*129)</t>
    </r>
    <r>
      <rPr>
        <vertAlign val="superscript"/>
        <sz val="11"/>
        <color theme="1"/>
        <rFont val="Calibri"/>
        <family val="2"/>
        <scheme val="minor"/>
      </rPr>
      <t>b</t>
    </r>
  </si>
  <si>
    <t>Transmitted from unaffected father (but cosegregated in the family, an affected cousin)</t>
  </si>
  <si>
    <r>
      <t xml:space="preserve"> </t>
    </r>
    <r>
      <rPr>
        <vertAlign val="superscript"/>
        <sz val="11"/>
        <color theme="1"/>
        <rFont val="Calibri"/>
        <family val="2"/>
        <scheme val="minor"/>
      </rPr>
      <t>b</t>
    </r>
    <r>
      <rPr>
        <sz val="11"/>
        <color theme="1"/>
        <rFont val="Calibri"/>
        <family val="2"/>
        <scheme val="minor"/>
      </rPr>
      <t xml:space="preserve">This was variant found in another member of the same family </t>
    </r>
  </si>
  <si>
    <t>c.1339C&gt;T</t>
  </si>
  <si>
    <t>p.(Q447*)</t>
  </si>
  <si>
    <t>p.(Gln447*)</t>
  </si>
  <si>
    <t>c.1412G&gt;A</t>
  </si>
  <si>
    <t>p.(G471D)</t>
  </si>
  <si>
    <r>
      <t>p.(Gly471Asp)</t>
    </r>
    <r>
      <rPr>
        <vertAlign val="superscript"/>
        <sz val="11"/>
        <color theme="1"/>
        <rFont val="Calibri"/>
        <family val="2"/>
        <scheme val="minor"/>
      </rPr>
      <t>b</t>
    </r>
  </si>
  <si>
    <t>Shen et al. 2022</t>
  </si>
  <si>
    <t>A genotype and phenotype analysis of SMAD6 mutant patients with radioulnar synostosis (DOI: 10.1002/mgg3.1850)</t>
  </si>
  <si>
    <t>c.2T&gt;C</t>
  </si>
  <si>
    <t>p.M1T</t>
  </si>
  <si>
    <t>1. General inclusion criteria: a) rare (MAF &lt; 0.0001, gnomAD_Eas or gnomAD_All); b) damaging (Loss of function or missense with ≥2/3 in silico prediction programs showing deleteriousness - like Mutationtaster, CADD and REVEL.</t>
  </si>
  <si>
    <t>c.3dupG</t>
  </si>
  <si>
    <t>p.M1fs</t>
  </si>
  <si>
    <t>c.3dup</t>
  </si>
  <si>
    <t>p.(Phe2Valfs*43)</t>
  </si>
  <si>
    <t>2. In particuclar for missense: a) absent in gnomAD databases and in-house exome sequencing database; b) Deleterious score &gt;4 and CADD prediction = damaging (based on Calpena et al. 2020)</t>
  </si>
  <si>
    <t>c.21delG</t>
  </si>
  <si>
    <t>p.S7fs</t>
  </si>
  <si>
    <t>c.24del</t>
  </si>
  <si>
    <t>p.(Leu9Trpfs*55)</t>
  </si>
  <si>
    <t>3. All heterozygous</t>
  </si>
  <si>
    <t>c.38T&gt;A</t>
  </si>
  <si>
    <t>p.L13H</t>
  </si>
  <si>
    <t>p.(Leu13His)</t>
  </si>
  <si>
    <t>p.W14X</t>
  </si>
  <si>
    <t>c.65delG</t>
  </si>
  <si>
    <t>p.R22fs</t>
  </si>
  <si>
    <t>c.67del</t>
  </si>
  <si>
    <t>p.(Glu23Argfs*41)</t>
  </si>
  <si>
    <t>c.81_82insGGCGGCGGCGGT</t>
  </si>
  <si>
    <t>p.S27delinsSGGGG</t>
  </si>
  <si>
    <t>c.89_100dup</t>
  </si>
  <si>
    <r>
      <t xml:space="preserve">p.(Gly30_Gly33dup) </t>
    </r>
    <r>
      <rPr>
        <vertAlign val="superscript"/>
        <sz val="11"/>
        <color theme="1"/>
        <rFont val="Calibri"/>
        <family val="2"/>
        <scheme val="minor"/>
      </rPr>
      <t>c</t>
    </r>
  </si>
  <si>
    <r>
      <rPr>
        <vertAlign val="superscript"/>
        <sz val="11"/>
        <color theme="1"/>
        <rFont val="Calibri"/>
        <family val="2"/>
        <scheme val="minor"/>
      </rPr>
      <t>c</t>
    </r>
    <r>
      <rPr>
        <sz val="11"/>
        <color theme="1"/>
        <rFont val="Calibri"/>
        <family val="2"/>
        <scheme val="minor"/>
      </rPr>
      <t>This should be defined as uncertain significance instead. Although it met the criteria of being absent in gnomAD and in-house databases. A variant at the same position, p.Ser27_Gly28del, is reported in gnomAD with 49 alleles. (However, according to mutalyzer 3, they are not at the same position. )</t>
    </r>
  </si>
  <si>
    <t>c.135delG</t>
  </si>
  <si>
    <t>p.P45fs</t>
  </si>
  <si>
    <t>c.136del</t>
  </si>
  <si>
    <t>p.(Ala46Profs*18)</t>
  </si>
  <si>
    <t>c.165C&gt;A</t>
  </si>
  <si>
    <t>p.C55X</t>
  </si>
  <si>
    <t>p.(Cys55*)</t>
  </si>
  <si>
    <t>c.217G&gt;T</t>
  </si>
  <si>
    <t>p.G73X</t>
  </si>
  <si>
    <t>p.(Gly73*)</t>
  </si>
  <si>
    <t>c.224_242del</t>
  </si>
  <si>
    <t>p.R75fs</t>
  </si>
  <si>
    <t>c.226_250del</t>
  </si>
  <si>
    <t>p.G76fs</t>
  </si>
  <si>
    <t>c.231_255del</t>
  </si>
  <si>
    <t>p.(Gly81Profs*36)</t>
  </si>
  <si>
    <t>c.240delG</t>
  </si>
  <si>
    <t>p.A80fs</t>
  </si>
  <si>
    <t>c.243del</t>
  </si>
  <si>
    <t>p.(Arg82Glyfs*43)</t>
  </si>
  <si>
    <t>c.259delG</t>
  </si>
  <si>
    <t>p.G87fs</t>
  </si>
  <si>
    <t>c.263del</t>
  </si>
  <si>
    <t>p.(Gly88Alafs*37)</t>
  </si>
  <si>
    <t>p.G88fs</t>
  </si>
  <si>
    <t>c.282delG</t>
  </si>
  <si>
    <t>p.S94fs</t>
  </si>
  <si>
    <t>c.283del</t>
  </si>
  <si>
    <t>p.(Glu95Serfs*30)</t>
  </si>
  <si>
    <t>c.293delC</t>
  </si>
  <si>
    <t>p.A98fs</t>
  </si>
  <si>
    <t>c.294del</t>
  </si>
  <si>
    <t>p.(Gly99Alafs*26)</t>
  </si>
  <si>
    <t>c.324delG</t>
  </si>
  <si>
    <t>p.A108fs</t>
  </si>
  <si>
    <t>c.325del</t>
  </si>
  <si>
    <t>p.(Glu109Serfs*16)</t>
  </si>
  <si>
    <t>c.352G&gt;T</t>
  </si>
  <si>
    <t>p.E118X</t>
  </si>
  <si>
    <t>p.(Glu118*)</t>
  </si>
  <si>
    <t>c.438_439insGGGGCGGCCCTGGAGCCGG</t>
  </si>
  <si>
    <t>p.A146fs</t>
  </si>
  <si>
    <t>c.439_457dup</t>
  </si>
  <si>
    <t>p.(Ala153Glyfs*156)</t>
  </si>
  <si>
    <t>c.454_455insCGGCGGG</t>
  </si>
  <si>
    <t>p.P152fs</t>
  </si>
  <si>
    <r>
      <t>p.(Ser158Argfs*147)</t>
    </r>
    <r>
      <rPr>
        <vertAlign val="superscript"/>
        <sz val="11"/>
        <color theme="1"/>
        <rFont val="Calibri"/>
        <family val="2"/>
        <scheme val="minor"/>
      </rPr>
      <t>d</t>
    </r>
  </si>
  <si>
    <r>
      <rPr>
        <vertAlign val="superscript"/>
        <sz val="11"/>
        <color theme="1"/>
        <rFont val="Calibri"/>
        <family val="2"/>
        <scheme val="minor"/>
      </rPr>
      <t>d</t>
    </r>
    <r>
      <rPr>
        <sz val="11"/>
        <color theme="1"/>
        <rFont val="Calibri"/>
        <family val="2"/>
        <scheme val="minor"/>
      </rPr>
      <t>This patient is different from the one reported in Yang et al. 2019</t>
    </r>
  </si>
  <si>
    <t>c.508C&gt;T</t>
  </si>
  <si>
    <t>p.Q170X</t>
  </si>
  <si>
    <t>p.(Gln170*)</t>
  </si>
  <si>
    <t>c.572T&gt;C</t>
  </si>
  <si>
    <t>p.L191P</t>
  </si>
  <si>
    <t>p.(Leu191Pro)</t>
  </si>
  <si>
    <t>c.589delT</t>
  </si>
  <si>
    <t>p.S197fs</t>
  </si>
  <si>
    <r>
      <t>p.(Ser197Profs*45)</t>
    </r>
    <r>
      <rPr>
        <vertAlign val="superscript"/>
        <sz val="11"/>
        <color theme="1"/>
        <rFont val="Calibri"/>
        <family val="2"/>
        <scheme val="minor"/>
      </rPr>
      <t>e</t>
    </r>
  </si>
  <si>
    <r>
      <rPr>
        <vertAlign val="superscript"/>
        <sz val="11"/>
        <color theme="1"/>
        <rFont val="Calibri"/>
        <family val="2"/>
        <scheme val="minor"/>
      </rPr>
      <t>e</t>
    </r>
    <r>
      <rPr>
        <sz val="11"/>
        <color theme="1"/>
        <rFont val="Calibri"/>
        <family val="2"/>
        <scheme val="minor"/>
      </rPr>
      <t xml:space="preserve">The paper claimed that they are collecting new gDNA instead of using the previously published data, but it is not sure if this patient is the same one as reported in Yang et al. </t>
    </r>
  </si>
  <si>
    <t>c.590C&gt;A</t>
  </si>
  <si>
    <t>p.S197Y</t>
  </si>
  <si>
    <t>p.(Ser197Tyr)</t>
  </si>
  <si>
    <t>c.691C&gt;T</t>
  </si>
  <si>
    <t>p.R231C</t>
  </si>
  <si>
    <t>p.(Arg231Cys)</t>
  </si>
  <si>
    <t>mother unavailable</t>
  </si>
  <si>
    <t>c.691C&gt;A</t>
  </si>
  <si>
    <t>p.R231S</t>
  </si>
  <si>
    <t>p.(Arg231Ser)</t>
  </si>
  <si>
    <t>c.696G&gt;A</t>
  </si>
  <si>
    <t>p.W232X</t>
  </si>
  <si>
    <t>p.(Trp232*)</t>
  </si>
  <si>
    <t>c.791A&gt;G</t>
  </si>
  <si>
    <t>p.Y264C</t>
  </si>
  <si>
    <t>p.(Tyr264Cys)</t>
  </si>
  <si>
    <t>p.H265Y</t>
  </si>
  <si>
    <r>
      <t>p.(His265Tyr)</t>
    </r>
    <r>
      <rPr>
        <vertAlign val="superscript"/>
        <sz val="11"/>
        <color theme="1"/>
        <rFont val="Calibri"/>
        <family val="2"/>
        <scheme val="minor"/>
      </rPr>
      <t>f</t>
    </r>
  </si>
  <si>
    <r>
      <rPr>
        <vertAlign val="superscript"/>
        <sz val="11"/>
        <color theme="1"/>
        <rFont val="Calibri"/>
        <family val="2"/>
        <scheme val="minor"/>
      </rPr>
      <t>f</t>
    </r>
    <r>
      <rPr>
        <sz val="11"/>
        <color theme="1"/>
        <rFont val="Calibri"/>
        <family val="2"/>
        <scheme val="minor"/>
      </rPr>
      <t xml:space="preserve">These two are unrelated cases </t>
    </r>
  </si>
  <si>
    <t>c.859G&gt;T</t>
  </si>
  <si>
    <t>p.E287X</t>
  </si>
  <si>
    <t>p.(Glu287*)</t>
  </si>
  <si>
    <t>c.872delT</t>
  </si>
  <si>
    <t>p.L291fs</t>
  </si>
  <si>
    <t>c.872del</t>
  </si>
  <si>
    <t>p.(Leu291Argfs*248)</t>
  </si>
  <si>
    <t>c.957_958insGCAA</t>
  </si>
  <si>
    <t>p.A319fs</t>
  </si>
  <si>
    <t>p.(Ser320Alafs*246)</t>
  </si>
  <si>
    <t>c.995G&gt;T</t>
  </si>
  <si>
    <t>p.C332F</t>
  </si>
  <si>
    <t>p.(Cys332Phe)</t>
  </si>
  <si>
    <t>c.1010G&gt;A</t>
  </si>
  <si>
    <t>p.W337X</t>
  </si>
  <si>
    <t>p.(Trp337*)</t>
  </si>
  <si>
    <t>c.1010delG</t>
  </si>
  <si>
    <t>p.W337fs</t>
  </si>
  <si>
    <t>c.1012del</t>
  </si>
  <si>
    <t>p.(Glu338Serfs*201)</t>
  </si>
  <si>
    <t>c.1012G&gt;T</t>
  </si>
  <si>
    <t>p.E338X</t>
  </si>
  <si>
    <t>p.(Glu338*)</t>
  </si>
  <si>
    <t>c.1099dupT</t>
  </si>
  <si>
    <t>p.F366fs</t>
  </si>
  <si>
    <t>c.1099dup</t>
  </si>
  <si>
    <t>p.(Cys367Leufs*198)</t>
  </si>
  <si>
    <t>c.1132G&gt;T</t>
  </si>
  <si>
    <t>p.E378X</t>
  </si>
  <si>
    <t>p.(Glu378*)</t>
  </si>
  <si>
    <t>Transmitted from affected mother</t>
  </si>
  <si>
    <t>c.1224delC</t>
  </si>
  <si>
    <t>p.H408fs</t>
  </si>
  <si>
    <t>c.1227del</t>
  </si>
  <si>
    <t>p.(Ile410Serfs*129)</t>
  </si>
  <si>
    <t>c.1285A&gt;T</t>
  </si>
  <si>
    <t>p.K429X</t>
  </si>
  <si>
    <t>p.(Lys429*)</t>
  </si>
  <si>
    <t xml:space="preserve">Transmitted from affected mother </t>
  </si>
  <si>
    <t>c.1304dupC</t>
  </si>
  <si>
    <t>p.S435fs</t>
  </si>
  <si>
    <t>c.1305dup</t>
  </si>
  <si>
    <t>p.(Ile436Hisfs*129)</t>
  </si>
  <si>
    <t>c.1309A&gt;T</t>
  </si>
  <si>
    <t>p.K437X</t>
  </si>
  <si>
    <t>p.(Lys437*)</t>
  </si>
  <si>
    <t>c.1324G&gt;T</t>
  </si>
  <si>
    <t>p.E442X</t>
  </si>
  <si>
    <t>p.(Glu442*)</t>
  </si>
  <si>
    <t>c.1410G&gt;C</t>
  </si>
  <si>
    <t>p.K470N</t>
  </si>
  <si>
    <t>p.(Lys470Asn)</t>
  </si>
  <si>
    <t>c.1415delG</t>
  </si>
  <si>
    <t>p.W472fs</t>
  </si>
  <si>
    <t>c.1419del</t>
  </si>
  <si>
    <t>c.1416G&gt;A</t>
  </si>
  <si>
    <t>p.W472X</t>
  </si>
  <si>
    <t>p.(Trp472*)</t>
  </si>
  <si>
    <t>c.1460G&gt;T</t>
  </si>
  <si>
    <t>p.W487L</t>
  </si>
  <si>
    <t>p.(Trp487Leu)</t>
  </si>
  <si>
    <t>Father unavailable</t>
  </si>
  <si>
    <t xml:space="preserve">CADD: Combined Annotation Dependent Depletion; ESP6500: Exome Sequencing Project; ExAC: Exome Aggregation Consortium; gnomAD:Genome Aggregation Database; MAF: Minor Allele Frequency; REVEL: Rare Exome Variant Ensemble Learner; VUS: variant of uncertain significance </t>
  </si>
  <si>
    <t xml:space="preserve">Intellectual Disability </t>
  </si>
  <si>
    <t>Lelieveld et al. 2016</t>
  </si>
  <si>
    <t>p.Trp14*</t>
  </si>
  <si>
    <r>
      <t>p.(Trp14*)</t>
    </r>
    <r>
      <rPr>
        <vertAlign val="superscript"/>
        <sz val="11"/>
        <color theme="1"/>
        <rFont val="Calibri"/>
        <family val="2"/>
        <scheme val="minor"/>
      </rPr>
      <t>a</t>
    </r>
  </si>
  <si>
    <t>c.860del</t>
  </si>
  <si>
    <r>
      <t>p.(Glu287Glyfs*252)</t>
    </r>
    <r>
      <rPr>
        <vertAlign val="superscript"/>
        <sz val="11"/>
        <color theme="1"/>
        <rFont val="Calibri"/>
        <family val="2"/>
        <scheme val="minor"/>
      </rPr>
      <t>b</t>
    </r>
  </si>
  <si>
    <t xml:space="preserve">Intellectual disability and Autism </t>
  </si>
  <si>
    <t>Bruno et al. 2021</t>
  </si>
  <si>
    <t>c.137dup</t>
  </si>
  <si>
    <t>p.(Tyr459Leufs * 106)</t>
  </si>
  <si>
    <t>c.140dup</t>
  </si>
  <si>
    <t>p.(Arg48Alafs*73)</t>
  </si>
  <si>
    <t xml:space="preserve">MAF&lt;0.01 were included (It was stated incorrectly as "Polymorphisms (minor allele frequency, MAF &lt;0.01) were excluded") . LoF (including) Frameshifts were seen as pathogenic.  Heterozygous </t>
  </si>
  <si>
    <t xml:space="preserve">ACMG: American College of Medical Genetics and Genomics; MAF: minor allele frequency; LoF: loss of function variants </t>
  </si>
  <si>
    <r>
      <t xml:space="preserve">They used results from another cohort                                                                                        </t>
    </r>
    <r>
      <rPr>
        <vertAlign val="superscript"/>
        <sz val="11"/>
        <color theme="1"/>
        <rFont val="Calibri"/>
        <family val="2"/>
        <scheme val="minor"/>
      </rPr>
      <t>a</t>
    </r>
    <r>
      <rPr>
        <sz val="11"/>
        <color theme="1"/>
        <rFont val="Calibri"/>
        <family val="2"/>
        <scheme val="minor"/>
      </rPr>
      <t xml:space="preserve">Gilissen C, Hehir-Kwa JY, Thung DT, van de Vorst M, van Bon BWM, Willemsen MH, et al. Genome sequencing identifies major causes of severe intellectual disability. Nature. 2014 Jul;511(7509):344–7( DOI: 10.1038/nature13394). The variants are interpreted using the protocol that they used in their accredited diagnostic lab (this paper is published before ACMG guidelines are made). This SMAD6 heterozygous variant is not regarded as a candidate from their diagnostic interpretation </t>
    </r>
  </si>
  <si>
    <r>
      <rPr>
        <vertAlign val="superscript"/>
        <sz val="11"/>
        <color theme="1"/>
        <rFont val="Calibri"/>
        <family val="2"/>
        <scheme val="minor"/>
      </rPr>
      <t>b</t>
    </r>
    <r>
      <rPr>
        <sz val="11"/>
        <color theme="1"/>
        <rFont val="Calibri"/>
        <family val="2"/>
        <scheme val="minor"/>
      </rPr>
      <t>Fitzgerald T, Gerety S, Jones W, van Kogelenberg M, King D, McRae J, et al. Large-scale discovery of novel genetic causes of developmental disorders. Nature. 2015 Mar 12;519(7542):223–8. (doi: 10.1038/nature14135). This variant was found de novo, but is not diagnostically pathogenic</t>
    </r>
  </si>
  <si>
    <t>Intellectual developmental disorder with speech delay, autism and dysmorphic facies (IDDSADF) + CoA/Hypertrophic left ventriculum and BAV</t>
  </si>
  <si>
    <t>Priolo et al. 2021</t>
  </si>
  <si>
    <t xml:space="preserve">c.232_250del </t>
  </si>
  <si>
    <t>p.Gln78GlyfsTer41</t>
  </si>
  <si>
    <t>transmitted from unaffected mother</t>
  </si>
  <si>
    <r>
      <t xml:space="preserve">The patient (5 years old) has complex phenotypes, the paper suggested that IDDSADF is mainly contributed by the other co-existing mutation in </t>
    </r>
    <r>
      <rPr>
        <i/>
        <sz val="11"/>
        <color theme="1"/>
        <rFont val="Calibri"/>
        <family val="2"/>
        <scheme val="minor"/>
      </rPr>
      <t xml:space="preserve">CNOT3 </t>
    </r>
    <r>
      <rPr>
        <sz val="11"/>
        <color theme="1"/>
        <rFont val="Calibri"/>
        <family val="2"/>
        <scheme val="minor"/>
      </rPr>
      <t xml:space="preserve">(c.732dup, p.Ser245Glnfs*8). While cardiac issues might be contributed by the heterozygous </t>
    </r>
    <r>
      <rPr>
        <i/>
        <sz val="11"/>
        <color theme="1"/>
        <rFont val="Calibri"/>
        <family val="2"/>
        <scheme val="minor"/>
      </rPr>
      <t>SMAD6</t>
    </r>
    <r>
      <rPr>
        <sz val="11"/>
        <color theme="1"/>
        <rFont val="Calibri"/>
        <family val="2"/>
        <scheme val="minor"/>
      </rPr>
      <t xml:space="preserve"> variant, with </t>
    </r>
    <r>
      <rPr>
        <i/>
        <sz val="11"/>
        <color theme="1"/>
        <rFont val="Calibri"/>
        <family val="2"/>
        <scheme val="minor"/>
      </rPr>
      <t>CNOT3</t>
    </r>
    <r>
      <rPr>
        <sz val="11"/>
        <color theme="1"/>
        <rFont val="Calibri"/>
        <family val="2"/>
        <scheme val="minor"/>
      </rPr>
      <t xml:space="preserve"> variant acting as a 'second-hit' as </t>
    </r>
    <r>
      <rPr>
        <i/>
        <sz val="11"/>
        <color theme="1"/>
        <rFont val="Calibri"/>
        <family val="2"/>
        <scheme val="minor"/>
      </rPr>
      <t xml:space="preserve">CNOT3 </t>
    </r>
    <r>
      <rPr>
        <sz val="11"/>
        <color theme="1"/>
        <rFont val="Calibri"/>
        <family val="2"/>
        <scheme val="minor"/>
      </rPr>
      <t xml:space="preserve">has been shown in mice to have a role in cardiac development and functioning. Pathogenic according to the frequency, in-silico scoring and ACMG guidelines. Non-consanguienous </t>
    </r>
  </si>
  <si>
    <t>coarctation of the aorta, developmental delay, trigonocephaly, bilateral radioulnar synostosis</t>
  </si>
  <si>
    <t>Caengprasath et al. 2022</t>
  </si>
  <si>
    <t>c.652C&gt;T</t>
  </si>
  <si>
    <t>p.(Gln218Ter)</t>
  </si>
  <si>
    <t>p.(Gln218*)</t>
  </si>
  <si>
    <r>
      <t xml:space="preserve">The child has this heterozygous variant in </t>
    </r>
    <r>
      <rPr>
        <i/>
        <sz val="11"/>
        <color theme="1"/>
        <rFont val="Calibri"/>
        <family val="2"/>
        <scheme val="minor"/>
      </rPr>
      <t>SMAD6</t>
    </r>
    <r>
      <rPr>
        <sz val="11"/>
        <color theme="1"/>
        <rFont val="Calibri"/>
        <family val="2"/>
        <scheme val="minor"/>
      </rPr>
      <t xml:space="preserve"> and another heterozygous variant </t>
    </r>
    <r>
      <rPr>
        <i/>
        <sz val="11"/>
        <color theme="1"/>
        <rFont val="Calibri"/>
        <family val="2"/>
        <scheme val="minor"/>
      </rPr>
      <t>SMARCA4</t>
    </r>
    <r>
      <rPr>
        <sz val="11"/>
        <color theme="1"/>
        <rFont val="Calibri"/>
        <family val="2"/>
        <scheme val="minor"/>
      </rPr>
      <t xml:space="preserve"> (c.2475G &gt; T, p.(Trp825Cys))  and some of the phenotypes might be overlapping or even synergy between the two genes. Although there is no actual proof yet that they interact. Non-consanguienous </t>
    </r>
  </si>
  <si>
    <t>ACMG: American College of Medical Genetics and Genomics;  IDDSADF: intellectual developmental disorder with speech delay, autism and dysmorphic facies</t>
  </si>
  <si>
    <t>C.CADD scores have been calculated for all the SNVs</t>
  </si>
  <si>
    <t xml:space="preserve">D.Max population excludes "Others" </t>
  </si>
  <si>
    <t xml:space="preserve">B.Max population excludes "Others" </t>
  </si>
  <si>
    <t>A.CADD scores have been calculated for all the SNVs</t>
  </si>
  <si>
    <t>Contribution of rare inherited and de novo variants in 2,871 congenital heart disease probands (DOI:10.1038/ng.3970)</t>
  </si>
  <si>
    <t>SMAD6 is frequently mutated in nonsyndromic radioulnar synostosis (DOI: 10.1038/s41436-019-0552-8)</t>
  </si>
  <si>
    <t>Meta-analysis of 2,104 trios provides support for 10 new genes for intellectual disabiltiy (DOI:10.1038/nn.4352)</t>
  </si>
  <si>
    <t>New Candidates for Autism/Intellectual Disability Identified by Whole-Exome Sequencing (DOI: 10.3390/ijms222413439)</t>
  </si>
  <si>
    <t>Co-Occuring Heterozygous CNOT3 and SMAD6 Truncating variants: unusual presentation and refinement of the IDDSADF Phenotype (DOI: 10.3390/genes12071009)</t>
  </si>
  <si>
    <t>Severe coarctation of the aorta, developmental delay, and multiple dysmorphic features in a child with SMAD6 and SMARCA4 variants (DOI: 10.1016/j.ejmg.2022.104601)</t>
  </si>
  <si>
    <t xml:space="preserve">European (non-finnish) </t>
  </si>
  <si>
    <t>Amish</t>
  </si>
  <si>
    <t>D.CADD scores have been calculated for all the SNVs</t>
  </si>
  <si>
    <t xml:space="preserve">E.Max population excludes "Others" </t>
  </si>
  <si>
    <r>
      <rPr>
        <sz val="11"/>
        <color theme="1"/>
        <rFont val="Calibri"/>
        <family val="2"/>
        <scheme val="minor"/>
      </rPr>
      <t>p.(Asp36Asn)</t>
    </r>
    <r>
      <rPr>
        <vertAlign val="superscript"/>
        <sz val="11"/>
        <color theme="1"/>
        <rFont val="Calibri"/>
        <family val="2"/>
        <scheme val="minor"/>
      </rPr>
      <t>c</t>
    </r>
  </si>
  <si>
    <r>
      <rPr>
        <sz val="11"/>
        <color theme="1"/>
        <rFont val="Calibri"/>
        <family val="2"/>
        <scheme val="minor"/>
      </rPr>
      <t>p.(Arg85Cys)</t>
    </r>
    <r>
      <rPr>
        <vertAlign val="superscript"/>
        <sz val="11"/>
        <color theme="1"/>
        <rFont val="Calibri"/>
        <family val="2"/>
        <scheme val="minor"/>
      </rPr>
      <t>c</t>
    </r>
  </si>
  <si>
    <r>
      <rPr>
        <sz val="11"/>
        <color theme="1"/>
        <rFont val="Calibri"/>
        <family val="2"/>
        <scheme val="minor"/>
      </rPr>
      <t>p.(Gly88Cys)</t>
    </r>
    <r>
      <rPr>
        <vertAlign val="superscript"/>
        <sz val="11"/>
        <color theme="1"/>
        <rFont val="Calibri"/>
        <family val="2"/>
        <scheme val="minor"/>
      </rPr>
      <t>c</t>
    </r>
  </si>
  <si>
    <r>
      <rPr>
        <sz val="11"/>
        <color theme="1"/>
        <rFont val="Calibri"/>
        <family val="2"/>
        <scheme val="minor"/>
      </rPr>
      <t>p.(Ala98Val)</t>
    </r>
    <r>
      <rPr>
        <vertAlign val="superscript"/>
        <sz val="11"/>
        <color theme="1"/>
        <rFont val="Calibri"/>
        <family val="2"/>
        <scheme val="minor"/>
      </rPr>
      <t>c</t>
    </r>
  </si>
  <si>
    <r>
      <rPr>
        <sz val="11"/>
        <color theme="1"/>
        <rFont val="Calibri"/>
        <family val="2"/>
        <scheme val="minor"/>
      </rPr>
      <t>p.(Pro113Leu)</t>
    </r>
    <r>
      <rPr>
        <vertAlign val="superscript"/>
        <sz val="11"/>
        <color theme="1"/>
        <rFont val="Calibri"/>
        <family val="2"/>
        <scheme val="minor"/>
      </rPr>
      <t>c</t>
    </r>
  </si>
  <si>
    <r>
      <rPr>
        <sz val="11"/>
        <color theme="1"/>
        <rFont val="Calibri"/>
        <family val="2"/>
        <scheme val="minor"/>
      </rPr>
      <t>p.(Val239Met)</t>
    </r>
    <r>
      <rPr>
        <vertAlign val="superscript"/>
        <sz val="11"/>
        <color theme="1"/>
        <rFont val="Calibri"/>
        <family val="2"/>
        <scheme val="minor"/>
      </rPr>
      <t>c</t>
    </r>
  </si>
  <si>
    <r>
      <rPr>
        <sz val="11"/>
        <color theme="1"/>
        <rFont val="Calibri"/>
        <family val="2"/>
        <scheme val="minor"/>
      </rPr>
      <t>p.(Ser333Thr)</t>
    </r>
    <r>
      <rPr>
        <vertAlign val="superscript"/>
        <sz val="11"/>
        <color theme="1"/>
        <rFont val="Calibri"/>
        <family val="2"/>
        <scheme val="minor"/>
      </rPr>
      <t>c</t>
    </r>
  </si>
  <si>
    <r>
      <rPr>
        <sz val="11"/>
        <color theme="1"/>
        <rFont val="Calibri"/>
        <family val="2"/>
        <scheme val="minor"/>
      </rPr>
      <t>p.(Lys395Arg)</t>
    </r>
    <r>
      <rPr>
        <vertAlign val="superscript"/>
        <sz val="11"/>
        <color theme="1"/>
        <rFont val="Calibri"/>
        <family val="2"/>
        <scheme val="minor"/>
      </rPr>
      <t>c</t>
    </r>
  </si>
  <si>
    <t xml:space="preserve">Performance Measurement </t>
  </si>
  <si>
    <t>Benchmark Dataset</t>
  </si>
  <si>
    <t xml:space="preserve">Order </t>
  </si>
  <si>
    <t xml:space="preserve">Positive dataset: 19,335 missense variants from PhenCode (including only disease causing SNPs), Idbases and locus-specific databases                                              Negative dataset: 21,170 human non-synonymous coding SNPs (dbSNP build 131: AF&gt;0.01 and chromosome sample count &gt;49) </t>
  </si>
  <si>
    <t>MCC</t>
  </si>
  <si>
    <t xml:space="preserve">1) SNPs&amp;GO </t>
  </si>
  <si>
    <t xml:space="preserve">2) MutPhred </t>
  </si>
  <si>
    <t xml:space="preserve">3) Panther </t>
  </si>
  <si>
    <t xml:space="preserve">4) SNAP </t>
  </si>
  <si>
    <t xml:space="preserve">5) PhD-SNP/ PolyPhen2a </t>
  </si>
  <si>
    <t xml:space="preserve">6) PolyPhen 1b </t>
  </si>
  <si>
    <t xml:space="preserve">7) PolyPhen 1a/ PolyPhen 2b </t>
  </si>
  <si>
    <t xml:space="preserve">8) SIFT </t>
  </si>
  <si>
    <t xml:space="preserve">9) nsSNPAnalyzer </t>
  </si>
  <si>
    <t>Dataset II:                                  Varibench dataset (6279 positive and 13240 negative variants)</t>
  </si>
  <si>
    <t xml:space="preserve">Dataset I :                               1) Positive : 120 deleterious variants reported to be involved in single-gene mendelian diseases, with functional data support from Nature Genetics                                     2) Negative: 124 common neutral variants (MMAF&lt;1%) reported in participants without mendelian diseases from the  Atherosclerosis Risk in Communities study   (ARIC)                   </t>
  </si>
  <si>
    <t xml:space="preserve">Dataset III (rare negative variants): 10164 singleton mutations from 824 European Americans from ARIC </t>
  </si>
  <si>
    <t xml:space="preserve">Performance Measrurement </t>
  </si>
  <si>
    <t xml:space="preserve">AUC (quantitative) for dataset I and II </t>
  </si>
  <si>
    <t xml:space="preserve">MCC (qualitative) for dataset I and II </t>
  </si>
  <si>
    <t>Median score (quantitative) and True negative rate (qualitative) for dataset III</t>
  </si>
  <si>
    <t xml:space="preserve">Order- Dataset I (Quantitative) </t>
  </si>
  <si>
    <t xml:space="preserve">AUC-Dataset I </t>
  </si>
  <si>
    <t xml:space="preserve">9) CADD </t>
  </si>
  <si>
    <t xml:space="preserve">11) SiPhy </t>
  </si>
  <si>
    <t xml:space="preserve">15) PhyloP </t>
  </si>
  <si>
    <t xml:space="preserve">17) SNAP </t>
  </si>
  <si>
    <t xml:space="preserve">18) PANTHER </t>
  </si>
  <si>
    <t>0.82/0.81</t>
  </si>
  <si>
    <t xml:space="preserve">Order-Dataset II (Quantitative) </t>
  </si>
  <si>
    <t xml:space="preserve">AUC-Dataset II </t>
  </si>
  <si>
    <t xml:space="preserve">1)FATHMM </t>
  </si>
  <si>
    <t xml:space="preserve">2)KGGSeq </t>
  </si>
  <si>
    <t xml:space="preserve">3) MutationAssessor </t>
  </si>
  <si>
    <t xml:space="preserve">5) SIFT </t>
  </si>
  <si>
    <t xml:space="preserve">6) CONDEL </t>
  </si>
  <si>
    <t xml:space="preserve">7) CADD </t>
  </si>
  <si>
    <t>Order-Dataset III</t>
  </si>
  <si>
    <t>1) PolyPhen-2 HVAR</t>
  </si>
  <si>
    <t>2) FATHMM</t>
  </si>
  <si>
    <t>Order-Dataset I (Qualitative)</t>
  </si>
  <si>
    <t>MCC-Dataset I</t>
  </si>
  <si>
    <t xml:space="preserve">Quantitative </t>
  </si>
  <si>
    <t xml:space="preserve">Qualitative </t>
  </si>
  <si>
    <t xml:space="preserve">1) MutationTaster </t>
  </si>
  <si>
    <t xml:space="preserve">4) MutPhred </t>
  </si>
  <si>
    <t xml:space="preserve">5) PhD-SNP </t>
  </si>
  <si>
    <t xml:space="preserve">6) SNPs&amp;GO </t>
  </si>
  <si>
    <t xml:space="preserve">7) KGGSeq </t>
  </si>
  <si>
    <t xml:space="preserve">8) CADD </t>
  </si>
  <si>
    <t xml:space="preserve">9) MutationAssessor </t>
  </si>
  <si>
    <t xml:space="preserve">10) PhyloP </t>
  </si>
  <si>
    <t xml:space="preserve">12) FATHMM </t>
  </si>
  <si>
    <t xml:space="preserve">13) GERP++RS </t>
  </si>
  <si>
    <t xml:space="preserve">14) CONDEL </t>
  </si>
  <si>
    <t xml:space="preserve">15) SIFT </t>
  </si>
  <si>
    <t xml:space="preserve">16) PANTHER </t>
  </si>
  <si>
    <t xml:space="preserve">17) Pon-P </t>
  </si>
  <si>
    <t xml:space="preserve">18) SNAP </t>
  </si>
  <si>
    <t xml:space="preserve">Order-Dataset II (Qualitative) </t>
  </si>
  <si>
    <t xml:space="preserve">MCC-Dataset II </t>
  </si>
  <si>
    <t xml:space="preserve">2)Mutation Assessor </t>
  </si>
  <si>
    <t xml:space="preserve">3) SIFT </t>
  </si>
  <si>
    <t xml:space="preserve">5) MutationTaster </t>
  </si>
  <si>
    <t>3) PolyPhen2 (HVAR/HDIV)</t>
  </si>
  <si>
    <t xml:space="preserve">Order-Dataset III (Qualitative) </t>
  </si>
  <si>
    <t>1)FATHMM</t>
  </si>
  <si>
    <t>2)MutationAssessor</t>
  </si>
  <si>
    <t>3) SIFT</t>
  </si>
  <si>
    <t>4) CONDEL</t>
  </si>
  <si>
    <t>5) PolyPhen2 HVAR/ SiPhy</t>
  </si>
  <si>
    <t>6)GERP++ RS/ CADD</t>
  </si>
  <si>
    <t>7) PhyLoP</t>
  </si>
  <si>
    <t>9)PolyPhen2 HDV</t>
  </si>
  <si>
    <t>10) MutationTaster</t>
  </si>
  <si>
    <t xml:space="preserve">11) KGGSeq </t>
  </si>
  <si>
    <t>AUC</t>
  </si>
  <si>
    <t>ClinVar 14,819 missense variants with at least 1 star review ; 2966 with at least 2 star review (other subsets are also used for further analysis for example, by removing training datasets)</t>
  </si>
  <si>
    <t>1)REVEL</t>
  </si>
  <si>
    <t>2)VEST3</t>
  </si>
  <si>
    <t>3)MetaSVM</t>
  </si>
  <si>
    <t>4)MetaLR</t>
  </si>
  <si>
    <t>6)Eigen</t>
  </si>
  <si>
    <t>7)CADD</t>
  </si>
  <si>
    <t>10)SIFT</t>
  </si>
  <si>
    <t>12)MutationAssessor</t>
  </si>
  <si>
    <t>16)DANN</t>
  </si>
  <si>
    <t>18)SiPhy</t>
  </si>
  <si>
    <t xml:space="preserve">Reused testing dataset I and dataset II from Dong et al. 2015 and removed all nonsynonymous variants that causes a different amino acid change in different transcripts according to GENCODE 22: 1) data set I: 115 True positive + 117 true negtaive                         2) data set II: 5,979 true positive + 13025 true negative </t>
  </si>
  <si>
    <t>Order - dataset I</t>
  </si>
  <si>
    <t>16) SIFT</t>
  </si>
  <si>
    <t xml:space="preserve">1) VEST3 </t>
  </si>
  <si>
    <t xml:space="preserve">2)metaLR </t>
  </si>
  <si>
    <t xml:space="preserve">3)metasvm </t>
  </si>
  <si>
    <t xml:space="preserve">4)MutationTaster </t>
  </si>
  <si>
    <t xml:space="preserve">6) Fathmm-MKL </t>
  </si>
  <si>
    <t xml:space="preserve">8) DANN </t>
  </si>
  <si>
    <t>10)MutationAssessor</t>
  </si>
  <si>
    <t xml:space="preserve">11) PROVEAN </t>
  </si>
  <si>
    <t xml:space="preserve">12) PolyPhen2-HVAR </t>
  </si>
  <si>
    <t xml:space="preserve">13) SiPhy </t>
  </si>
  <si>
    <t xml:space="preserve">14) polyPhen2-HDIV </t>
  </si>
  <si>
    <t xml:space="preserve">15)phastCons7way_vertebrate </t>
  </si>
  <si>
    <t xml:space="preserve">17)phyloP7way_vertebrate </t>
  </si>
  <si>
    <t xml:space="preserve">18)phyloP20way_mammalian </t>
  </si>
  <si>
    <t xml:space="preserve">19) GERP++ </t>
  </si>
  <si>
    <t xml:space="preserve">20)phastCons20way_mammalian </t>
  </si>
  <si>
    <t xml:space="preserve">21) fitCons-integrated </t>
  </si>
  <si>
    <t xml:space="preserve">22) fitCons-h1 </t>
  </si>
  <si>
    <t xml:space="preserve">23) fitCons-huvec </t>
  </si>
  <si>
    <t xml:space="preserve">24) fitCons-gm </t>
  </si>
  <si>
    <t>AUC-dataset I</t>
  </si>
  <si>
    <t>Order- dataset II</t>
  </si>
  <si>
    <t xml:space="preserve">1)MetaLR </t>
  </si>
  <si>
    <t xml:space="preserve">2)MetaSVM </t>
  </si>
  <si>
    <t xml:space="preserve">3)FATHMM </t>
  </si>
  <si>
    <t xml:space="preserve">4)VEST3 </t>
  </si>
  <si>
    <t xml:space="preserve">5)MutationAssessor </t>
  </si>
  <si>
    <t xml:space="preserve">6) PolyPhen2-HVAR </t>
  </si>
  <si>
    <t xml:space="preserve">7) SIFT </t>
  </si>
  <si>
    <t xml:space="preserve">9) PROVEAN </t>
  </si>
  <si>
    <t xml:space="preserve">10) PolyPhen2-HDIV </t>
  </si>
  <si>
    <t xml:space="preserve">11) MutationTaster </t>
  </si>
  <si>
    <t xml:space="preserve">12) DANN </t>
  </si>
  <si>
    <t xml:space="preserve">14) fathmm-MKL </t>
  </si>
  <si>
    <t xml:space="preserve">15) SiPhy </t>
  </si>
  <si>
    <t xml:space="preserve">16) GERP++ </t>
  </si>
  <si>
    <t xml:space="preserve">17)phastCons7way_vertebrate </t>
  </si>
  <si>
    <t xml:space="preserve">18)phastCons20way_mammalian </t>
  </si>
  <si>
    <t xml:space="preserve">19)phyloP7way_vertebrate </t>
  </si>
  <si>
    <t xml:space="preserve">20)phyloP20_way_mammalian </t>
  </si>
  <si>
    <t xml:space="preserve">21) fitCons-huvec </t>
  </si>
  <si>
    <t xml:space="preserve">22) fitCons-gm </t>
  </si>
  <si>
    <t xml:space="preserve">23) fitCons-integrated </t>
  </si>
  <si>
    <t xml:space="preserve">24) fitCons-h1 </t>
  </si>
  <si>
    <t>AUC-dataset II</t>
  </si>
  <si>
    <t xml:space="preserve">Benchmark dataset </t>
  </si>
  <si>
    <t>Dataset I: ClinVar missense variants labelled as pathogenic/benign from 4 March 2015 (True positive: 2098 ; true negative: 2782)</t>
  </si>
  <si>
    <t>Dataset III: PPARG gene with experimental data  (True positive: 147 ; True negative: 2386)</t>
  </si>
  <si>
    <t>Dataset II: TP53 from "The International Agency for Research on Cancer" and "The International Cancer Genome Consortium" database (true positive: 477, true negative: 537)</t>
  </si>
  <si>
    <t>1) MCC</t>
  </si>
  <si>
    <t>2) AUC</t>
  </si>
  <si>
    <t>3) hser-AUC</t>
  </si>
  <si>
    <t>4)hspr-AUC</t>
  </si>
  <si>
    <t>hser-AUC</t>
  </si>
  <si>
    <t>hspr-AUC</t>
  </si>
  <si>
    <t>Order-Dataset I MCC</t>
  </si>
  <si>
    <t>Order- Dataset I AUC</t>
  </si>
  <si>
    <t>Order - Dataset I hser-AUC</t>
  </si>
  <si>
    <t>Order- Dataset I hspr-AUC</t>
  </si>
  <si>
    <t>1)VEST3</t>
  </si>
  <si>
    <t>2)REVEL</t>
  </si>
  <si>
    <t>2)MetaLR</t>
  </si>
  <si>
    <t>3)CADD</t>
  </si>
  <si>
    <t>3)REVEL</t>
  </si>
  <si>
    <t>4)MetaSVM</t>
  </si>
  <si>
    <t>4)CADD</t>
  </si>
  <si>
    <t>5)PolyPhen2-HVAR</t>
  </si>
  <si>
    <t>5)Eigen</t>
  </si>
  <si>
    <t>5)MutationAssessor</t>
  </si>
  <si>
    <t>6)PROVEAN</t>
  </si>
  <si>
    <t>6)PolyPhen2-HVAR</t>
  </si>
  <si>
    <t>6)FATHMM-MKL</t>
  </si>
  <si>
    <t>7)Eigen</t>
  </si>
  <si>
    <t>7)SIFT</t>
  </si>
  <si>
    <t>7) PolyPhen2-HVAR</t>
  </si>
  <si>
    <t>7)PolyPhen2-HVAR</t>
  </si>
  <si>
    <t>8) CADD</t>
  </si>
  <si>
    <t>8)PROVEAN</t>
  </si>
  <si>
    <t>8)DANN</t>
  </si>
  <si>
    <t>8)M-CAP</t>
  </si>
  <si>
    <t>9)MutationTaster</t>
  </si>
  <si>
    <t>9)MetaSVM</t>
  </si>
  <si>
    <t>9)PolyPhen2-HDIV</t>
  </si>
  <si>
    <t>9)SIFT</t>
  </si>
  <si>
    <t>10)phastCons</t>
  </si>
  <si>
    <t>10)Eigen</t>
  </si>
  <si>
    <t>11)MetaLR</t>
  </si>
  <si>
    <t>11)phyloP</t>
  </si>
  <si>
    <t>11)SIFT</t>
  </si>
  <si>
    <t>12)PolyPhen2-HDIV</t>
  </si>
  <si>
    <t>12)FATHMM</t>
  </si>
  <si>
    <t>13)phastCons</t>
  </si>
  <si>
    <t>13)FATHMM-MKL</t>
  </si>
  <si>
    <t>13)SiPhy</t>
  </si>
  <si>
    <t>13)CADD</t>
  </si>
  <si>
    <t>14)PolyPhen2-HDIV</t>
  </si>
  <si>
    <t>14)M-CAP</t>
  </si>
  <si>
    <t>14)phyloP</t>
  </si>
  <si>
    <t>14)FATHMM-MKL</t>
  </si>
  <si>
    <t>15)phyloP</t>
  </si>
  <si>
    <t>15)DANN</t>
  </si>
  <si>
    <t>15)PROVEAN</t>
  </si>
  <si>
    <t>15)PolyPhen2-HDIV</t>
  </si>
  <si>
    <t>16)GERP++</t>
  </si>
  <si>
    <t>17)SiPhy</t>
  </si>
  <si>
    <t>17)MutationAssessor</t>
  </si>
  <si>
    <t>18)FATHMM-MKL</t>
  </si>
  <si>
    <t>18)phastCons</t>
  </si>
  <si>
    <t>18)M-CAP</t>
  </si>
  <si>
    <t>19)GERP++</t>
  </si>
  <si>
    <t>19)GenoCanyon</t>
  </si>
  <si>
    <t>19)SiPhy</t>
  </si>
  <si>
    <t>20)GenoCanyon</t>
  </si>
  <si>
    <t>20)FATHMM</t>
  </si>
  <si>
    <t>20)MutationTaster</t>
  </si>
  <si>
    <t>20)fitCons</t>
  </si>
  <si>
    <t>21)M-CAP</t>
  </si>
  <si>
    <t>21)GenoCanyon</t>
  </si>
  <si>
    <t>21)MetaSVM</t>
  </si>
  <si>
    <t>22)FATHMM</t>
  </si>
  <si>
    <t>22)fitCons</t>
  </si>
  <si>
    <t>22)GERP++</t>
  </si>
  <si>
    <t>23)fitCons</t>
  </si>
  <si>
    <t>23)MutationTaster</t>
  </si>
  <si>
    <t>Order-Dataset II MCC</t>
  </si>
  <si>
    <t>Order- Dataset II AUC</t>
  </si>
  <si>
    <t>Order - Dataset II hser-AUC</t>
  </si>
  <si>
    <t>Order- Dataset II hspr-AUC</t>
  </si>
  <si>
    <t>Order-Dataset III MCC</t>
  </si>
  <si>
    <t>Order- Dataset III AUC</t>
  </si>
  <si>
    <t>Order - Dataset III hser-AUC</t>
  </si>
  <si>
    <t>Order- Dataset III hspr-AUC</t>
  </si>
  <si>
    <t>Benchmark dataset</t>
  </si>
  <si>
    <t>Performance Measurement</t>
  </si>
  <si>
    <t xml:space="preserve">4904 missense variants with classification informatin from 66 genes in ClinVar database </t>
  </si>
  <si>
    <t>1)PROVEAN</t>
  </si>
  <si>
    <t>1)SIFT</t>
  </si>
  <si>
    <t>2)SIFT</t>
  </si>
  <si>
    <t>2)PROVEAN</t>
  </si>
  <si>
    <t>3)VEST3</t>
  </si>
  <si>
    <t>3)PROVEAN</t>
  </si>
  <si>
    <t>3)MutationAssessor</t>
  </si>
  <si>
    <t>4)Eigen</t>
  </si>
  <si>
    <t>4)PolyPhen2-HVAR</t>
  </si>
  <si>
    <t>4)PROVEAN</t>
  </si>
  <si>
    <t>4)SIFT</t>
  </si>
  <si>
    <t>4)REVEL</t>
  </si>
  <si>
    <t>5)VEST3</t>
  </si>
  <si>
    <t>5)REVEL</t>
  </si>
  <si>
    <t>5)SIFT</t>
  </si>
  <si>
    <t>5)PROVEAN</t>
  </si>
  <si>
    <t>6)MutationAssessor</t>
  </si>
  <si>
    <t>6)REVEL</t>
  </si>
  <si>
    <t>6)FATHMM</t>
  </si>
  <si>
    <t>6)MetaSVM</t>
  </si>
  <si>
    <t>6)M-CAP</t>
  </si>
  <si>
    <t>7)PolyPhen2-HDIV</t>
  </si>
  <si>
    <t>7)M-CAP</t>
  </si>
  <si>
    <t>7)FATHMM</t>
  </si>
  <si>
    <t>8)PolyPhen2-HVAR</t>
  </si>
  <si>
    <t>8)FATHMM</t>
  </si>
  <si>
    <t>8)SIFT</t>
  </si>
  <si>
    <t>9)phastCons</t>
  </si>
  <si>
    <t>9)MutationAssessor</t>
  </si>
  <si>
    <t>9)PolyPhen2-HVAR</t>
  </si>
  <si>
    <t>9)CADD</t>
  </si>
  <si>
    <t>10)MutationTaster</t>
  </si>
  <si>
    <t>10)phyloP</t>
  </si>
  <si>
    <t>10)PolyPhen2-HDIV</t>
  </si>
  <si>
    <t>10)PolyPhen2-HVAR</t>
  </si>
  <si>
    <t>10)SiPhy</t>
  </si>
  <si>
    <t>11)PolyPhen2-HDIV</t>
  </si>
  <si>
    <t>11)CADD</t>
  </si>
  <si>
    <t>11)MetaSVM</t>
  </si>
  <si>
    <t>11)Eigen</t>
  </si>
  <si>
    <t>12)phyloP</t>
  </si>
  <si>
    <t>12)FATHMM-MKL</t>
  </si>
  <si>
    <t>12)M-CAP</t>
  </si>
  <si>
    <t>12)MetaSVM</t>
  </si>
  <si>
    <t>12)Eigen</t>
  </si>
  <si>
    <t>12)MetaLR</t>
  </si>
  <si>
    <t>12)SIFT</t>
  </si>
  <si>
    <t>13)DANN</t>
  </si>
  <si>
    <t>13)M-CAP</t>
  </si>
  <si>
    <t>13)FATHMM</t>
  </si>
  <si>
    <t>13)MetaSVM</t>
  </si>
  <si>
    <t>13)phyloP</t>
  </si>
  <si>
    <t>14)REVEL</t>
  </si>
  <si>
    <t>14)phastCons</t>
  </si>
  <si>
    <t>14)FATHMM</t>
  </si>
  <si>
    <t>14)MetaLR</t>
  </si>
  <si>
    <t>14)GERP++</t>
  </si>
  <si>
    <t>15)FATHMM-MKL</t>
  </si>
  <si>
    <t>15)phastCons</t>
  </si>
  <si>
    <t>15)GERP++</t>
  </si>
  <si>
    <t>15)SiPhy</t>
  </si>
  <si>
    <t>15)MutationTaster</t>
  </si>
  <si>
    <t>15)CADD</t>
  </si>
  <si>
    <t>16)phastCons</t>
  </si>
  <si>
    <t>16)FATHMM-MKL</t>
  </si>
  <si>
    <t>16)GenoCanyon</t>
  </si>
  <si>
    <t>16)SiPhy</t>
  </si>
  <si>
    <t>16)PolyPhen2-HDIV</t>
  </si>
  <si>
    <t>17)GenoCanyon</t>
  </si>
  <si>
    <t>17)GERP++</t>
  </si>
  <si>
    <t>17)MetaSVM</t>
  </si>
  <si>
    <t>17)phyloP</t>
  </si>
  <si>
    <t>17)phastCons</t>
  </si>
  <si>
    <t>18)phyloP</t>
  </si>
  <si>
    <t>18)DANN</t>
  </si>
  <si>
    <t>18)fitCons</t>
  </si>
  <si>
    <t>19)MetaSVM</t>
  </si>
  <si>
    <t>19)MutationTaster</t>
  </si>
  <si>
    <t>19)fitCons</t>
  </si>
  <si>
    <t>20)MetaLR</t>
  </si>
  <si>
    <t>20)phastCons</t>
  </si>
  <si>
    <t>20)GERP++</t>
  </si>
  <si>
    <t>20)FATHMM-MKL</t>
  </si>
  <si>
    <t>21)SiPhy</t>
  </si>
  <si>
    <t>21)FATHMM-MKL</t>
  </si>
  <si>
    <t>21)phastCons</t>
  </si>
  <si>
    <t>21)MutationTaster</t>
  </si>
  <si>
    <t>22)MutationTaster</t>
  </si>
  <si>
    <t>22)GenoCanyon</t>
  </si>
  <si>
    <t>22)phyloP</t>
  </si>
  <si>
    <t>22)phastCons</t>
  </si>
  <si>
    <t>23)GenoCanyon</t>
  </si>
  <si>
    <t xml:space="preserve">1) REVEL </t>
  </si>
  <si>
    <t xml:space="preserve">2) MetaSVM </t>
  </si>
  <si>
    <t xml:space="preserve">3)BayesDel </t>
  </si>
  <si>
    <t xml:space="preserve">4)Eigen </t>
  </si>
  <si>
    <t xml:space="preserve">5)CADD </t>
  </si>
  <si>
    <t>Order-Generalised model</t>
  </si>
  <si>
    <t>OPP</t>
  </si>
  <si>
    <t>Overall Prediction Performance (OPP)(evaluating through accuracy and yield)</t>
  </si>
  <si>
    <r>
      <t xml:space="preserve">63160 amino acid substitutions (0.01 </t>
    </r>
    <r>
      <rPr>
        <sz val="11"/>
        <color theme="1"/>
        <rFont val="Calibri"/>
        <family val="2"/>
      </rPr>
      <t>≤</t>
    </r>
    <r>
      <rPr>
        <sz val="11"/>
        <color theme="1"/>
        <rFont val="Calibri"/>
        <family val="2"/>
        <scheme val="minor"/>
      </rPr>
      <t xml:space="preserve"> AF &lt; 0.25) from the ExAC database in any one of the populations (African, American, East Asian, Finnish, non-finnish European, South Asian and other)</t>
    </r>
  </si>
  <si>
    <t>6)PolyPhen2</t>
  </si>
  <si>
    <t>7)MutationAssesor</t>
  </si>
  <si>
    <t>9)MutationTaster2</t>
  </si>
  <si>
    <t>*FATHMM and PON-P2 have a smaller specificity difference between populations while VEST has a larger one</t>
  </si>
  <si>
    <t xml:space="preserve">Specifcity </t>
  </si>
  <si>
    <t>1)Pon-P2  – but with high proportion of unclassified variants</t>
  </si>
  <si>
    <t>5)Likelihood Ratio Test</t>
  </si>
  <si>
    <t xml:space="preserve">3) VEST3 </t>
  </si>
  <si>
    <t xml:space="preserve">2) FATHMM </t>
  </si>
  <si>
    <t xml:space="preserve">10) CADD </t>
  </si>
  <si>
    <t>Order-variants predicted by all tools (n=7268)</t>
  </si>
  <si>
    <t xml:space="preserve">nonsynonymous variants                        1) functional truth sets of 5 genes individually  (BRCA1: 1641 ; BRCA2:188; MSH2: 4783; PTEN: 957; TP53:1867)            2) Combination of all truth stes </t>
  </si>
  <si>
    <t xml:space="preserve">Balances accuracy (combines sensitivity and specifcity) </t>
  </si>
  <si>
    <t>2)MetaSNP</t>
  </si>
  <si>
    <t>3)PMut</t>
  </si>
  <si>
    <t>5)rfPred</t>
  </si>
  <si>
    <t>7)SNAP2</t>
  </si>
  <si>
    <t>8)PANTHER</t>
  </si>
  <si>
    <t>1)Revel_b (Tolerated (=&lt;0.7); Deleterious (&gt;0.7))</t>
  </si>
  <si>
    <t>4)MutPred_b (Tolerated (=&lt; 0.68); Deleterious (&gt; 0.68) )</t>
  </si>
  <si>
    <t>6)VEST3_c (Tolerated (=&lt;0.5); Deleterious (&gt;0.5))</t>
  </si>
  <si>
    <t>9)alignGVGD_a (Tolerated (C0, C15); VUS (C25, C35, C45); Deleterious (C55, C65))</t>
  </si>
  <si>
    <t>10)alignGVGD_b (Tolerated (C0, C15, C25); VUS (C35); Deleterious (C45, C55, C65))</t>
  </si>
  <si>
    <t xml:space="preserve">Balanced accuracy </t>
  </si>
  <si>
    <t>Abbreviations</t>
  </si>
  <si>
    <t xml:space="preserve">AUC: area under the receiver operating characteristic curves, which measures the performance in terms of true positive and false positive rates </t>
  </si>
  <si>
    <t xml:space="preserve">MCC: Matthew’s correlation coefficient, which evaluates the performance of binary classifications and is unaffected by unbalanced “neutral” and “pathogenic” variants in the testing dataset </t>
  </si>
  <si>
    <t>hser-AUC: area under the receiver operating characteristic curves that corresponds to high sensitivity (TPR &gt;95%)</t>
  </si>
  <si>
    <t>hspr-AUC: area under the receiver operating characteristic curves that corresponds to high specificity (FPR &lt; 5%)</t>
  </si>
  <si>
    <t>ExAC: The Exome Aggregation Consortium</t>
  </si>
  <si>
    <t>Notes</t>
  </si>
  <si>
    <t xml:space="preserve">1)  For those that has the same value, they are regarded as being at the same rank </t>
  </si>
  <si>
    <t>2) Not the whole evaluation from the paper is provided. Only the most relevant ranking is shown. The selection of the predictor scores, although mainly based on these rankings, are also considering other aspects provided by the paper. Refer to the original paper for detailed analysis and results.</t>
  </si>
  <si>
    <t xml:space="preserve">Developmental Disorders </t>
  </si>
  <si>
    <t>Kaplanis et al. 2020</t>
  </si>
  <si>
    <t>c.16C&gt;T</t>
  </si>
  <si>
    <t>c.205del</t>
  </si>
  <si>
    <t>c.282G&gt;T</t>
  </si>
  <si>
    <t>c.377G&gt;C</t>
  </si>
  <si>
    <t>c.589T&gt;C</t>
  </si>
  <si>
    <t>c.1144C&gt;T</t>
  </si>
  <si>
    <t>c.1408A&gt;G</t>
  </si>
  <si>
    <t>c.1427A&gt;G</t>
  </si>
  <si>
    <t>p.(Arg6Cys)</t>
  </si>
  <si>
    <t>p.(Arg69Glyfs*56)</t>
  </si>
  <si>
    <t>p.(Cys126Ser)</t>
  </si>
  <si>
    <t>p.(Ser197Pro)</t>
  </si>
  <si>
    <t>p.(Arg382*)</t>
  </si>
  <si>
    <t>p.(Lys470Glu)</t>
  </si>
  <si>
    <t>p.(Tyr476Cys)</t>
  </si>
  <si>
    <t>Evidence for 28 genetic disorders discovered by combining healthcare and research data (DOI:10.1038/s41586-020-2832-5)</t>
  </si>
  <si>
    <t>Variants derived from GeneDx, the Deciphering Developmental Disorders study and Radboud University Medical Center, only included de novo mutations in patients with developmental disorders (DD)</t>
  </si>
  <si>
    <r>
      <t xml:space="preserve">SMAD6 </t>
    </r>
    <r>
      <rPr>
        <sz val="11"/>
        <color theme="1"/>
        <rFont val="Calibri"/>
        <family val="2"/>
        <scheme val="minor"/>
      </rPr>
      <t>is not linked with DD through DenovoWest method in this paper, but is found to be causally linked with DD and all neurodevelopmental disorders using transmission and de novo association (TADA) model from Fu et al. 2022 (DOI: 10.1038/s41588-022-01104-0)</t>
    </r>
  </si>
  <si>
    <t xml:space="preserve">1) FATHMM </t>
  </si>
  <si>
    <t xml:space="preserve">2) PhD-SNP </t>
  </si>
  <si>
    <t xml:space="preserve">3) KGGSeq </t>
  </si>
  <si>
    <t xml:space="preserve">4) PON-P </t>
  </si>
  <si>
    <t xml:space="preserve">5) MutPhred </t>
  </si>
  <si>
    <t xml:space="preserve">6) MutationTaster </t>
  </si>
  <si>
    <t xml:space="preserve">7) MutationAssessor </t>
  </si>
  <si>
    <t xml:space="preserve">10) SiPhy </t>
  </si>
  <si>
    <t xml:space="preserve">11) SNPs&amp;GO </t>
  </si>
  <si>
    <t xml:space="preserve">12) CONDEL </t>
  </si>
  <si>
    <t>13) GERP++ RS</t>
  </si>
  <si>
    <t xml:space="preserve">14) SIFT </t>
  </si>
  <si>
    <t>References</t>
  </si>
  <si>
    <t>1. Thusberg J, Olatubosun A, Vihinen M. Performance of mutation pathogenicity prediction methods on missense variants. Hum Mutat [Internet]. 2011 [cited 2023 Jul 7];32(4):358–68. Available from: https://onlinelibrary.wiley.com/doi/abs/10.1002/humu.21445</t>
  </si>
  <si>
    <t>Thusberg  et al. 2011 (1)</t>
  </si>
  <si>
    <t xml:space="preserve">Dong et al. 2015 (2) </t>
  </si>
  <si>
    <t>2. Dong C, Wei P, Jian X, Gibbs R, Boerwinkle E, Wang K, et al. Comparison and integration of deleteriousness prediction methods for nonsynonymous SNVs in whole exome sequencing studies. Hum Mol Genet [Internet]. 2015 Apr 15 [cited 2023 Jul 9];24(8):2125–37. Available from: https://www.ncbi.nlm.nih.gov/pmc/articles/PMC4375422/</t>
  </si>
  <si>
    <t>Ghosh et al. 2017 (3)</t>
  </si>
  <si>
    <t>3. Ghosh R, Oak N, Plon SE. Evaluation of in silico algorithms for use with ACMG/AMP clinical variant interpretation guidelines. Genome Biol [Internet]. 2017 Nov 28 [cited 2023 Jul 9];18:225. Available from: https://www.ncbi.nlm.nih.gov/pmc/articles/PMC5704597/</t>
  </si>
  <si>
    <t>Liu et al. 2017 (4)</t>
  </si>
  <si>
    <t>4. Liu X, Wu C, Li C, Boerwinkle E. dbNSFP v3.0: A One-Stop Database of Functional Predictions and Annotations for Human Non-synonymous and Splice Site SNVs. Hum Mutat [Internet]. 2016 Mar [cited 2023 Jul 9];37(3):235–41. Available from: https://www.ncbi.nlm.nih.gov/pmc/articles/PMC4752381/</t>
  </si>
  <si>
    <t>Li et al. 2018 (5)</t>
  </si>
  <si>
    <t>5. Li J, Zhao T, Zhang Y, Zhang K, Shi L, Chen Y, et al. Performance evaluation of pathogenicity-computation methods for missense variants. Nucleic Acids Res [Internet]. 2018 Sep 6 [cited 2023 Jul 9];46(15):7793–804. Available from: https://www.ncbi.nlm.nih.gov/pmc/articles/PMC6125674/</t>
  </si>
  <si>
    <t>6. Tian Y, Pesaran T, Chamberlin A, Fenwick RB, Li S, Gau CL, et al. REVEL and BayesDel outperform other in silico meta-predictors for clinical variant classification. Sci Rep [Internet]. 2019 Sep 4 [cited 2023 Jul 9];9:12752. Available from: https://www.ncbi.nlm.nih.gov/pmc/articles/PMC6726608/</t>
  </si>
  <si>
    <t>Tian et al.2019 (6)</t>
  </si>
  <si>
    <t>Niroula and Vihinen 2019 (7)</t>
  </si>
  <si>
    <t>7. Niroula A, Vihinen M. How good are pathogenicity predictors in detecting benign variants? PLoS Comput Biol [Internet]. 2019 Feb 11 [cited 2023 Jul 9];15(2):e1006481. Available from: https://www.ncbi.nlm.nih.gov/pmc/articles/PMC6386394/</t>
  </si>
  <si>
    <t>8. Cubuk C, Garrett A, Choi S, King L, Loveday C, Torr B, et al. Clinical likelihood ratios and balanced accuracy for 44 in silico tools against multiple large-scale functional assays of cancer susceptibility genes. Genet Med [Internet]. 2021 [cited 2023 Jul 9];23(11):2096–104. Available from: https://www.ncbi.nlm.nih.gov/pmc/articles/PMC8553612/</t>
  </si>
  <si>
    <t>Cubuk et al. 2021 (8)</t>
  </si>
  <si>
    <t>9) PolyPhen2 (HVAR/HDIV)</t>
  </si>
  <si>
    <t>4) PolyPhen2 (HVAR)</t>
  </si>
  <si>
    <t>8) PolyPhen2 (HDIV)</t>
  </si>
  <si>
    <t xml:space="preserve">9) MutationTaster </t>
  </si>
  <si>
    <t>12) GERP++ RS</t>
  </si>
  <si>
    <t xml:space="preserve">13) PhyloP </t>
  </si>
  <si>
    <t>9) PolyPhen2 (HDIV)</t>
  </si>
  <si>
    <t>4) PolyPhen2  (HVAR)</t>
  </si>
  <si>
    <t xml:space="preserve">10) KGGSeq </t>
  </si>
  <si>
    <t xml:space="preserve">11) PhyloP </t>
  </si>
  <si>
    <t xml:space="preserve">12) SiPhy </t>
  </si>
  <si>
    <t>5)hEAt</t>
  </si>
  <si>
    <t>6)Condel</t>
  </si>
  <si>
    <t>7)MutPhred</t>
  </si>
  <si>
    <t>Order (general performance)</t>
  </si>
  <si>
    <t>8)Mcap</t>
  </si>
  <si>
    <t>9)Eigen</t>
  </si>
  <si>
    <t>10)CADD</t>
  </si>
  <si>
    <t>11)Polyphen2</t>
  </si>
  <si>
    <t>12)PROVEAN</t>
  </si>
  <si>
    <t>13)SIFT</t>
  </si>
  <si>
    <t xml:space="preserve">14)EA </t>
  </si>
  <si>
    <t>15)MutationAssessor</t>
  </si>
  <si>
    <t>16)MutationTaster</t>
  </si>
  <si>
    <t>17)PhyloP100way</t>
  </si>
  <si>
    <t>18)FATHMM-weighted</t>
  </si>
  <si>
    <t>19)DANN</t>
  </si>
  <si>
    <t>22)phastCons100way</t>
  </si>
  <si>
    <t>23) Genocanyon</t>
  </si>
  <si>
    <t>24)GERP</t>
  </si>
  <si>
    <t>25)Integrated_fitcons</t>
  </si>
  <si>
    <t xml:space="preserve">5) FATHMM </t>
  </si>
  <si>
    <t>Order - based on Mean balanced accuracy of all datasets (only top 10 are shown)</t>
  </si>
  <si>
    <t xml:space="preserve">2) Likelihood Ratio Test </t>
  </si>
  <si>
    <t>2)Likelihood Ratio Test</t>
  </si>
  <si>
    <t>3)Likelihood Ratio Test</t>
  </si>
  <si>
    <t>6)Likelihood Ratio Test</t>
  </si>
  <si>
    <t xml:space="preserve">7) Likelihood Ratio Test </t>
  </si>
  <si>
    <t xml:space="preserve">8) Likelihood Ratio Test </t>
  </si>
  <si>
    <t>8)Likelihood Ratio Test</t>
  </si>
  <si>
    <t>9)Likelihood Ratio Test</t>
  </si>
  <si>
    <t xml:space="preserve">11) Likelihood Ratio Test </t>
  </si>
  <si>
    <t>12)Likelihood Ratio Test</t>
  </si>
  <si>
    <t xml:space="preserve">13) Likelihood Ratio Test </t>
  </si>
  <si>
    <t>16) Likelihood Ratio Test</t>
  </si>
  <si>
    <t>16)Likelihood Ratio Test</t>
  </si>
  <si>
    <t>17)Likelihood Ratio Test</t>
  </si>
  <si>
    <t>18)Likelihood Ratio Test</t>
  </si>
  <si>
    <t>19)Likelihood Ratio Test</t>
  </si>
  <si>
    <t>20)Likelihood Ratio Test</t>
  </si>
  <si>
    <t>21)Likelihood Ratio Test</t>
  </si>
  <si>
    <t>23)Likelihood Ratio Test</t>
  </si>
  <si>
    <t xml:space="preserve">A.Highlighted ones are the repeated variants in unrelated individuals </t>
  </si>
  <si>
    <t xml:space="preserve">C.Max population excludes "Others" </t>
  </si>
  <si>
    <r>
      <t xml:space="preserve">These variants were not confirmed of pathogenicity. They were used to calculate any </t>
    </r>
    <r>
      <rPr>
        <i/>
        <sz val="11"/>
        <color theme="1"/>
        <rFont val="Calibri"/>
        <family val="2"/>
        <scheme val="minor"/>
      </rPr>
      <t xml:space="preserve">de novo </t>
    </r>
    <r>
      <rPr>
        <sz val="11"/>
        <color theme="1"/>
        <rFont val="Calibri"/>
        <family val="2"/>
        <scheme val="minor"/>
      </rPr>
      <t xml:space="preserve">enrichements </t>
    </r>
  </si>
  <si>
    <r>
      <t>p.(Glu287Glyfs*252)</t>
    </r>
    <r>
      <rPr>
        <vertAlign val="superscript"/>
        <sz val="11"/>
        <color theme="1"/>
        <rFont val="Calibri"/>
        <family val="2"/>
        <scheme val="minor"/>
      </rPr>
      <t>c</t>
    </r>
  </si>
  <si>
    <r>
      <rPr>
        <vertAlign val="superscript"/>
        <sz val="11"/>
        <color theme="1"/>
        <rFont val="Calibri"/>
        <family val="2"/>
        <scheme val="minor"/>
      </rPr>
      <t xml:space="preserve">c </t>
    </r>
    <r>
      <rPr>
        <sz val="11"/>
        <color theme="1"/>
        <rFont val="Calibri"/>
        <family val="2"/>
        <scheme val="minor"/>
      </rPr>
      <t>This patient might be the same as the one reported in Lelieveld et al. 2016 (not confirmed)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</si>
</sst>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scheme val="minor"/>
    </font>
    <font>
      <b/>
      <sz val="11"/>
      <color rgb="FF000000"/>
      <name val="Calibri"/>
      <family val="2"/>
    </font>
    <font>
      <b/>
      <sz val="11"/>
      <name val="Calibri"/>
      <family val="2"/>
    </font>
    <font>
      <sz val="11"/>
      <color theme="1"/>
      <name val="Calibri"/>
      <family val="2"/>
    </font>
    <font>
      <sz val="11"/>
      <color rgb="FF000000"/>
      <name val="Segoe UI"/>
      <family val="2"/>
    </font>
    <font>
      <sz val="11"/>
      <name val="Calibri"/>
      <family val="2"/>
    </font>
    <font>
      <sz val="11"/>
      <color theme="5"/>
      <name val="Calibri"/>
      <family val="2"/>
      <scheme val="minor"/>
    </font>
    <font>
      <sz val="11"/>
      <color rgb="FF000000"/>
      <name val="Calibri"/>
      <family val="2"/>
      <scheme val="minor"/>
    </font>
    <font>
      <sz val="11"/>
      <color rgb="FF00B050"/>
      <name val="Calibri"/>
      <family val="2"/>
      <scheme val="minor"/>
    </font>
    <font>
      <sz val="11"/>
      <color theme="5"/>
      <name val="Calibri"/>
      <family val="2"/>
    </font>
    <font>
      <vertAlign val="superscript"/>
      <sz val="11"/>
      <color theme="1"/>
      <name val="Calibri"/>
      <family val="2"/>
      <scheme val="minor"/>
    </font>
    <font>
      <b/>
      <vertAlign val="superscript"/>
      <sz val="11"/>
      <color rgb="FF000000"/>
      <name val="Calibri"/>
      <family val="2"/>
      <scheme val="minor"/>
    </font>
    <font>
      <b/>
      <vertAlign val="superscript"/>
      <sz val="11"/>
      <name val="Calibri"/>
      <family val="2"/>
    </font>
    <font>
      <vertAlign val="superscript"/>
      <sz val="11"/>
      <name val="Calibri"/>
      <family val="2"/>
    </font>
    <font>
      <sz val="11"/>
      <name val="Calibri"/>
      <family val="2"/>
      <scheme val="minor"/>
    </font>
    <font>
      <sz val="10"/>
      <color rgb="FF505050"/>
      <name val="Courier"/>
    </font>
    <font>
      <sz val="10"/>
      <color rgb="FF000000"/>
      <name val="Courier"/>
    </font>
    <font>
      <sz val="10"/>
      <color theme="1"/>
      <name val="Courier New"/>
      <family val="3"/>
    </font>
    <font>
      <sz val="10"/>
      <color rgb="FF000000"/>
      <name val="Courier New"/>
      <family val="3"/>
    </font>
    <font>
      <i/>
      <sz val="11"/>
      <color theme="1"/>
      <name val="Calibri"/>
      <family val="2"/>
      <scheme val="minor"/>
    </font>
    <font>
      <sz val="8.8000000000000007"/>
      <color theme="1"/>
      <name val="Calibri"/>
      <family val="2"/>
    </font>
    <font>
      <b/>
      <sz val="10"/>
      <name val="Arial"/>
      <family val="2"/>
    </font>
    <font>
      <b/>
      <u/>
      <sz val="14"/>
      <color theme="1"/>
      <name val="Calibri"/>
      <family val="2"/>
      <scheme val="minor"/>
    </font>
    <font>
      <sz val="10"/>
      <name val="Arial"/>
      <family val="2"/>
    </font>
    <font>
      <b/>
      <sz val="11"/>
      <name val="Calibri"/>
      <family val="2"/>
      <scheme val="minor"/>
    </font>
    <font>
      <b/>
      <i/>
      <u/>
      <sz val="11"/>
      <name val="Calibri"/>
      <family val="2"/>
      <scheme val="minor"/>
    </font>
    <font>
      <b/>
      <i/>
      <u/>
      <sz val="11"/>
      <color theme="1"/>
      <name val="Calibri"/>
      <family val="2"/>
      <scheme val="minor"/>
    </font>
    <font>
      <sz val="10.8"/>
      <color theme="1"/>
      <name val="Calibri"/>
      <family val="2"/>
    </font>
    <font>
      <vertAlign val="superscript"/>
      <sz val="10.8"/>
      <color theme="1"/>
      <name val="Calibri"/>
      <family val="2"/>
    </font>
    <font>
      <sz val="11"/>
      <color rgb="FF212121"/>
      <name val="Calibri"/>
      <family val="2"/>
    </font>
    <font>
      <u/>
      <sz val="11"/>
      <color theme="1"/>
      <name val="Calibri"/>
      <family val="2"/>
      <scheme val="minor"/>
    </font>
    <font>
      <sz val="11"/>
      <color rgb="FF222222"/>
      <name val="Calibri"/>
      <family val="2"/>
      <scheme val="minor"/>
    </font>
    <font>
      <sz val="9"/>
      <color rgb="FF000000"/>
      <name val="Calibri"/>
      <family val="2"/>
      <scheme val="minor"/>
    </font>
    <font>
      <b/>
      <i/>
      <sz val="11"/>
      <color theme="1"/>
      <name val="Calibri"/>
      <family val="2"/>
      <scheme val="minor"/>
    </font>
    <font>
      <i/>
      <sz val="11"/>
      <color rgb="FF212121"/>
      <name val="Calibri"/>
      <family val="2"/>
      <scheme val="minor"/>
    </font>
    <font>
      <sz val="11"/>
      <color rgb="FF212121"/>
      <name val="Calibri"/>
      <family val="2"/>
      <scheme val="minor"/>
    </font>
    <font>
      <sz val="11"/>
      <name val="Arial"/>
      <family val="2"/>
    </font>
    <font>
      <i/>
      <sz val="11"/>
      <color theme="1"/>
      <name val="Times New Roman"/>
      <family val="1"/>
    </font>
    <font>
      <sz val="11"/>
      <color theme="1"/>
      <name val="Times New Roman"/>
      <family val="1"/>
    </font>
  </fonts>
  <fills count="12">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DDDDDD"/>
        <bgColor indexed="64"/>
      </patternFill>
    </fill>
    <fill>
      <patternFill patternType="solid">
        <fgColor rgb="FFEE7733"/>
        <bgColor indexed="64"/>
      </patternFill>
    </fill>
    <fill>
      <patternFill patternType="solid">
        <fgColor theme="2"/>
        <bgColor indexed="64"/>
      </patternFill>
    </fill>
    <fill>
      <patternFill patternType="solid">
        <fgColor rgb="FF99DDFF"/>
        <bgColor indexed="64"/>
      </patternFill>
    </fill>
    <fill>
      <patternFill patternType="solid">
        <fgColor rgb="FFEEDD88"/>
        <bgColor indexed="64"/>
      </patternFill>
    </fill>
    <fill>
      <patternFill patternType="solid">
        <fgColor rgb="FFFFAABB"/>
        <bgColor indexed="64"/>
      </patternFill>
    </fill>
    <fill>
      <patternFill patternType="solid">
        <fgColor rgb="FFBBCC33"/>
        <bgColor indexed="64"/>
      </patternFill>
    </fill>
    <fill>
      <patternFill patternType="solid">
        <fgColor rgb="FFEE8866"/>
        <bgColor indexed="64"/>
      </patternFill>
    </fill>
  </fills>
  <borders count="5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right/>
      <top/>
      <bottom style="medium">
        <color rgb="FF000000"/>
      </bottom>
      <diagonal/>
    </border>
    <border>
      <left/>
      <right style="medium">
        <color rgb="FF000000"/>
      </right>
      <top/>
      <bottom/>
      <diagonal/>
    </border>
    <border>
      <left style="medium">
        <color indexed="64"/>
      </left>
      <right/>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top/>
      <bottom style="medium">
        <color rgb="FF000000"/>
      </bottom>
      <diagonal/>
    </border>
    <border>
      <left/>
      <right style="medium">
        <color indexed="64"/>
      </right>
      <top/>
      <bottom style="medium">
        <color rgb="FF000000"/>
      </bottom>
      <diagonal/>
    </border>
    <border>
      <left style="medium">
        <color rgb="FF000000"/>
      </left>
      <right/>
      <top style="medium">
        <color rgb="FF000000"/>
      </top>
      <bottom style="thin">
        <color indexed="64"/>
      </bottom>
      <diagonal/>
    </border>
    <border>
      <left/>
      <right style="medium">
        <color indexed="64"/>
      </right>
      <top style="medium">
        <color rgb="FF000000"/>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s>
  <cellStyleXfs count="3">
    <xf numFmtId="0" fontId="0" fillId="0" borderId="0"/>
    <xf numFmtId="0" fontId="1" fillId="0" borderId="0"/>
    <xf numFmtId="0" fontId="9" fillId="0" borderId="0"/>
  </cellStyleXfs>
  <cellXfs count="308">
    <xf numFmtId="0" fontId="0" fillId="0" borderId="0" xfId="0"/>
    <xf numFmtId="0" fontId="3" fillId="0" borderId="1" xfId="0" applyFont="1" applyBorder="1"/>
    <xf numFmtId="0" fontId="3" fillId="0" borderId="1" xfId="0" applyFont="1" applyBorder="1" applyAlignment="1">
      <alignment horizontal="center"/>
    </xf>
    <xf numFmtId="0" fontId="4" fillId="0" borderId="2" xfId="0" applyFont="1" applyBorder="1" applyAlignment="1">
      <alignment horizontal="center"/>
    </xf>
    <xf numFmtId="0" fontId="5" fillId="0" borderId="1" xfId="0" applyFont="1" applyBorder="1" applyAlignment="1">
      <alignment horizontal="center"/>
    </xf>
    <xf numFmtId="0" fontId="4" fillId="0" borderId="1" xfId="0" applyFont="1" applyBorder="1" applyAlignment="1">
      <alignment horizontal="center"/>
    </xf>
    <xf numFmtId="0" fontId="6" fillId="0" borderId="1" xfId="0" applyFont="1" applyBorder="1" applyAlignment="1">
      <alignment horizontal="center" wrapText="1"/>
    </xf>
    <xf numFmtId="0" fontId="0" fillId="0" borderId="0" xfId="0" applyAlignment="1">
      <alignment horizontal="left"/>
    </xf>
    <xf numFmtId="0" fontId="7" fillId="0" borderId="0" xfId="1" applyFont="1" applyAlignment="1">
      <alignment horizontal="left"/>
    </xf>
    <xf numFmtId="0" fontId="8" fillId="0" borderId="0" xfId="0" applyFont="1" applyAlignment="1">
      <alignment horizontal="left"/>
    </xf>
    <xf numFmtId="0" fontId="8" fillId="2" borderId="0" xfId="0" applyFont="1" applyFill="1" applyAlignment="1">
      <alignment horizontal="left"/>
    </xf>
    <xf numFmtId="0" fontId="9" fillId="2" borderId="0" xfId="0" applyFont="1" applyFill="1" applyAlignment="1">
      <alignment horizontal="left" wrapText="1"/>
    </xf>
    <xf numFmtId="0" fontId="0" fillId="2" borderId="0" xfId="0" applyFill="1" applyAlignment="1">
      <alignment horizontal="left"/>
    </xf>
    <xf numFmtId="0" fontId="9" fillId="0" borderId="0" xfId="0" applyFont="1" applyAlignment="1">
      <alignment horizontal="left" wrapText="1"/>
    </xf>
    <xf numFmtId="0" fontId="0" fillId="0" borderId="0" xfId="0" applyAlignment="1">
      <alignment horizontal="left" wrapText="1"/>
    </xf>
    <xf numFmtId="0" fontId="2" fillId="0" borderId="0" xfId="0" applyFont="1" applyAlignment="1">
      <alignment horizontal="left"/>
    </xf>
    <xf numFmtId="0" fontId="10" fillId="0" borderId="0" xfId="0" applyFont="1" applyAlignment="1">
      <alignment horizontal="left"/>
    </xf>
    <xf numFmtId="0" fontId="0" fillId="0" borderId="0" xfId="0" applyAlignment="1">
      <alignment vertical="top"/>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wrapText="1"/>
    </xf>
    <xf numFmtId="0" fontId="9" fillId="0" borderId="0" xfId="0" applyFont="1" applyAlignment="1">
      <alignment horizontal="left"/>
    </xf>
    <xf numFmtId="0" fontId="3" fillId="0" borderId="0" xfId="0" applyFont="1" applyAlignment="1">
      <alignment vertical="top"/>
    </xf>
    <xf numFmtId="0" fontId="0" fillId="0" borderId="0" xfId="0" applyAlignment="1">
      <alignment wrapText="1"/>
    </xf>
    <xf numFmtId="0" fontId="14" fillId="0" borderId="0" xfId="0" applyFont="1"/>
    <xf numFmtId="0" fontId="3" fillId="0" borderId="0" xfId="0" applyFont="1"/>
    <xf numFmtId="0" fontId="0" fillId="0" borderId="4" xfId="0" applyBorder="1"/>
    <xf numFmtId="0" fontId="18" fillId="0" borderId="3" xfId="0" applyFont="1" applyBorder="1"/>
    <xf numFmtId="0" fontId="18" fillId="0" borderId="4" xfId="0" applyFont="1" applyBorder="1"/>
    <xf numFmtId="0" fontId="19" fillId="0" borderId="0" xfId="0" applyFont="1"/>
    <xf numFmtId="0" fontId="20" fillId="0" borderId="0" xfId="0" applyFont="1"/>
    <xf numFmtId="0" fontId="11" fillId="0" borderId="0" xfId="0" applyFont="1"/>
    <xf numFmtId="0" fontId="21" fillId="0" borderId="0" xfId="0" applyFont="1" applyAlignment="1">
      <alignment horizontal="left" vertical="center"/>
    </xf>
    <xf numFmtId="0" fontId="21" fillId="0" borderId="0" xfId="0" applyFont="1"/>
    <xf numFmtId="0" fontId="22" fillId="0" borderId="0" xfId="0" applyFont="1" applyAlignment="1">
      <alignment vertical="center"/>
    </xf>
    <xf numFmtId="0" fontId="22" fillId="0" borderId="0" xfId="0" applyFont="1"/>
    <xf numFmtId="0" fontId="22" fillId="0" borderId="0" xfId="0" applyFont="1" applyAlignment="1">
      <alignment horizontal="left" vertical="center"/>
    </xf>
    <xf numFmtId="0" fontId="25" fillId="0" borderId="0" xfId="0" applyFont="1"/>
    <xf numFmtId="0" fontId="7" fillId="0" borderId="0" xfId="0" applyFont="1"/>
    <xf numFmtId="0" fontId="9" fillId="0" borderId="0" xfId="0" applyFont="1"/>
    <xf numFmtId="0" fontId="3" fillId="0" borderId="5" xfId="0" applyFont="1" applyBorder="1"/>
    <xf numFmtId="0" fontId="0" fillId="0" borderId="5" xfId="0" applyBorder="1"/>
    <xf numFmtId="14" fontId="0" fillId="0" borderId="0" xfId="0" applyNumberFormat="1"/>
    <xf numFmtId="0" fontId="26" fillId="0" borderId="0" xfId="0" applyFont="1"/>
    <xf numFmtId="0" fontId="0" fillId="0" borderId="6" xfId="0" applyBorder="1"/>
    <xf numFmtId="0" fontId="3" fillId="0" borderId="7" xfId="0" applyFont="1" applyBorder="1"/>
    <xf numFmtId="0" fontId="0" fillId="0" borderId="7" xfId="0" applyBorder="1"/>
    <xf numFmtId="0" fontId="3" fillId="0" borderId="4" xfId="0" applyFont="1" applyBorder="1"/>
    <xf numFmtId="0" fontId="0" fillId="0" borderId="8" xfId="0" applyBorder="1"/>
    <xf numFmtId="0" fontId="6" fillId="0" borderId="9" xfId="0" applyFont="1" applyBorder="1" applyAlignment="1">
      <alignment horizontal="center"/>
    </xf>
    <xf numFmtId="0" fontId="3" fillId="0" borderId="10" xfId="0" applyFont="1" applyBorder="1"/>
    <xf numFmtId="0" fontId="3" fillId="0" borderId="11" xfId="0" applyFont="1" applyBorder="1"/>
    <xf numFmtId="0" fontId="3" fillId="0" borderId="12" xfId="0" applyFont="1" applyBorder="1"/>
    <xf numFmtId="0" fontId="9" fillId="0" borderId="7" xfId="0" applyFont="1" applyBorder="1"/>
    <xf numFmtId="0" fontId="0" fillId="0" borderId="0" xfId="0" applyAlignment="1">
      <alignment horizontal="right"/>
    </xf>
    <xf numFmtId="0" fontId="0" fillId="0" borderId="4" xfId="0" applyBorder="1" applyAlignment="1">
      <alignment horizontal="right"/>
    </xf>
    <xf numFmtId="0" fontId="27" fillId="0" borderId="0" xfId="0" applyFont="1"/>
    <xf numFmtId="0" fontId="18" fillId="0" borderId="0" xfId="0" applyFont="1" applyAlignment="1">
      <alignment horizontal="right"/>
    </xf>
    <xf numFmtId="0" fontId="18" fillId="0" borderId="7" xfId="0" applyFont="1" applyBorder="1" applyAlignment="1">
      <alignment horizontal="right"/>
    </xf>
    <xf numFmtId="0" fontId="18" fillId="0" borderId="13" xfId="0" applyFont="1" applyBorder="1" applyAlignment="1">
      <alignment horizontal="right"/>
    </xf>
    <xf numFmtId="0" fontId="18" fillId="0" borderId="4" xfId="0" applyFont="1" applyBorder="1" applyAlignment="1">
      <alignment horizontal="right"/>
    </xf>
    <xf numFmtId="0" fontId="18" fillId="0" borderId="8" xfId="0" applyFont="1" applyBorder="1" applyAlignment="1">
      <alignment horizontal="right"/>
    </xf>
    <xf numFmtId="0" fontId="28" fillId="0" borderId="0" xfId="0" applyFont="1" applyAlignment="1">
      <alignment horizontal="left"/>
    </xf>
    <xf numFmtId="0" fontId="28" fillId="0" borderId="6" xfId="0" applyFont="1" applyBorder="1"/>
    <xf numFmtId="0" fontId="28" fillId="0" borderId="4" xfId="0" applyFont="1" applyBorder="1" applyAlignment="1">
      <alignment horizontal="left"/>
    </xf>
    <xf numFmtId="0" fontId="29" fillId="0" borderId="5" xfId="0" applyFont="1" applyBorder="1" applyAlignment="1">
      <alignment horizontal="left"/>
    </xf>
    <xf numFmtId="0" fontId="30" fillId="0" borderId="5" xfId="0" applyFont="1" applyBorder="1"/>
    <xf numFmtId="0" fontId="0" fillId="3" borderId="0" xfId="0" applyFill="1"/>
    <xf numFmtId="0" fontId="0" fillId="2" borderId="0" xfId="0" applyFill="1"/>
    <xf numFmtId="0" fontId="3" fillId="0" borderId="14" xfId="0" applyFont="1" applyBorder="1"/>
    <xf numFmtId="0" fontId="0" fillId="0" borderId="15" xfId="0" applyBorder="1"/>
    <xf numFmtId="0" fontId="0" fillId="0" borderId="16" xfId="0" applyBorder="1"/>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4" borderId="19" xfId="0" applyFill="1" applyBorder="1"/>
    <xf numFmtId="0" fontId="0" fillId="4" borderId="20" xfId="0" applyFill="1" applyBorder="1" applyAlignment="1">
      <alignment wrapText="1"/>
    </xf>
    <xf numFmtId="0" fontId="0" fillId="0" borderId="18" xfId="0" applyBorder="1"/>
    <xf numFmtId="0" fontId="0" fillId="0" borderId="15" xfId="0" applyBorder="1" applyAlignment="1">
      <alignment wrapText="1"/>
    </xf>
    <xf numFmtId="0" fontId="7" fillId="0" borderId="15" xfId="0" applyFont="1" applyBorder="1" applyAlignment="1">
      <alignment horizontal="left"/>
    </xf>
    <xf numFmtId="0" fontId="0" fillId="0" borderId="19" xfId="0" applyBorder="1"/>
    <xf numFmtId="0" fontId="0" fillId="0" borderId="20" xfId="0" applyBorder="1"/>
    <xf numFmtId="0" fontId="0" fillId="0" borderId="15" xfId="0" applyBorder="1" applyAlignment="1">
      <alignment horizontal="left" wrapText="1"/>
    </xf>
    <xf numFmtId="0" fontId="11" fillId="0" borderId="18" xfId="0" applyFont="1" applyBorder="1" applyAlignment="1">
      <alignment horizontal="left" wrapText="1"/>
    </xf>
    <xf numFmtId="0" fontId="33" fillId="0" borderId="0" xfId="0" applyFont="1"/>
    <xf numFmtId="0" fontId="0" fillId="5" borderId="15" xfId="0" applyFill="1" applyBorder="1" applyAlignment="1">
      <alignment horizontal="left" wrapText="1"/>
    </xf>
    <xf numFmtId="0" fontId="0" fillId="5" borderId="0" xfId="0" applyFill="1" applyAlignment="1">
      <alignment horizontal="left" wrapText="1"/>
    </xf>
    <xf numFmtId="0" fontId="0" fillId="5" borderId="15" xfId="0" applyFill="1" applyBorder="1"/>
    <xf numFmtId="0" fontId="0" fillId="5" borderId="18" xfId="0" applyFill="1" applyBorder="1"/>
    <xf numFmtId="0" fontId="0" fillId="0" borderId="19" xfId="0" applyBorder="1" applyAlignment="1">
      <alignment horizontal="left" wrapText="1"/>
    </xf>
    <xf numFmtId="0" fontId="0" fillId="0" borderId="21" xfId="0" applyBorder="1" applyAlignment="1">
      <alignment horizontal="left" wrapText="1"/>
    </xf>
    <xf numFmtId="0" fontId="14" fillId="0" borderId="15" xfId="0" applyFont="1" applyBorder="1" applyAlignment="1">
      <alignment wrapText="1"/>
    </xf>
    <xf numFmtId="0" fontId="14" fillId="0" borderId="20" xfId="0" applyFont="1" applyBorder="1" applyAlignment="1">
      <alignment wrapText="1"/>
    </xf>
    <xf numFmtId="0" fontId="0" fillId="0" borderId="22" xfId="0" applyBorder="1" applyAlignment="1">
      <alignment wrapText="1"/>
    </xf>
    <xf numFmtId="0" fontId="0" fillId="0" borderId="23" xfId="0" applyBorder="1"/>
    <xf numFmtId="0" fontId="0" fillId="0" borderId="24" xfId="0" applyBorder="1" applyAlignment="1">
      <alignment wrapText="1"/>
    </xf>
    <xf numFmtId="0" fontId="0" fillId="0" borderId="23" xfId="0" applyBorder="1" applyAlignment="1">
      <alignment horizontal="left" wrapText="1"/>
    </xf>
    <xf numFmtId="0" fontId="0" fillId="0" borderId="25" xfId="0" applyBorder="1"/>
    <xf numFmtId="0" fontId="0" fillId="0" borderId="25" xfId="0" applyBorder="1" applyAlignment="1">
      <alignment wrapText="1"/>
    </xf>
    <xf numFmtId="0" fontId="0" fillId="0" borderId="26" xfId="0" applyBorder="1" applyAlignment="1">
      <alignment wrapText="1"/>
    </xf>
    <xf numFmtId="0" fontId="0" fillId="0" borderId="27" xfId="0" applyBorder="1"/>
    <xf numFmtId="0" fontId="0" fillId="0" borderId="28" xfId="0" applyBorder="1" applyAlignment="1">
      <alignment wrapText="1"/>
    </xf>
    <xf numFmtId="0" fontId="0" fillId="0" borderId="27" xfId="0" applyBorder="1" applyAlignment="1">
      <alignment horizontal="left" wrapText="1"/>
    </xf>
    <xf numFmtId="0" fontId="0" fillId="0" borderId="29" xfId="0" applyBorder="1" applyAlignment="1">
      <alignment wrapText="1"/>
    </xf>
    <xf numFmtId="0" fontId="0" fillId="0" borderId="30" xfId="0" applyBorder="1"/>
    <xf numFmtId="0" fontId="0" fillId="0" borderId="21" xfId="0" applyBorder="1"/>
    <xf numFmtId="0" fontId="0" fillId="0" borderId="20" xfId="0" applyBorder="1" applyAlignment="1">
      <alignment wrapText="1"/>
    </xf>
    <xf numFmtId="0" fontId="0" fillId="4" borderId="4" xfId="0" applyFill="1" applyBorder="1" applyAlignment="1">
      <alignment wrapText="1"/>
    </xf>
    <xf numFmtId="0" fontId="0" fillId="4" borderId="31" xfId="0" applyFill="1" applyBorder="1"/>
    <xf numFmtId="0" fontId="0" fillId="4" borderId="31" xfId="0" applyFill="1" applyBorder="1" applyAlignment="1">
      <alignment horizontal="left" wrapText="1"/>
    </xf>
    <xf numFmtId="0" fontId="0" fillId="4" borderId="32" xfId="0" applyFill="1" applyBorder="1"/>
    <xf numFmtId="0" fontId="0" fillId="4" borderId="32" xfId="0" applyFill="1" applyBorder="1" applyAlignment="1">
      <alignment wrapText="1"/>
    </xf>
    <xf numFmtId="0" fontId="3" fillId="0" borderId="33" xfId="0" applyFont="1" applyBorder="1"/>
    <xf numFmtId="0" fontId="5" fillId="0" borderId="14" xfId="0" applyFont="1" applyBorder="1" applyAlignment="1">
      <alignment horizontal="center"/>
    </xf>
    <xf numFmtId="0" fontId="4" fillId="0" borderId="14" xfId="0" applyFont="1" applyBorder="1" applyAlignment="1">
      <alignment horizontal="center"/>
    </xf>
    <xf numFmtId="0" fontId="4" fillId="0" borderId="14" xfId="0" applyFont="1" applyBorder="1" applyAlignment="1">
      <alignment horizontal="right"/>
    </xf>
    <xf numFmtId="0" fontId="0" fillId="0" borderId="16" xfId="0" applyBorder="1" applyAlignment="1">
      <alignment horizontal="right"/>
    </xf>
    <xf numFmtId="0" fontId="11" fillId="0" borderId="0" xfId="0" applyFont="1" applyAlignment="1">
      <alignment horizontal="right"/>
    </xf>
    <xf numFmtId="11" fontId="11" fillId="0" borderId="0" xfId="0" applyNumberFormat="1" applyFont="1" applyAlignment="1">
      <alignment horizontal="right"/>
    </xf>
    <xf numFmtId="0" fontId="0" fillId="3" borderId="17" xfId="0" applyFill="1" applyBorder="1" applyAlignment="1">
      <alignment horizontal="right"/>
    </xf>
    <xf numFmtId="0" fontId="0" fillId="0" borderId="15" xfId="0" applyBorder="1" applyAlignment="1">
      <alignment horizontal="right"/>
    </xf>
    <xf numFmtId="0" fontId="11" fillId="0" borderId="15" xfId="0" applyFont="1" applyBorder="1" applyAlignment="1">
      <alignment horizontal="right"/>
    </xf>
    <xf numFmtId="0" fontId="0" fillId="3" borderId="18" xfId="0" applyFill="1" applyBorder="1" applyAlignment="1">
      <alignment horizontal="right"/>
    </xf>
    <xf numFmtId="0" fontId="11" fillId="6" borderId="19" xfId="0" applyFont="1" applyFill="1" applyBorder="1" applyAlignment="1">
      <alignment horizontal="right"/>
    </xf>
    <xf numFmtId="0" fontId="0" fillId="6" borderId="19" xfId="0" applyFill="1" applyBorder="1" applyAlignment="1">
      <alignment horizontal="right"/>
    </xf>
    <xf numFmtId="11" fontId="11" fillId="6" borderId="19" xfId="0" applyNumberFormat="1" applyFont="1" applyFill="1" applyBorder="1" applyAlignment="1">
      <alignment horizontal="right"/>
    </xf>
    <xf numFmtId="0" fontId="0" fillId="0" borderId="20" xfId="0" applyBorder="1" applyAlignment="1">
      <alignment horizontal="right"/>
    </xf>
    <xf numFmtId="0" fontId="0" fillId="0" borderId="18" xfId="0" applyBorder="1" applyAlignment="1">
      <alignment horizontal="right"/>
    </xf>
    <xf numFmtId="0" fontId="0" fillId="0" borderId="19" xfId="0" applyBorder="1" applyAlignment="1">
      <alignment horizontal="right"/>
    </xf>
    <xf numFmtId="0" fontId="11" fillId="2" borderId="0" xfId="0" applyFont="1" applyFill="1" applyAlignment="1">
      <alignment horizontal="right"/>
    </xf>
    <xf numFmtId="0" fontId="0" fillId="2" borderId="15" xfId="0" applyFill="1" applyBorder="1" applyAlignment="1">
      <alignment horizontal="right"/>
    </xf>
    <xf numFmtId="11" fontId="11" fillId="2" borderId="0" xfId="0" applyNumberFormat="1" applyFont="1" applyFill="1" applyAlignment="1">
      <alignment horizontal="right"/>
    </xf>
    <xf numFmtId="11" fontId="11" fillId="0" borderId="15" xfId="0" applyNumberFormat="1" applyFont="1" applyBorder="1" applyAlignment="1">
      <alignment horizontal="right"/>
    </xf>
    <xf numFmtId="0" fontId="11" fillId="0" borderId="19" xfId="0" applyFont="1" applyBorder="1" applyAlignment="1">
      <alignment horizontal="right"/>
    </xf>
    <xf numFmtId="0" fontId="0" fillId="2" borderId="19" xfId="0" applyFill="1" applyBorder="1" applyAlignment="1">
      <alignment horizontal="right"/>
    </xf>
    <xf numFmtId="0" fontId="0" fillId="3" borderId="15" xfId="0" applyFill="1" applyBorder="1" applyAlignment="1">
      <alignment horizontal="right"/>
    </xf>
    <xf numFmtId="0" fontId="0" fillId="0" borderId="23" xfId="0" applyBorder="1" applyAlignment="1">
      <alignment horizontal="right"/>
    </xf>
    <xf numFmtId="0" fontId="0" fillId="0" borderId="25" xfId="0" applyBorder="1" applyAlignment="1">
      <alignment horizontal="right"/>
    </xf>
    <xf numFmtId="0" fontId="0" fillId="3" borderId="20" xfId="0" applyFill="1" applyBorder="1" applyAlignment="1">
      <alignment horizontal="right"/>
    </xf>
    <xf numFmtId="0" fontId="0" fillId="6" borderId="31" xfId="0" applyFill="1" applyBorder="1" applyAlignment="1">
      <alignment horizontal="right"/>
    </xf>
    <xf numFmtId="0" fontId="0" fillId="0" borderId="32" xfId="0" applyBorder="1" applyAlignment="1">
      <alignment horizontal="right"/>
    </xf>
    <xf numFmtId="0" fontId="0" fillId="3" borderId="19" xfId="0" applyFill="1" applyBorder="1" applyAlignment="1">
      <alignment horizontal="right"/>
    </xf>
    <xf numFmtId="0" fontId="0" fillId="6" borderId="15" xfId="0" applyFill="1" applyBorder="1" applyAlignment="1">
      <alignment horizontal="right"/>
    </xf>
    <xf numFmtId="0" fontId="0" fillId="0" borderId="31" xfId="0" applyBorder="1" applyAlignment="1">
      <alignment horizontal="right"/>
    </xf>
    <xf numFmtId="0" fontId="0" fillId="3" borderId="32" xfId="0" applyFill="1" applyBorder="1" applyAlignment="1">
      <alignment horizontal="right"/>
    </xf>
    <xf numFmtId="11" fontId="11" fillId="6" borderId="0" xfId="0" applyNumberFormat="1" applyFont="1" applyFill="1" applyAlignment="1">
      <alignment horizontal="right"/>
    </xf>
    <xf numFmtId="0" fontId="11" fillId="6" borderId="0" xfId="0" applyFont="1" applyFill="1" applyAlignment="1">
      <alignment horizontal="right"/>
    </xf>
    <xf numFmtId="0" fontId="0" fillId="0" borderId="34" xfId="0" applyBorder="1" applyAlignment="1">
      <alignment horizontal="right"/>
    </xf>
    <xf numFmtId="0" fontId="0" fillId="0" borderId="35" xfId="0" applyBorder="1" applyAlignment="1">
      <alignment horizontal="right"/>
    </xf>
    <xf numFmtId="0" fontId="0" fillId="0" borderId="36" xfId="0" applyBorder="1" applyAlignment="1">
      <alignment horizontal="right"/>
    </xf>
    <xf numFmtId="0" fontId="11" fillId="0" borderId="37" xfId="0" applyFont="1" applyBorder="1" applyAlignment="1">
      <alignment horizontal="right"/>
    </xf>
    <xf numFmtId="0" fontId="0" fillId="0" borderId="38" xfId="0" applyBorder="1" applyAlignment="1">
      <alignment horizontal="right"/>
    </xf>
    <xf numFmtId="11" fontId="11" fillId="0" borderId="37" xfId="0" applyNumberFormat="1" applyFont="1" applyBorder="1" applyAlignment="1">
      <alignment horizontal="right"/>
    </xf>
    <xf numFmtId="0" fontId="11" fillId="0" borderId="38" xfId="0" applyFont="1" applyBorder="1" applyAlignment="1">
      <alignment horizontal="right"/>
    </xf>
    <xf numFmtId="11" fontId="11" fillId="0" borderId="31" xfId="0" applyNumberFormat="1" applyFont="1" applyBorder="1" applyAlignment="1">
      <alignment horizontal="right"/>
    </xf>
    <xf numFmtId="0" fontId="11" fillId="0" borderId="31" xfId="0" applyFont="1" applyBorder="1" applyAlignment="1">
      <alignment horizontal="right"/>
    </xf>
    <xf numFmtId="0" fontId="3" fillId="0" borderId="1" xfId="0" applyFont="1" applyBorder="1" applyAlignment="1">
      <alignment wrapText="1"/>
    </xf>
    <xf numFmtId="0" fontId="0" fillId="0" borderId="30" xfId="0" applyBorder="1" applyAlignment="1">
      <alignment wrapText="1"/>
    </xf>
    <xf numFmtId="0" fontId="0" fillId="4" borderId="0" xfId="0" applyFill="1" applyAlignment="1">
      <alignment horizontal="left"/>
    </xf>
    <xf numFmtId="0" fontId="0" fillId="4" borderId="30" xfId="0" applyFill="1" applyBorder="1" applyAlignment="1">
      <alignment horizontal="left" wrapText="1"/>
    </xf>
    <xf numFmtId="0" fontId="0" fillId="4" borderId="30" xfId="0" applyFill="1" applyBorder="1" applyAlignment="1">
      <alignment horizontal="left"/>
    </xf>
    <xf numFmtId="0" fontId="0" fillId="4" borderId="15" xfId="0" applyFill="1" applyBorder="1" applyAlignment="1">
      <alignment horizontal="left"/>
    </xf>
    <xf numFmtId="0" fontId="0" fillId="0" borderId="29" xfId="0" applyBorder="1"/>
    <xf numFmtId="0" fontId="0" fillId="0" borderId="27" xfId="0" applyBorder="1" applyAlignment="1">
      <alignment wrapText="1"/>
    </xf>
    <xf numFmtId="0" fontId="0" fillId="0" borderId="28" xfId="0" applyBorder="1"/>
    <xf numFmtId="0" fontId="0" fillId="7" borderId="15" xfId="0" applyFill="1" applyBorder="1"/>
    <xf numFmtId="0" fontId="0" fillId="8" borderId="15" xfId="0" applyFill="1" applyBorder="1"/>
    <xf numFmtId="0" fontId="0" fillId="0" borderId="19" xfId="0" applyBorder="1" applyAlignment="1">
      <alignment wrapText="1"/>
    </xf>
    <xf numFmtId="0" fontId="0" fillId="8" borderId="23" xfId="0" applyFill="1" applyBorder="1"/>
    <xf numFmtId="0" fontId="0" fillId="8" borderId="25" xfId="0" applyFill="1" applyBorder="1"/>
    <xf numFmtId="0" fontId="0" fillId="0" borderId="15" xfId="0" applyBorder="1" applyAlignment="1">
      <alignment vertical="center"/>
    </xf>
    <xf numFmtId="0" fontId="0" fillId="9" borderId="15" xfId="0" applyFill="1" applyBorder="1" applyAlignment="1">
      <alignment vertical="center"/>
    </xf>
    <xf numFmtId="0" fontId="0" fillId="9" borderId="30" xfId="0" applyFill="1" applyBorder="1"/>
    <xf numFmtId="0" fontId="0" fillId="9" borderId="15" xfId="0" applyFill="1" applyBorder="1"/>
    <xf numFmtId="0" fontId="0" fillId="10" borderId="15" xfId="0" applyFill="1" applyBorder="1" applyAlignment="1">
      <alignment vertical="center"/>
    </xf>
    <xf numFmtId="0" fontId="0" fillId="10" borderId="30" xfId="0" applyFill="1" applyBorder="1"/>
    <xf numFmtId="0" fontId="0" fillId="10" borderId="15" xfId="0" applyFill="1" applyBorder="1"/>
    <xf numFmtId="0" fontId="0" fillId="4" borderId="18" xfId="0" applyFill="1" applyBorder="1"/>
    <xf numFmtId="0" fontId="0" fillId="4" borderId="0" xfId="0" applyFill="1" applyAlignment="1">
      <alignment wrapText="1"/>
    </xf>
    <xf numFmtId="0" fontId="0" fillId="4" borderId="15" xfId="0" applyFill="1" applyBorder="1" applyAlignment="1">
      <alignment vertical="center"/>
    </xf>
    <xf numFmtId="0" fontId="0" fillId="6" borderId="30" xfId="0" applyFill="1" applyBorder="1"/>
    <xf numFmtId="0" fontId="0" fillId="4" borderId="15" xfId="0" applyFill="1" applyBorder="1"/>
    <xf numFmtId="0" fontId="35" fillId="7" borderId="0" xfId="0" applyFont="1" applyFill="1"/>
    <xf numFmtId="0" fontId="35" fillId="8" borderId="0" xfId="0" applyFont="1" applyFill="1"/>
    <xf numFmtId="0" fontId="35" fillId="0" borderId="0" xfId="0" applyFont="1"/>
    <xf numFmtId="0" fontId="35" fillId="11" borderId="0" xfId="0" applyFont="1" applyFill="1"/>
    <xf numFmtId="0" fontId="0" fillId="11" borderId="15" xfId="0" applyFill="1" applyBorder="1"/>
    <xf numFmtId="0" fontId="0" fillId="4" borderId="15" xfId="0" applyFill="1" applyBorder="1" applyAlignment="1">
      <alignment wrapText="1"/>
    </xf>
    <xf numFmtId="0" fontId="35" fillId="4" borderId="0" xfId="0" applyFont="1" applyFill="1"/>
    <xf numFmtId="0" fontId="35" fillId="10" borderId="19" xfId="0" applyFont="1" applyFill="1" applyBorder="1"/>
    <xf numFmtId="0" fontId="0" fillId="10" borderId="19" xfId="0" applyFill="1" applyBorder="1"/>
    <xf numFmtId="0" fontId="0" fillId="11" borderId="19" xfId="0" applyFill="1" applyBorder="1"/>
    <xf numFmtId="0" fontId="0" fillId="4" borderId="15" xfId="0" applyFill="1" applyBorder="1" applyAlignment="1">
      <alignment horizontal="left" wrapText="1"/>
    </xf>
    <xf numFmtId="0" fontId="0" fillId="4" borderId="19" xfId="0" applyFill="1" applyBorder="1" applyAlignment="1">
      <alignment horizontal="left" wrapText="1"/>
    </xf>
    <xf numFmtId="0" fontId="14" fillId="0" borderId="19" xfId="0" applyFont="1" applyBorder="1" applyAlignment="1">
      <alignment wrapText="1"/>
    </xf>
    <xf numFmtId="0" fontId="0" fillId="4" borderId="0" xfId="0" applyFill="1"/>
    <xf numFmtId="0" fontId="0" fillId="4" borderId="18" xfId="0" applyFill="1" applyBorder="1" applyAlignment="1">
      <alignment wrapText="1"/>
    </xf>
    <xf numFmtId="0" fontId="0" fillId="0" borderId="31" xfId="0" applyBorder="1"/>
    <xf numFmtId="0" fontId="0" fillId="0" borderId="32" xfId="0" applyBorder="1"/>
    <xf numFmtId="0" fontId="0" fillId="0" borderId="32" xfId="0" applyBorder="1" applyAlignment="1">
      <alignment wrapText="1"/>
    </xf>
    <xf numFmtId="0" fontId="0" fillId="6" borderId="16" xfId="0" applyFill="1" applyBorder="1"/>
    <xf numFmtId="0" fontId="0" fillId="0" borderId="39" xfId="0" applyBorder="1"/>
    <xf numFmtId="0" fontId="0" fillId="6" borderId="19" xfId="0" applyFill="1" applyBorder="1"/>
    <xf numFmtId="0" fontId="0" fillId="0" borderId="34" xfId="0" applyBorder="1"/>
    <xf numFmtId="0" fontId="0" fillId="0" borderId="34" xfId="0" applyBorder="1" applyAlignment="1">
      <alignment wrapText="1"/>
    </xf>
    <xf numFmtId="0" fontId="33" fillId="0" borderId="34" xfId="0" applyFont="1" applyBorder="1"/>
    <xf numFmtId="0" fontId="0" fillId="0" borderId="35" xfId="0" applyBorder="1" applyAlignment="1">
      <alignment wrapText="1"/>
    </xf>
    <xf numFmtId="0" fontId="0" fillId="6" borderId="20" xfId="0" applyFill="1" applyBorder="1" applyAlignment="1">
      <alignment wrapText="1"/>
    </xf>
    <xf numFmtId="0" fontId="0" fillId="6" borderId="16" xfId="0" applyFill="1" applyBorder="1" applyAlignment="1">
      <alignment wrapText="1"/>
    </xf>
    <xf numFmtId="0" fontId="0" fillId="0" borderId="21" xfId="0" applyBorder="1" applyAlignment="1">
      <alignment wrapText="1"/>
    </xf>
    <xf numFmtId="0" fontId="3" fillId="0" borderId="14" xfId="0" applyFont="1" applyBorder="1" applyAlignment="1">
      <alignment wrapText="1"/>
    </xf>
    <xf numFmtId="0" fontId="4" fillId="0" borderId="1" xfId="0" applyFont="1" applyBorder="1" applyAlignment="1">
      <alignment horizontal="left"/>
    </xf>
    <xf numFmtId="0" fontId="4" fillId="0" borderId="14" xfId="0" applyFont="1" applyBorder="1" applyAlignment="1">
      <alignment horizontal="left"/>
    </xf>
    <xf numFmtId="0" fontId="0" fillId="0" borderId="15" xfId="0" applyBorder="1" applyAlignment="1">
      <alignment horizontal="left"/>
    </xf>
    <xf numFmtId="11" fontId="11" fillId="0" borderId="0" xfId="0" applyNumberFormat="1" applyFont="1" applyAlignment="1">
      <alignment horizontal="left"/>
    </xf>
    <xf numFmtId="0" fontId="0" fillId="2" borderId="15" xfId="0" applyFill="1" applyBorder="1" applyAlignment="1">
      <alignment horizontal="left"/>
    </xf>
    <xf numFmtId="0" fontId="11" fillId="0" borderId="15" xfId="0" applyFont="1" applyBorder="1" applyAlignment="1">
      <alignment horizontal="left"/>
    </xf>
    <xf numFmtId="0" fontId="11" fillId="2" borderId="0" xfId="0" applyFont="1" applyFill="1" applyAlignment="1">
      <alignment horizontal="left"/>
    </xf>
    <xf numFmtId="0" fontId="0" fillId="3" borderId="15" xfId="0" applyFill="1" applyBorder="1" applyAlignment="1">
      <alignment horizontal="left"/>
    </xf>
    <xf numFmtId="0" fontId="11" fillId="2" borderId="15" xfId="0" applyFont="1" applyFill="1" applyBorder="1" applyAlignment="1">
      <alignment horizontal="left"/>
    </xf>
    <xf numFmtId="0" fontId="0" fillId="2" borderId="15" xfId="0" applyFill="1" applyBorder="1"/>
    <xf numFmtId="11" fontId="11" fillId="2" borderId="0" xfId="0" applyNumberFormat="1" applyFont="1" applyFill="1" applyAlignment="1">
      <alignment horizontal="left"/>
    </xf>
    <xf numFmtId="0" fontId="0" fillId="0" borderId="30" xfId="0" applyBorder="1" applyAlignment="1">
      <alignment horizontal="left"/>
    </xf>
    <xf numFmtId="0" fontId="11" fillId="6" borderId="0" xfId="0" applyFont="1" applyFill="1" applyAlignment="1">
      <alignment horizontal="left"/>
    </xf>
    <xf numFmtId="0" fontId="0" fillId="6" borderId="15" xfId="0" applyFill="1" applyBorder="1" applyAlignment="1">
      <alignment horizontal="left"/>
    </xf>
    <xf numFmtId="0" fontId="11" fillId="6" borderId="15" xfId="0" applyFont="1" applyFill="1" applyBorder="1" applyAlignment="1">
      <alignment horizontal="left"/>
    </xf>
    <xf numFmtId="0" fontId="0" fillId="6" borderId="30" xfId="0" applyFill="1" applyBorder="1" applyAlignment="1">
      <alignment horizontal="left"/>
    </xf>
    <xf numFmtId="0" fontId="0" fillId="6" borderId="18" xfId="0" applyFill="1" applyBorder="1" applyAlignment="1">
      <alignment horizontal="left"/>
    </xf>
    <xf numFmtId="0" fontId="0" fillId="6" borderId="0" xfId="0" applyFill="1" applyAlignment="1">
      <alignment horizontal="left"/>
    </xf>
    <xf numFmtId="11" fontId="11" fillId="6" borderId="0" xfId="0" applyNumberFormat="1" applyFont="1" applyFill="1" applyAlignment="1">
      <alignment horizontal="left"/>
    </xf>
    <xf numFmtId="0" fontId="36" fillId="6" borderId="0" xfId="0" applyFont="1" applyFill="1" applyAlignment="1">
      <alignment horizontal="left"/>
    </xf>
    <xf numFmtId="0" fontId="0" fillId="6" borderId="19" xfId="0" applyFill="1" applyBorder="1" applyAlignment="1">
      <alignment horizontal="left"/>
    </xf>
    <xf numFmtId="0" fontId="0" fillId="0" borderId="26" xfId="0" applyBorder="1"/>
    <xf numFmtId="0" fontId="0" fillId="0" borderId="29" xfId="0" applyBorder="1" applyAlignment="1">
      <alignment horizontal="left"/>
    </xf>
    <xf numFmtId="0" fontId="0" fillId="0" borderId="27" xfId="0" applyBorder="1" applyAlignment="1">
      <alignment horizontal="left"/>
    </xf>
    <xf numFmtId="0" fontId="0" fillId="0" borderId="20" xfId="0" applyBorder="1" applyAlignment="1">
      <alignment horizontal="left"/>
    </xf>
    <xf numFmtId="0" fontId="0" fillId="0" borderId="19" xfId="0" applyBorder="1" applyAlignment="1">
      <alignment horizontal="left"/>
    </xf>
    <xf numFmtId="0" fontId="0" fillId="3" borderId="19" xfId="0" applyFill="1" applyBorder="1" applyAlignment="1">
      <alignment horizontal="left"/>
    </xf>
    <xf numFmtId="0" fontId="11" fillId="0" borderId="22" xfId="0" applyFont="1" applyBorder="1" applyAlignment="1">
      <alignment horizontal="left"/>
    </xf>
    <xf numFmtId="0" fontId="0" fillId="0" borderId="23" xfId="0" applyBorder="1" applyAlignment="1">
      <alignment horizontal="left"/>
    </xf>
    <xf numFmtId="0" fontId="11" fillId="0" borderId="24" xfId="0" applyFont="1" applyBorder="1" applyAlignment="1">
      <alignment horizontal="left"/>
    </xf>
    <xf numFmtId="11" fontId="11" fillId="0" borderId="22" xfId="0" applyNumberFormat="1" applyFont="1" applyBorder="1" applyAlignment="1">
      <alignment horizontal="left"/>
    </xf>
    <xf numFmtId="0" fontId="0" fillId="0" borderId="25" xfId="0" applyBorder="1" applyAlignment="1">
      <alignment horizontal="left"/>
    </xf>
    <xf numFmtId="0" fontId="0" fillId="0" borderId="18" xfId="0" applyBorder="1" applyAlignment="1">
      <alignment horizontal="left"/>
    </xf>
    <xf numFmtId="11" fontId="11" fillId="0" borderId="15" xfId="0" applyNumberFormat="1" applyFont="1" applyBorder="1" applyAlignment="1">
      <alignment horizontal="left"/>
    </xf>
    <xf numFmtId="0" fontId="0" fillId="6" borderId="0" xfId="0" applyFill="1"/>
    <xf numFmtId="0" fontId="0" fillId="6" borderId="15" xfId="0" applyFill="1" applyBorder="1"/>
    <xf numFmtId="0" fontId="11" fillId="0" borderId="28" xfId="0" applyFont="1" applyBorder="1" applyAlignment="1">
      <alignment horizontal="left"/>
    </xf>
    <xf numFmtId="0" fontId="11" fillId="2" borderId="28" xfId="0" applyFont="1" applyFill="1" applyBorder="1" applyAlignment="1">
      <alignment horizontal="left"/>
    </xf>
    <xf numFmtId="0" fontId="0" fillId="2" borderId="27" xfId="0" applyFill="1" applyBorder="1" applyAlignment="1">
      <alignment horizontal="left"/>
    </xf>
    <xf numFmtId="11" fontId="11" fillId="0" borderId="28" xfId="0" applyNumberFormat="1" applyFont="1" applyBorder="1" applyAlignment="1">
      <alignment horizontal="left"/>
    </xf>
    <xf numFmtId="0" fontId="11" fillId="0" borderId="39" xfId="0" applyFont="1" applyBorder="1" applyAlignment="1">
      <alignment horizontal="left"/>
    </xf>
    <xf numFmtId="0" fontId="11" fillId="0" borderId="21" xfId="0" applyFont="1" applyBorder="1" applyAlignment="1">
      <alignment horizontal="left"/>
    </xf>
    <xf numFmtId="0" fontId="11" fillId="0" borderId="19" xfId="0" applyFont="1" applyBorder="1" applyAlignment="1">
      <alignment horizontal="left"/>
    </xf>
    <xf numFmtId="11" fontId="11" fillId="0" borderId="39" xfId="0" applyNumberFormat="1" applyFont="1" applyBorder="1" applyAlignment="1">
      <alignment horizontal="left"/>
    </xf>
    <xf numFmtId="0" fontId="11" fillId="0" borderId="26" xfId="0" applyFont="1" applyBorder="1" applyAlignment="1">
      <alignment horizontal="left"/>
    </xf>
    <xf numFmtId="11" fontId="11" fillId="0" borderId="19" xfId="0" applyNumberFormat="1" applyFont="1" applyBorder="1" applyAlignment="1">
      <alignment horizontal="left"/>
    </xf>
    <xf numFmtId="0" fontId="34" fillId="4" borderId="15" xfId="0" applyFont="1" applyFill="1" applyBorder="1" applyAlignment="1">
      <alignment wrapText="1"/>
    </xf>
    <xf numFmtId="0" fontId="3" fillId="0" borderId="2" xfId="0" applyFont="1" applyBorder="1"/>
    <xf numFmtId="0" fontId="3" fillId="0" borderId="40" xfId="0" applyFont="1" applyBorder="1"/>
    <xf numFmtId="0" fontId="0" fillId="0" borderId="0" xfId="0" applyAlignment="1">
      <alignment vertical="center"/>
    </xf>
    <xf numFmtId="0" fontId="23" fillId="0" borderId="41" xfId="0" applyFont="1" applyBorder="1"/>
    <xf numFmtId="0" fontId="37" fillId="0" borderId="40" xfId="0" applyFont="1" applyBorder="1"/>
    <xf numFmtId="0" fontId="0" fillId="0" borderId="40" xfId="0" applyBorder="1"/>
    <xf numFmtId="0" fontId="0" fillId="0" borderId="14" xfId="0" applyBorder="1"/>
    <xf numFmtId="0" fontId="0" fillId="0" borderId="42" xfId="0" applyBorder="1" applyAlignment="1">
      <alignment wrapText="1"/>
    </xf>
    <xf numFmtId="0" fontId="0" fillId="0" borderId="42" xfId="0" applyBorder="1"/>
    <xf numFmtId="0" fontId="0" fillId="0" borderId="7" xfId="0" applyBorder="1" applyAlignment="1">
      <alignment vertical="center"/>
    </xf>
    <xf numFmtId="0" fontId="39" fillId="0" borderId="0" xfId="0" applyFont="1" applyAlignment="1">
      <alignment horizontal="left" wrapText="1"/>
    </xf>
    <xf numFmtId="0" fontId="0" fillId="0" borderId="44" xfId="0" applyBorder="1"/>
    <xf numFmtId="0" fontId="39" fillId="0" borderId="44" xfId="0" applyFont="1" applyBorder="1" applyAlignment="1">
      <alignment horizontal="left" wrapText="1"/>
    </xf>
    <xf numFmtId="0" fontId="3" fillId="0" borderId="13" xfId="0" applyFont="1" applyBorder="1"/>
    <xf numFmtId="0" fontId="23" fillId="0" borderId="45" xfId="0" applyFont="1" applyBorder="1"/>
    <xf numFmtId="0" fontId="23" fillId="0" borderId="21" xfId="0" applyFont="1" applyBorder="1"/>
    <xf numFmtId="0" fontId="38" fillId="0" borderId="46" xfId="0" applyFont="1" applyBorder="1" applyAlignment="1">
      <alignment horizontal="left" wrapText="1"/>
    </xf>
    <xf numFmtId="0" fontId="38" fillId="0" borderId="47" xfId="0" applyFont="1" applyBorder="1" applyAlignment="1">
      <alignment horizontal="left" wrapText="1"/>
    </xf>
    <xf numFmtId="0" fontId="3" fillId="0" borderId="48" xfId="0" applyFont="1" applyBorder="1"/>
    <xf numFmtId="0" fontId="0" fillId="0" borderId="43" xfId="0" applyBorder="1"/>
    <xf numFmtId="0" fontId="0" fillId="0" borderId="49" xfId="0" applyBorder="1"/>
    <xf numFmtId="0" fontId="23" fillId="0" borderId="50" xfId="0" applyFont="1" applyBorder="1"/>
    <xf numFmtId="0" fontId="23" fillId="0" borderId="46" xfId="0" applyFont="1" applyBorder="1"/>
    <xf numFmtId="0" fontId="23" fillId="0" borderId="51" xfId="0" applyFont="1" applyBorder="1"/>
    <xf numFmtId="0" fontId="39" fillId="0" borderId="0" xfId="0" applyFont="1"/>
    <xf numFmtId="0" fontId="0" fillId="0" borderId="7" xfId="0" applyBorder="1" applyAlignment="1">
      <alignment wrapText="1"/>
    </xf>
    <xf numFmtId="0" fontId="23" fillId="0" borderId="52" xfId="0" applyFont="1" applyBorder="1"/>
    <xf numFmtId="0" fontId="23" fillId="0" borderId="38" xfId="0" applyFont="1" applyBorder="1"/>
    <xf numFmtId="0" fontId="23" fillId="0" borderId="53" xfId="0" applyFont="1" applyBorder="1"/>
    <xf numFmtId="2" fontId="40" fillId="0" borderId="0" xfId="2" applyNumberFormat="1" applyFont="1"/>
    <xf numFmtId="0" fontId="4" fillId="0" borderId="13" xfId="0" applyFont="1" applyBorder="1"/>
    <xf numFmtId="0" fontId="23" fillId="0" borderId="36" xfId="0" applyFont="1" applyBorder="1"/>
    <xf numFmtId="0" fontId="23" fillId="0" borderId="38" xfId="0" applyFont="1" applyBorder="1" applyAlignment="1">
      <alignment wrapText="1"/>
    </xf>
    <xf numFmtId="0" fontId="23" fillId="0" borderId="53" xfId="0" applyFont="1" applyBorder="1" applyAlignment="1">
      <alignment wrapText="1"/>
    </xf>
    <xf numFmtId="0" fontId="0" fillId="0" borderId="4" xfId="0" applyBorder="1" applyAlignment="1">
      <alignment wrapText="1"/>
    </xf>
    <xf numFmtId="0" fontId="39" fillId="0" borderId="7" xfId="0" applyFont="1" applyBorder="1" applyAlignment="1">
      <alignment horizontal="left" wrapText="1"/>
    </xf>
    <xf numFmtId="0" fontId="41" fillId="0" borderId="0" xfId="0" applyFont="1"/>
    <xf numFmtId="0" fontId="42" fillId="0" borderId="0" xfId="0" applyFont="1"/>
    <xf numFmtId="0" fontId="23" fillId="0" borderId="18" xfId="0" applyFont="1" applyBorder="1" applyAlignment="1">
      <alignment wrapText="1"/>
    </xf>
    <xf numFmtId="0" fontId="0" fillId="0" borderId="27" xfId="0" applyBorder="1" applyAlignment="1">
      <alignment horizontal="right"/>
    </xf>
    <xf numFmtId="11" fontId="11" fillId="0" borderId="27" xfId="0" applyNumberFormat="1" applyFont="1" applyBorder="1"/>
    <xf numFmtId="0" fontId="11" fillId="0" borderId="27" xfId="0" applyFont="1" applyBorder="1" applyAlignment="1">
      <alignment wrapText="1"/>
    </xf>
    <xf numFmtId="0" fontId="11" fillId="0" borderId="27" xfId="0" applyFont="1" applyBorder="1"/>
    <xf numFmtId="11" fontId="11" fillId="0" borderId="0" xfId="0" applyNumberFormat="1" applyFont="1"/>
    <xf numFmtId="0" fontId="11" fillId="0" borderId="15" xfId="0" applyFont="1" applyBorder="1"/>
    <xf numFmtId="0" fontId="11" fillId="0" borderId="19" xfId="0" applyFont="1" applyBorder="1"/>
    <xf numFmtId="0" fontId="0" fillId="0" borderId="54" xfId="0" applyBorder="1"/>
    <xf numFmtId="0" fontId="0" fillId="0" borderId="8" xfId="0" applyBorder="1" applyAlignment="1">
      <alignment vertical="center"/>
    </xf>
    <xf numFmtId="0" fontId="0" fillId="9" borderId="19" xfId="0" applyFill="1" applyBorder="1"/>
    <xf numFmtId="0" fontId="0" fillId="9" borderId="0" xfId="0" applyFill="1"/>
  </cellXfs>
  <cellStyles count="3">
    <cellStyle name="Normal" xfId="0" builtinId="0"/>
    <cellStyle name="Normal 2" xfId="1" xr:uid="{ADCF4A14-D8C2-438A-ADBA-FDF39D5D9E9D}"/>
    <cellStyle name="Normal 3" xfId="2" xr:uid="{8AD3DB12-D6AE-4B79-B557-5EE239866B7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AA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37C7-FAD4-4973-AE85-756F5F4A71A1}">
  <dimension ref="A1:AG53"/>
  <sheetViews>
    <sheetView topLeftCell="A36" zoomScale="86" zoomScaleNormal="86" workbookViewId="0">
      <selection activeCell="AH14" sqref="AH14"/>
    </sheetView>
  </sheetViews>
  <sheetFormatPr defaultRowHeight="15" x14ac:dyDescent="0.25"/>
  <cols>
    <col min="1" max="7" width="32.7109375" customWidth="1"/>
    <col min="8" max="8" width="75" customWidth="1"/>
    <col min="9" max="9" width="69.85546875" customWidth="1"/>
    <col min="10" max="10" width="31.140625" customWidth="1"/>
    <col min="11" max="11" width="32.5703125" customWidth="1"/>
    <col min="12" max="12" width="34.7109375" customWidth="1"/>
    <col min="13" max="13" width="28.7109375" customWidth="1"/>
    <col min="14" max="14" width="31" customWidth="1"/>
    <col min="15" max="15" width="34.28515625" customWidth="1"/>
    <col min="16" max="16" width="36.28515625" customWidth="1"/>
    <col min="17" max="17" width="37.28515625" customWidth="1"/>
    <col min="18" max="18" width="31.85546875" customWidth="1"/>
    <col min="19" max="19" width="32.5703125" customWidth="1"/>
    <col min="20" max="20" width="34.7109375" customWidth="1"/>
    <col min="21" max="21" width="28.7109375" customWidth="1"/>
    <col min="22" max="22" width="30.7109375" customWidth="1"/>
    <col min="23" max="23" width="33.85546875" customWidth="1"/>
    <col min="24" max="24" width="36.28515625" customWidth="1"/>
    <col min="25" max="25" width="37.28515625" customWidth="1"/>
    <col min="26" max="26" width="44.85546875" customWidth="1"/>
    <col min="27" max="27" width="22" customWidth="1"/>
    <col min="28" max="28" width="24" customWidth="1"/>
    <col min="29" max="29" width="22.140625" customWidth="1"/>
    <col min="30" max="31" width="37" customWidth="1"/>
    <col min="32" max="32" width="9" customWidth="1"/>
    <col min="33" max="33" width="26" bestFit="1" customWidth="1"/>
  </cols>
  <sheetData>
    <row r="1" spans="1:33" ht="15.75" thickBot="1" x14ac:dyDescent="0.3">
      <c r="A1" s="69" t="s">
        <v>701</v>
      </c>
      <c r="B1" s="1" t="s">
        <v>702</v>
      </c>
      <c r="C1" s="1" t="s">
        <v>703</v>
      </c>
      <c r="D1" s="1" t="s">
        <v>464</v>
      </c>
      <c r="E1" s="1" t="s">
        <v>4</v>
      </c>
      <c r="F1" s="1" t="s">
        <v>704</v>
      </c>
      <c r="G1" s="1" t="s">
        <v>705</v>
      </c>
      <c r="H1" s="1" t="s">
        <v>706</v>
      </c>
      <c r="I1" s="1" t="s">
        <v>707</v>
      </c>
      <c r="J1" s="112" t="s">
        <v>864</v>
      </c>
      <c r="K1" s="112" t="s">
        <v>7</v>
      </c>
      <c r="L1" s="112" t="s">
        <v>8</v>
      </c>
      <c r="M1" s="4" t="s">
        <v>865</v>
      </c>
      <c r="N1" s="113" t="s">
        <v>866</v>
      </c>
      <c r="O1" s="113" t="s">
        <v>867</v>
      </c>
      <c r="P1" s="113" t="s">
        <v>868</v>
      </c>
      <c r="Q1" s="113" t="s">
        <v>12</v>
      </c>
      <c r="R1" s="113" t="s">
        <v>13</v>
      </c>
      <c r="S1" s="113" t="s">
        <v>14</v>
      </c>
      <c r="T1" s="113" t="s">
        <v>15</v>
      </c>
      <c r="U1" s="113" t="s">
        <v>869</v>
      </c>
      <c r="V1" s="113" t="s">
        <v>870</v>
      </c>
      <c r="W1" s="113" t="s">
        <v>871</v>
      </c>
      <c r="X1" s="113" t="s">
        <v>872</v>
      </c>
      <c r="Y1" s="113" t="s">
        <v>19</v>
      </c>
      <c r="Z1" s="5" t="s">
        <v>873</v>
      </c>
      <c r="AA1" s="5" t="s">
        <v>21</v>
      </c>
      <c r="AB1" s="5" t="s">
        <v>22</v>
      </c>
      <c r="AC1" s="114" t="s">
        <v>23</v>
      </c>
      <c r="AD1" s="115" t="s">
        <v>874</v>
      </c>
      <c r="AE1" s="115" t="s">
        <v>875</v>
      </c>
      <c r="AF1" s="115" t="s">
        <v>876</v>
      </c>
      <c r="AG1" s="115" t="s">
        <v>489</v>
      </c>
    </row>
    <row r="2" spans="1:33" ht="75" x14ac:dyDescent="0.25">
      <c r="A2" s="70" t="s">
        <v>708</v>
      </c>
      <c r="B2" s="71" t="s">
        <v>709</v>
      </c>
      <c r="C2" s="72" t="s">
        <v>710</v>
      </c>
      <c r="D2" s="71" t="s">
        <v>711</v>
      </c>
      <c r="E2" s="71" t="s">
        <v>712</v>
      </c>
      <c r="F2" s="71" t="s">
        <v>711</v>
      </c>
      <c r="G2" s="71" t="s">
        <v>713</v>
      </c>
      <c r="H2" s="71" t="s">
        <v>714</v>
      </c>
      <c r="I2" s="73" t="s">
        <v>715</v>
      </c>
      <c r="J2" s="116" t="s">
        <v>56</v>
      </c>
      <c r="K2" s="116" t="s">
        <v>56</v>
      </c>
      <c r="L2" s="116" t="s">
        <v>56</v>
      </c>
      <c r="M2" s="116" t="s">
        <v>56</v>
      </c>
      <c r="N2" s="116" t="s">
        <v>56</v>
      </c>
      <c r="O2" s="116" t="s">
        <v>56</v>
      </c>
      <c r="P2" s="116" t="s">
        <v>56</v>
      </c>
      <c r="Q2" s="116" t="s">
        <v>56</v>
      </c>
      <c r="R2" s="117">
        <v>6.5710000000000003E-6</v>
      </c>
      <c r="S2" s="116">
        <v>1</v>
      </c>
      <c r="T2" s="116">
        <v>152192</v>
      </c>
      <c r="U2" s="116">
        <v>1.47E-5</v>
      </c>
      <c r="V2" s="116" t="s">
        <v>63</v>
      </c>
      <c r="W2" s="116">
        <v>1</v>
      </c>
      <c r="X2" s="116">
        <v>68022</v>
      </c>
      <c r="Y2" s="116">
        <v>0</v>
      </c>
      <c r="Z2" s="118">
        <v>1.49E-5</v>
      </c>
      <c r="AA2" s="116">
        <v>11</v>
      </c>
      <c r="AB2" s="116">
        <v>735924</v>
      </c>
      <c r="AC2" s="116">
        <v>0</v>
      </c>
      <c r="AD2" s="116">
        <v>29</v>
      </c>
      <c r="AE2" s="116">
        <v>26.9</v>
      </c>
      <c r="AF2" s="116">
        <v>6</v>
      </c>
      <c r="AG2" s="119">
        <v>3.82227610451447</v>
      </c>
    </row>
    <row r="3" spans="1:33" ht="30" x14ac:dyDescent="0.25">
      <c r="A3" s="70"/>
      <c r="B3" s="70"/>
      <c r="C3" s="70"/>
      <c r="D3" s="70" t="s">
        <v>631</v>
      </c>
      <c r="E3" s="70" t="s">
        <v>632</v>
      </c>
      <c r="F3" s="70" t="s">
        <v>631</v>
      </c>
      <c r="G3" s="70" t="s">
        <v>716</v>
      </c>
      <c r="H3" s="70" t="s">
        <v>714</v>
      </c>
      <c r="I3" s="74" t="s">
        <v>717</v>
      </c>
      <c r="J3" s="117">
        <v>4.7099999999999998E-6</v>
      </c>
      <c r="K3" s="120">
        <v>1</v>
      </c>
      <c r="L3" s="117">
        <v>212322</v>
      </c>
      <c r="M3" s="121">
        <v>6.5749999999999999E-5</v>
      </c>
      <c r="N3" s="120" t="s">
        <v>877</v>
      </c>
      <c r="O3" s="120">
        <v>1</v>
      </c>
      <c r="P3" s="120">
        <v>15208</v>
      </c>
      <c r="Q3" s="120">
        <v>0</v>
      </c>
      <c r="R3" s="117">
        <v>6.5769999999999999E-6</v>
      </c>
      <c r="S3" s="120">
        <v>1</v>
      </c>
      <c r="T3" s="120">
        <v>152054</v>
      </c>
      <c r="U3" s="120">
        <v>2.4130000000000001E-5</v>
      </c>
      <c r="V3" s="120" t="s">
        <v>44</v>
      </c>
      <c r="W3" s="120">
        <v>1</v>
      </c>
      <c r="X3" s="120">
        <v>41434</v>
      </c>
      <c r="Y3" s="120">
        <v>0</v>
      </c>
      <c r="Z3" s="118">
        <v>2.7199999999999998E-6</v>
      </c>
      <c r="AA3" s="120">
        <v>2</v>
      </c>
      <c r="AB3" s="120">
        <v>735916</v>
      </c>
      <c r="AC3" s="120">
        <v>0</v>
      </c>
      <c r="AD3" s="120">
        <v>31</v>
      </c>
      <c r="AE3" s="120">
        <v>29.2</v>
      </c>
      <c r="AF3" s="120">
        <v>6</v>
      </c>
      <c r="AG3" s="122">
        <v>4.2601925648824901</v>
      </c>
    </row>
    <row r="4" spans="1:33" ht="30" x14ac:dyDescent="0.25">
      <c r="A4" s="75"/>
      <c r="B4" s="75"/>
      <c r="C4" s="75"/>
      <c r="D4" s="75" t="s">
        <v>589</v>
      </c>
      <c r="E4" s="75" t="s">
        <v>718</v>
      </c>
      <c r="F4" s="75" t="s">
        <v>589</v>
      </c>
      <c r="G4" s="75" t="s">
        <v>719</v>
      </c>
      <c r="H4" s="75" t="s">
        <v>714</v>
      </c>
      <c r="I4" s="76" t="s">
        <v>720</v>
      </c>
      <c r="J4" s="123">
        <v>1.348E-4</v>
      </c>
      <c r="K4" s="124">
        <v>32</v>
      </c>
      <c r="L4" s="123">
        <v>237332</v>
      </c>
      <c r="M4" s="123">
        <v>2.6650000000000003E-4</v>
      </c>
      <c r="N4" s="124" t="s">
        <v>63</v>
      </c>
      <c r="O4" s="124">
        <v>29</v>
      </c>
      <c r="P4" s="124">
        <v>108820</v>
      </c>
      <c r="Q4" s="124">
        <v>0</v>
      </c>
      <c r="R4" s="123">
        <v>1.4459999999999999E-4</v>
      </c>
      <c r="S4" s="124">
        <v>22</v>
      </c>
      <c r="T4" s="124">
        <v>152176</v>
      </c>
      <c r="U4" s="124">
        <v>5.7640000000000002E-4</v>
      </c>
      <c r="V4" s="124" t="s">
        <v>878</v>
      </c>
      <c r="W4" s="124">
        <v>2</v>
      </c>
      <c r="X4" s="124">
        <v>3470</v>
      </c>
      <c r="Y4" s="124">
        <v>0</v>
      </c>
      <c r="Z4" s="125">
        <v>2.41E-4</v>
      </c>
      <c r="AA4" s="124">
        <v>177</v>
      </c>
      <c r="AB4" s="123">
        <v>735924</v>
      </c>
      <c r="AC4" s="124">
        <v>0</v>
      </c>
      <c r="AD4" s="124">
        <v>22.6</v>
      </c>
      <c r="AE4" s="124">
        <v>22.9</v>
      </c>
      <c r="AF4" s="124">
        <v>3</v>
      </c>
      <c r="AG4" s="126">
        <v>-0.99490700524032405</v>
      </c>
    </row>
    <row r="5" spans="1:33" ht="60" x14ac:dyDescent="0.25">
      <c r="A5" s="77" t="s">
        <v>721</v>
      </c>
      <c r="B5" s="70" t="s">
        <v>722</v>
      </c>
      <c r="C5" s="78" t="s">
        <v>1374</v>
      </c>
      <c r="D5" s="70"/>
      <c r="E5" s="70" t="s">
        <v>723</v>
      </c>
      <c r="F5" s="70" t="s">
        <v>724</v>
      </c>
      <c r="G5" s="70" t="s">
        <v>725</v>
      </c>
      <c r="H5" s="77" t="s">
        <v>726</v>
      </c>
      <c r="I5" s="74" t="s">
        <v>727</v>
      </c>
      <c r="J5" s="120" t="s">
        <v>56</v>
      </c>
      <c r="K5" s="120" t="s">
        <v>56</v>
      </c>
      <c r="L5" s="120" t="s">
        <v>56</v>
      </c>
      <c r="M5" s="120" t="s">
        <v>56</v>
      </c>
      <c r="N5" s="120" t="s">
        <v>56</v>
      </c>
      <c r="O5" s="120" t="s">
        <v>56</v>
      </c>
      <c r="P5" s="120" t="s">
        <v>56</v>
      </c>
      <c r="Q5" s="120" t="s">
        <v>56</v>
      </c>
      <c r="R5" s="120" t="s">
        <v>56</v>
      </c>
      <c r="S5" s="120" t="s">
        <v>56</v>
      </c>
      <c r="T5" s="120" t="s">
        <v>56</v>
      </c>
      <c r="U5" s="120" t="s">
        <v>56</v>
      </c>
      <c r="V5" s="120" t="s">
        <v>56</v>
      </c>
      <c r="W5" s="120" t="s">
        <v>56</v>
      </c>
      <c r="X5" s="120" t="s">
        <v>56</v>
      </c>
      <c r="Y5" s="120" t="s">
        <v>56</v>
      </c>
      <c r="Z5" s="118">
        <v>1.3599999999999999E-6</v>
      </c>
      <c r="AA5" s="120">
        <v>1</v>
      </c>
      <c r="AB5" s="117">
        <v>735824</v>
      </c>
      <c r="AC5" s="120">
        <v>0</v>
      </c>
      <c r="AD5" s="120" t="s">
        <v>56</v>
      </c>
      <c r="AE5" s="120" t="s">
        <v>56</v>
      </c>
      <c r="AF5" s="120">
        <v>6</v>
      </c>
      <c r="AG5" s="127" t="s">
        <v>56</v>
      </c>
    </row>
    <row r="6" spans="1:33" x14ac:dyDescent="0.25">
      <c r="A6" s="77"/>
      <c r="B6" s="70"/>
      <c r="C6" s="70"/>
      <c r="D6" s="70"/>
      <c r="E6" s="79" t="s">
        <v>728</v>
      </c>
      <c r="F6" s="70" t="s">
        <v>729</v>
      </c>
      <c r="G6" s="70" t="s">
        <v>730</v>
      </c>
      <c r="H6" s="77" t="s">
        <v>731</v>
      </c>
      <c r="I6" s="77" t="s">
        <v>732</v>
      </c>
      <c r="J6" s="120" t="s">
        <v>56</v>
      </c>
      <c r="K6" s="120" t="s">
        <v>56</v>
      </c>
      <c r="L6" s="120" t="s">
        <v>56</v>
      </c>
      <c r="M6" s="120" t="s">
        <v>56</v>
      </c>
      <c r="N6" s="120" t="s">
        <v>56</v>
      </c>
      <c r="O6" s="120" t="s">
        <v>56</v>
      </c>
      <c r="P6" s="120" t="s">
        <v>56</v>
      </c>
      <c r="Q6" s="120" t="s">
        <v>56</v>
      </c>
      <c r="R6" s="120" t="s">
        <v>56</v>
      </c>
      <c r="S6" s="120" t="s">
        <v>56</v>
      </c>
      <c r="T6" s="120" t="s">
        <v>56</v>
      </c>
      <c r="U6" s="120" t="s">
        <v>56</v>
      </c>
      <c r="V6" s="120" t="s">
        <v>56</v>
      </c>
      <c r="W6" s="120" t="s">
        <v>56</v>
      </c>
      <c r="X6" s="120" t="s">
        <v>56</v>
      </c>
      <c r="Y6" s="120" t="s">
        <v>56</v>
      </c>
      <c r="Z6" s="120" t="s">
        <v>56</v>
      </c>
      <c r="AA6" s="120" t="s">
        <v>56</v>
      </c>
      <c r="AB6" s="120" t="s">
        <v>56</v>
      </c>
      <c r="AC6" s="120" t="s">
        <v>56</v>
      </c>
      <c r="AD6" s="120" t="s">
        <v>56</v>
      </c>
      <c r="AE6" s="120" t="s">
        <v>56</v>
      </c>
      <c r="AF6" s="120">
        <v>6</v>
      </c>
      <c r="AG6" s="127" t="s">
        <v>56</v>
      </c>
    </row>
    <row r="7" spans="1:33" x14ac:dyDescent="0.25">
      <c r="A7" s="77"/>
      <c r="B7" s="70"/>
      <c r="C7" s="70"/>
      <c r="D7" s="70"/>
      <c r="E7" s="70" t="s">
        <v>733</v>
      </c>
      <c r="F7" s="70" t="s">
        <v>734</v>
      </c>
      <c r="G7" s="70" t="s">
        <v>735</v>
      </c>
      <c r="H7" s="77" t="s">
        <v>736</v>
      </c>
      <c r="I7" s="77" t="s">
        <v>737</v>
      </c>
      <c r="J7" s="120" t="s">
        <v>56</v>
      </c>
      <c r="K7" s="120" t="s">
        <v>56</v>
      </c>
      <c r="L7" s="120" t="s">
        <v>56</v>
      </c>
      <c r="M7" s="120" t="s">
        <v>56</v>
      </c>
      <c r="N7" s="120" t="s">
        <v>56</v>
      </c>
      <c r="O7" s="120" t="s">
        <v>56</v>
      </c>
      <c r="P7" s="120" t="s">
        <v>56</v>
      </c>
      <c r="Q7" s="120" t="s">
        <v>56</v>
      </c>
      <c r="R7" s="117">
        <v>6.6610000000000003E-6</v>
      </c>
      <c r="S7" s="120">
        <v>1</v>
      </c>
      <c r="T7" s="120">
        <v>150138</v>
      </c>
      <c r="U7" s="120">
        <v>1.487E-5</v>
      </c>
      <c r="V7" s="120" t="s">
        <v>63</v>
      </c>
      <c r="W7" s="120">
        <v>1</v>
      </c>
      <c r="X7" s="120">
        <v>67244</v>
      </c>
      <c r="Y7" s="120">
        <v>0</v>
      </c>
      <c r="Z7" s="120" t="s">
        <v>56</v>
      </c>
      <c r="AA7" s="120" t="s">
        <v>56</v>
      </c>
      <c r="AB7" s="120" t="s">
        <v>56</v>
      </c>
      <c r="AC7" s="120" t="s">
        <v>56</v>
      </c>
      <c r="AD7" s="120">
        <v>42</v>
      </c>
      <c r="AE7" s="120">
        <v>41</v>
      </c>
      <c r="AF7" s="120">
        <v>6</v>
      </c>
      <c r="AG7" s="127" t="s">
        <v>56</v>
      </c>
    </row>
    <row r="8" spans="1:33" x14ac:dyDescent="0.25">
      <c r="A8" s="77"/>
      <c r="B8" s="70"/>
      <c r="C8" s="70"/>
      <c r="D8" s="70"/>
      <c r="E8" s="70" t="s">
        <v>738</v>
      </c>
      <c r="F8" s="70" t="s">
        <v>739</v>
      </c>
      <c r="G8" s="70" t="s">
        <v>740</v>
      </c>
      <c r="H8" s="77" t="s">
        <v>726</v>
      </c>
      <c r="I8" s="77" t="s">
        <v>741</v>
      </c>
      <c r="J8" s="120" t="s">
        <v>56</v>
      </c>
      <c r="K8" s="120" t="s">
        <v>56</v>
      </c>
      <c r="L8" s="120" t="s">
        <v>56</v>
      </c>
      <c r="M8" s="120" t="s">
        <v>56</v>
      </c>
      <c r="N8" s="120" t="s">
        <v>56</v>
      </c>
      <c r="O8" s="120" t="s">
        <v>56</v>
      </c>
      <c r="P8" s="120" t="s">
        <v>56</v>
      </c>
      <c r="Q8" s="120" t="s">
        <v>56</v>
      </c>
      <c r="R8" s="120" t="s">
        <v>56</v>
      </c>
      <c r="S8" s="120" t="s">
        <v>56</v>
      </c>
      <c r="T8" s="120" t="s">
        <v>56</v>
      </c>
      <c r="U8" s="120" t="s">
        <v>56</v>
      </c>
      <c r="V8" s="120" t="s">
        <v>56</v>
      </c>
      <c r="W8" s="120" t="s">
        <v>56</v>
      </c>
      <c r="X8" s="120" t="s">
        <v>56</v>
      </c>
      <c r="Y8" s="120" t="s">
        <v>56</v>
      </c>
      <c r="Z8" s="120" t="s">
        <v>56</v>
      </c>
      <c r="AA8" s="120" t="s">
        <v>56</v>
      </c>
      <c r="AB8" s="120" t="s">
        <v>56</v>
      </c>
      <c r="AC8" s="120" t="s">
        <v>56</v>
      </c>
      <c r="AD8" s="120" t="s">
        <v>56</v>
      </c>
      <c r="AE8" s="120" t="s">
        <v>56</v>
      </c>
      <c r="AF8" s="120">
        <v>6</v>
      </c>
      <c r="AG8" s="127" t="s">
        <v>56</v>
      </c>
    </row>
    <row r="9" spans="1:33" x14ac:dyDescent="0.25">
      <c r="A9" s="77"/>
      <c r="B9" s="70"/>
      <c r="C9" s="70"/>
      <c r="D9" s="70"/>
      <c r="E9" s="70" t="s">
        <v>742</v>
      </c>
      <c r="F9" s="70" t="s">
        <v>743</v>
      </c>
      <c r="G9" s="70" t="s">
        <v>744</v>
      </c>
      <c r="H9" s="77" t="s">
        <v>736</v>
      </c>
      <c r="I9" s="70"/>
      <c r="J9" s="120" t="s">
        <v>56</v>
      </c>
      <c r="K9" s="120" t="s">
        <v>56</v>
      </c>
      <c r="L9" s="120" t="s">
        <v>56</v>
      </c>
      <c r="M9" s="120" t="s">
        <v>56</v>
      </c>
      <c r="N9" s="120" t="s">
        <v>56</v>
      </c>
      <c r="O9" s="120" t="s">
        <v>56</v>
      </c>
      <c r="P9" s="120" t="s">
        <v>56</v>
      </c>
      <c r="Q9" s="120" t="s">
        <v>56</v>
      </c>
      <c r="R9" s="120" t="s">
        <v>56</v>
      </c>
      <c r="S9" s="120" t="s">
        <v>56</v>
      </c>
      <c r="T9" s="120" t="s">
        <v>56</v>
      </c>
      <c r="U9" s="120" t="s">
        <v>56</v>
      </c>
      <c r="V9" s="120" t="s">
        <v>56</v>
      </c>
      <c r="W9" s="120" t="s">
        <v>56</v>
      </c>
      <c r="X9" s="120" t="s">
        <v>56</v>
      </c>
      <c r="Y9" s="120" t="s">
        <v>56</v>
      </c>
      <c r="Z9" s="120" t="s">
        <v>56</v>
      </c>
      <c r="AA9" s="120" t="s">
        <v>56</v>
      </c>
      <c r="AB9" s="120" t="s">
        <v>56</v>
      </c>
      <c r="AC9" s="120" t="s">
        <v>56</v>
      </c>
      <c r="AD9" s="120" t="s">
        <v>56</v>
      </c>
      <c r="AE9" s="120" t="s">
        <v>56</v>
      </c>
      <c r="AF9" s="120">
        <v>6</v>
      </c>
      <c r="AG9" s="120" t="s">
        <v>56</v>
      </c>
    </row>
    <row r="10" spans="1:33" x14ac:dyDescent="0.25">
      <c r="A10" s="77"/>
      <c r="B10" s="70"/>
      <c r="C10" s="70"/>
      <c r="D10" s="70"/>
      <c r="E10" s="70" t="s">
        <v>745</v>
      </c>
      <c r="F10" s="70" t="s">
        <v>746</v>
      </c>
      <c r="G10" s="70" t="s">
        <v>747</v>
      </c>
      <c r="H10" s="77" t="s">
        <v>736</v>
      </c>
      <c r="I10" s="74"/>
      <c r="J10" s="117">
        <v>4.1080000000000003E-6</v>
      </c>
      <c r="K10" s="120">
        <v>1</v>
      </c>
      <c r="L10" s="121">
        <v>243434</v>
      </c>
      <c r="M10" s="117">
        <v>3.2820000000000001E-5</v>
      </c>
      <c r="N10" s="120" t="s">
        <v>106</v>
      </c>
      <c r="O10" s="120">
        <v>1</v>
      </c>
      <c r="P10" s="117">
        <v>30468</v>
      </c>
      <c r="Q10" s="120">
        <v>0</v>
      </c>
      <c r="R10" s="120" t="s">
        <v>56</v>
      </c>
      <c r="S10" s="120" t="s">
        <v>56</v>
      </c>
      <c r="T10" s="120" t="s">
        <v>56</v>
      </c>
      <c r="U10" s="120" t="s">
        <v>56</v>
      </c>
      <c r="V10" s="120" t="s">
        <v>56</v>
      </c>
      <c r="W10" s="120" t="s">
        <v>56</v>
      </c>
      <c r="X10" s="120" t="s">
        <v>56</v>
      </c>
      <c r="Y10" s="120" t="s">
        <v>56</v>
      </c>
      <c r="Z10" s="118">
        <v>1.3599999999999999E-6</v>
      </c>
      <c r="AA10" s="120">
        <v>1</v>
      </c>
      <c r="AB10" s="117">
        <v>735920</v>
      </c>
      <c r="AC10" s="120">
        <v>0</v>
      </c>
      <c r="AD10" s="120">
        <v>39</v>
      </c>
      <c r="AE10" s="120">
        <v>37</v>
      </c>
      <c r="AF10" s="120">
        <v>6</v>
      </c>
      <c r="AG10" s="127" t="s">
        <v>56</v>
      </c>
    </row>
    <row r="11" spans="1:33" x14ac:dyDescent="0.25">
      <c r="A11" s="77"/>
      <c r="B11" s="70"/>
      <c r="C11" s="70"/>
      <c r="D11" s="70"/>
      <c r="E11" s="70" t="s">
        <v>748</v>
      </c>
      <c r="F11" s="70" t="s">
        <v>749</v>
      </c>
      <c r="G11" s="70" t="s">
        <v>750</v>
      </c>
      <c r="H11" s="77" t="s">
        <v>736</v>
      </c>
      <c r="I11" s="77"/>
      <c r="J11" s="120" t="s">
        <v>56</v>
      </c>
      <c r="K11" s="120" t="s">
        <v>56</v>
      </c>
      <c r="L11" s="120" t="s">
        <v>56</v>
      </c>
      <c r="M11" s="120" t="s">
        <v>56</v>
      </c>
      <c r="N11" s="120" t="s">
        <v>56</v>
      </c>
      <c r="O11" s="120" t="s">
        <v>56</v>
      </c>
      <c r="P11" s="120" t="s">
        <v>56</v>
      </c>
      <c r="Q11" s="120" t="s">
        <v>56</v>
      </c>
      <c r="R11" s="120" t="s">
        <v>56</v>
      </c>
      <c r="S11" s="120" t="s">
        <v>56</v>
      </c>
      <c r="T11" s="120" t="s">
        <v>56</v>
      </c>
      <c r="U11" s="120" t="s">
        <v>56</v>
      </c>
      <c r="V11" s="120" t="s">
        <v>56</v>
      </c>
      <c r="W11" s="120" t="s">
        <v>56</v>
      </c>
      <c r="X11" s="120" t="s">
        <v>56</v>
      </c>
      <c r="Y11" s="120" t="s">
        <v>56</v>
      </c>
      <c r="Z11" s="120" t="s">
        <v>56</v>
      </c>
      <c r="AA11" s="120" t="s">
        <v>56</v>
      </c>
      <c r="AB11" s="120" t="s">
        <v>56</v>
      </c>
      <c r="AC11" s="120" t="s">
        <v>56</v>
      </c>
      <c r="AD11" s="120">
        <v>43</v>
      </c>
      <c r="AE11" s="120">
        <v>42</v>
      </c>
      <c r="AF11" s="120">
        <v>6</v>
      </c>
      <c r="AG11" s="127" t="s">
        <v>56</v>
      </c>
    </row>
    <row r="12" spans="1:33" x14ac:dyDescent="0.25">
      <c r="A12" s="77"/>
      <c r="B12" s="70"/>
      <c r="C12" s="70"/>
      <c r="D12" s="70"/>
      <c r="E12" s="70" t="s">
        <v>751</v>
      </c>
      <c r="F12" s="70" t="s">
        <v>752</v>
      </c>
      <c r="G12" s="70" t="s">
        <v>753</v>
      </c>
      <c r="H12" s="77" t="s">
        <v>736</v>
      </c>
      <c r="I12" s="70"/>
      <c r="J12" s="120" t="s">
        <v>56</v>
      </c>
      <c r="K12" s="120" t="s">
        <v>56</v>
      </c>
      <c r="L12" s="120" t="s">
        <v>56</v>
      </c>
      <c r="M12" s="120" t="s">
        <v>56</v>
      </c>
      <c r="N12" s="120" t="s">
        <v>56</v>
      </c>
      <c r="O12" s="120" t="s">
        <v>56</v>
      </c>
      <c r="P12" s="120" t="s">
        <v>56</v>
      </c>
      <c r="Q12" s="120" t="s">
        <v>56</v>
      </c>
      <c r="R12" s="120" t="s">
        <v>56</v>
      </c>
      <c r="S12" s="120" t="s">
        <v>56</v>
      </c>
      <c r="T12" s="120" t="s">
        <v>56</v>
      </c>
      <c r="U12" s="120" t="s">
        <v>56</v>
      </c>
      <c r="V12" s="120" t="s">
        <v>56</v>
      </c>
      <c r="W12" s="120" t="s">
        <v>56</v>
      </c>
      <c r="X12" s="120" t="s">
        <v>56</v>
      </c>
      <c r="Y12" s="120" t="s">
        <v>56</v>
      </c>
      <c r="Z12" s="118">
        <v>2.7199999999999998E-6</v>
      </c>
      <c r="AA12" s="120">
        <v>2</v>
      </c>
      <c r="AB12" s="117">
        <v>735926</v>
      </c>
      <c r="AC12" s="120">
        <v>0</v>
      </c>
      <c r="AD12" s="120">
        <v>40</v>
      </c>
      <c r="AE12" s="120">
        <v>38</v>
      </c>
      <c r="AF12" s="120">
        <v>6</v>
      </c>
      <c r="AG12" s="120" t="s">
        <v>56</v>
      </c>
    </row>
    <row r="13" spans="1:33" x14ac:dyDescent="0.25">
      <c r="A13" s="80"/>
      <c r="B13" s="80"/>
      <c r="C13" s="80"/>
      <c r="D13" s="80"/>
      <c r="E13" s="80" t="s">
        <v>754</v>
      </c>
      <c r="F13" s="80" t="s">
        <v>755</v>
      </c>
      <c r="G13" s="80" t="s">
        <v>756</v>
      </c>
      <c r="H13" s="81" t="s">
        <v>726</v>
      </c>
      <c r="I13" s="81"/>
      <c r="J13" s="128" t="s">
        <v>56</v>
      </c>
      <c r="K13" s="128" t="s">
        <v>56</v>
      </c>
      <c r="L13" s="128" t="s">
        <v>56</v>
      </c>
      <c r="M13" s="128" t="s">
        <v>56</v>
      </c>
      <c r="N13" s="128" t="s">
        <v>56</v>
      </c>
      <c r="O13" s="128" t="s">
        <v>56</v>
      </c>
      <c r="P13" s="128" t="s">
        <v>56</v>
      </c>
      <c r="Q13" s="128" t="s">
        <v>56</v>
      </c>
      <c r="R13" s="128" t="s">
        <v>56</v>
      </c>
      <c r="S13" s="128" t="s">
        <v>56</v>
      </c>
      <c r="T13" s="128" t="s">
        <v>56</v>
      </c>
      <c r="U13" s="128" t="s">
        <v>56</v>
      </c>
      <c r="V13" s="128" t="s">
        <v>56</v>
      </c>
      <c r="W13" s="128" t="s">
        <v>56</v>
      </c>
      <c r="X13" s="128" t="s">
        <v>56</v>
      </c>
      <c r="Y13" s="128" t="s">
        <v>56</v>
      </c>
      <c r="Z13" s="128" t="s">
        <v>56</v>
      </c>
      <c r="AA13" s="128" t="s">
        <v>56</v>
      </c>
      <c r="AB13" s="128" t="s">
        <v>56</v>
      </c>
      <c r="AC13" s="128" t="s">
        <v>56</v>
      </c>
      <c r="AD13" s="128" t="s">
        <v>56</v>
      </c>
      <c r="AE13" s="128" t="s">
        <v>56</v>
      </c>
      <c r="AF13" s="128">
        <v>6</v>
      </c>
      <c r="AG13" s="126" t="s">
        <v>56</v>
      </c>
    </row>
    <row r="14" spans="1:33" ht="90" x14ac:dyDescent="0.25">
      <c r="A14" s="78" t="s">
        <v>757</v>
      </c>
      <c r="B14" s="70" t="s">
        <v>758</v>
      </c>
      <c r="C14" s="78" t="s">
        <v>862</v>
      </c>
      <c r="D14" s="82" t="s">
        <v>759</v>
      </c>
      <c r="E14" s="14" t="s">
        <v>760</v>
      </c>
      <c r="F14" s="70" t="s">
        <v>113</v>
      </c>
      <c r="G14" s="77" t="s">
        <v>115</v>
      </c>
      <c r="H14" s="70" t="s">
        <v>714</v>
      </c>
      <c r="I14" s="83" t="s">
        <v>761</v>
      </c>
      <c r="J14" s="129">
        <v>3.7110000000000002E-4</v>
      </c>
      <c r="K14" s="120">
        <v>46</v>
      </c>
      <c r="L14" s="120">
        <v>123960</v>
      </c>
      <c r="M14" s="130">
        <v>6.9689999999999997E-4</v>
      </c>
      <c r="N14" s="130" t="s">
        <v>63</v>
      </c>
      <c r="O14" s="130">
        <v>34</v>
      </c>
      <c r="P14" s="120">
        <v>48790</v>
      </c>
      <c r="Q14" s="120">
        <v>0</v>
      </c>
      <c r="R14" s="129">
        <v>5.5909999999999998E-4</v>
      </c>
      <c r="S14" s="120">
        <v>85</v>
      </c>
      <c r="T14" s="120">
        <v>152024</v>
      </c>
      <c r="U14" s="130">
        <v>1.3090000000000001E-3</v>
      </c>
      <c r="V14" s="130" t="s">
        <v>116</v>
      </c>
      <c r="W14" s="130">
        <v>20</v>
      </c>
      <c r="X14" s="120">
        <v>15280</v>
      </c>
      <c r="Y14" s="120">
        <v>0</v>
      </c>
      <c r="Z14" s="131">
        <v>6.1300000000000005E-4</v>
      </c>
      <c r="AA14" s="120">
        <v>451</v>
      </c>
      <c r="AB14" s="117">
        <v>735918</v>
      </c>
      <c r="AC14" s="120">
        <v>0</v>
      </c>
      <c r="AD14" s="120" t="s">
        <v>56</v>
      </c>
      <c r="AE14" s="120" t="s">
        <v>56</v>
      </c>
      <c r="AF14" s="120" t="s">
        <v>56</v>
      </c>
      <c r="AG14" s="127" t="s">
        <v>56</v>
      </c>
    </row>
    <row r="15" spans="1:33" x14ac:dyDescent="0.25">
      <c r="A15" s="70"/>
      <c r="B15" s="70"/>
      <c r="C15" s="70"/>
      <c r="D15" s="82" t="s">
        <v>762</v>
      </c>
      <c r="E15" s="84" t="s">
        <v>763</v>
      </c>
      <c r="F15" s="70" t="s">
        <v>764</v>
      </c>
      <c r="G15" s="77" t="s">
        <v>765</v>
      </c>
      <c r="H15" s="70" t="s">
        <v>714</v>
      </c>
      <c r="I15" s="77" t="s">
        <v>766</v>
      </c>
      <c r="J15" s="120" t="s">
        <v>56</v>
      </c>
      <c r="K15" s="120" t="s">
        <v>56</v>
      </c>
      <c r="L15" s="120" t="s">
        <v>56</v>
      </c>
      <c r="M15" s="120" t="s">
        <v>56</v>
      </c>
      <c r="N15" s="120" t="s">
        <v>56</v>
      </c>
      <c r="O15" s="120" t="s">
        <v>56</v>
      </c>
      <c r="P15" s="120" t="s">
        <v>56</v>
      </c>
      <c r="Q15" s="120" t="s">
        <v>56</v>
      </c>
      <c r="R15" s="117">
        <v>1.332E-5</v>
      </c>
      <c r="S15" s="120">
        <v>2</v>
      </c>
      <c r="T15" s="120">
        <v>150106</v>
      </c>
      <c r="U15" s="120">
        <v>2.9040000000000001E-4</v>
      </c>
      <c r="V15" s="120" t="s">
        <v>878</v>
      </c>
      <c r="W15" s="120">
        <v>1</v>
      </c>
      <c r="X15" s="120">
        <v>3444</v>
      </c>
      <c r="Y15" s="120">
        <v>0</v>
      </c>
      <c r="Z15" s="118">
        <v>1.77E-5</v>
      </c>
      <c r="AA15" s="120">
        <v>13</v>
      </c>
      <c r="AB15" s="117">
        <v>735858</v>
      </c>
      <c r="AC15" s="120">
        <v>0</v>
      </c>
      <c r="AD15" s="120" t="s">
        <v>56</v>
      </c>
      <c r="AE15" s="120" t="s">
        <v>56</v>
      </c>
      <c r="AF15" s="120">
        <v>6</v>
      </c>
      <c r="AG15" s="127" t="s">
        <v>56</v>
      </c>
    </row>
    <row r="16" spans="1:33" x14ac:dyDescent="0.25">
      <c r="A16" s="70"/>
      <c r="B16" s="70"/>
      <c r="C16" s="70"/>
      <c r="D16" s="82" t="s">
        <v>554</v>
      </c>
      <c r="E16" s="14" t="s">
        <v>556</v>
      </c>
      <c r="F16" s="70" t="s">
        <v>554</v>
      </c>
      <c r="G16" s="77" t="s">
        <v>767</v>
      </c>
      <c r="H16" s="70" t="s">
        <v>714</v>
      </c>
      <c r="I16" s="83"/>
      <c r="J16" s="129">
        <v>5.4950000000000001E-5</v>
      </c>
      <c r="K16" s="120">
        <v>6</v>
      </c>
      <c r="L16" s="120">
        <v>109184</v>
      </c>
      <c r="M16" s="130">
        <v>1.3469999999999999E-4</v>
      </c>
      <c r="N16" s="130" t="s">
        <v>63</v>
      </c>
      <c r="O16" s="130">
        <v>6</v>
      </c>
      <c r="P16" s="120">
        <v>44546</v>
      </c>
      <c r="Q16" s="120">
        <v>0</v>
      </c>
      <c r="R16" s="129">
        <v>4.6029999999999998E-5</v>
      </c>
      <c r="S16" s="120">
        <v>7</v>
      </c>
      <c r="T16" s="120">
        <v>152070</v>
      </c>
      <c r="U16" s="130">
        <v>7.3549999999999999E-5</v>
      </c>
      <c r="V16" s="130" t="s">
        <v>63</v>
      </c>
      <c r="W16" s="130">
        <v>5</v>
      </c>
      <c r="X16" s="120">
        <v>67978</v>
      </c>
      <c r="Y16" s="120">
        <v>0</v>
      </c>
      <c r="Z16" s="131">
        <v>2.5799999999999998E-4</v>
      </c>
      <c r="AA16" s="120">
        <v>190</v>
      </c>
      <c r="AB16" s="117">
        <v>735908</v>
      </c>
      <c r="AC16" s="120">
        <v>0</v>
      </c>
      <c r="AD16" s="120">
        <v>28.2</v>
      </c>
      <c r="AE16" s="120">
        <v>26.7</v>
      </c>
      <c r="AF16" s="130">
        <v>3</v>
      </c>
      <c r="AG16" s="127">
        <v>0.29799803300111999</v>
      </c>
    </row>
    <row r="17" spans="1:33" x14ac:dyDescent="0.25">
      <c r="A17" s="70"/>
      <c r="B17" s="70"/>
      <c r="C17" s="70"/>
      <c r="D17" s="82" t="s">
        <v>768</v>
      </c>
      <c r="E17" s="14" t="s">
        <v>769</v>
      </c>
      <c r="F17" s="70" t="s">
        <v>768</v>
      </c>
      <c r="G17" s="77" t="s">
        <v>770</v>
      </c>
      <c r="H17" s="70" t="s">
        <v>714</v>
      </c>
      <c r="I17" s="77"/>
      <c r="J17" s="120" t="s">
        <v>56</v>
      </c>
      <c r="K17" s="120" t="s">
        <v>56</v>
      </c>
      <c r="L17" s="120" t="s">
        <v>56</v>
      </c>
      <c r="M17" s="120" t="s">
        <v>56</v>
      </c>
      <c r="N17" s="120" t="s">
        <v>56</v>
      </c>
      <c r="O17" s="120" t="s">
        <v>56</v>
      </c>
      <c r="P17" s="120" t="s">
        <v>56</v>
      </c>
      <c r="Q17" s="120" t="s">
        <v>56</v>
      </c>
      <c r="R17" s="120" t="s">
        <v>56</v>
      </c>
      <c r="S17" s="120" t="s">
        <v>56</v>
      </c>
      <c r="T17" s="120" t="s">
        <v>56</v>
      </c>
      <c r="U17" s="120" t="s">
        <v>56</v>
      </c>
      <c r="V17" s="120" t="s">
        <v>56</v>
      </c>
      <c r="W17" s="120" t="s">
        <v>56</v>
      </c>
      <c r="X17" s="120" t="s">
        <v>56</v>
      </c>
      <c r="Y17" s="120" t="s">
        <v>56</v>
      </c>
      <c r="Z17" s="132" t="s">
        <v>56</v>
      </c>
      <c r="AA17" s="132" t="s">
        <v>56</v>
      </c>
      <c r="AB17" s="132" t="s">
        <v>56</v>
      </c>
      <c r="AC17" s="118" t="s">
        <v>56</v>
      </c>
      <c r="AD17" s="120" t="s">
        <v>56</v>
      </c>
      <c r="AE17" s="120" t="s">
        <v>56</v>
      </c>
      <c r="AF17" s="120">
        <v>6</v>
      </c>
      <c r="AG17" s="127" t="s">
        <v>56</v>
      </c>
    </row>
    <row r="18" spans="1:33" x14ac:dyDescent="0.25">
      <c r="A18" s="70"/>
      <c r="B18" s="70"/>
      <c r="C18" s="70"/>
      <c r="D18" s="85" t="s">
        <v>771</v>
      </c>
      <c r="E18" s="86" t="s">
        <v>772</v>
      </c>
      <c r="F18" s="87" t="s">
        <v>771</v>
      </c>
      <c r="G18" s="88" t="s">
        <v>773</v>
      </c>
      <c r="H18" s="70" t="s">
        <v>714</v>
      </c>
      <c r="I18" s="77"/>
      <c r="J18" s="120" t="s">
        <v>56</v>
      </c>
      <c r="K18" s="120" t="s">
        <v>56</v>
      </c>
      <c r="L18" s="120" t="s">
        <v>56</v>
      </c>
      <c r="M18" s="120" t="s">
        <v>56</v>
      </c>
      <c r="N18" s="120" t="s">
        <v>56</v>
      </c>
      <c r="O18" s="120" t="s">
        <v>56</v>
      </c>
      <c r="P18" s="120" t="s">
        <v>56</v>
      </c>
      <c r="Q18" s="120" t="s">
        <v>56</v>
      </c>
      <c r="R18" s="120" t="s">
        <v>56</v>
      </c>
      <c r="S18" s="120" t="s">
        <v>56</v>
      </c>
      <c r="T18" s="120" t="s">
        <v>56</v>
      </c>
      <c r="U18" s="120" t="s">
        <v>56</v>
      </c>
      <c r="V18" s="120" t="s">
        <v>56</v>
      </c>
      <c r="W18" s="120" t="s">
        <v>56</v>
      </c>
      <c r="X18" s="120" t="s">
        <v>56</v>
      </c>
      <c r="Y18" s="120" t="s">
        <v>56</v>
      </c>
      <c r="Z18" s="118">
        <v>8.1499999999999999E-6</v>
      </c>
      <c r="AA18" s="120">
        <v>6</v>
      </c>
      <c r="AB18" s="117">
        <v>735912</v>
      </c>
      <c r="AC18" s="120">
        <v>0</v>
      </c>
      <c r="AD18" s="120">
        <v>24.7</v>
      </c>
      <c r="AE18" s="120">
        <v>24.1</v>
      </c>
      <c r="AF18" s="130">
        <v>2</v>
      </c>
      <c r="AG18" s="127">
        <v>0.63764915637847197</v>
      </c>
    </row>
    <row r="19" spans="1:33" x14ac:dyDescent="0.25">
      <c r="A19" s="70"/>
      <c r="B19" s="70"/>
      <c r="C19" s="70"/>
      <c r="D19" s="82" t="s">
        <v>774</v>
      </c>
      <c r="E19" s="14" t="s">
        <v>775</v>
      </c>
      <c r="F19" s="70" t="s">
        <v>774</v>
      </c>
      <c r="G19" s="77" t="s">
        <v>776</v>
      </c>
      <c r="H19" s="70" t="s">
        <v>714</v>
      </c>
      <c r="I19" s="77"/>
      <c r="J19" s="120" t="s">
        <v>56</v>
      </c>
      <c r="K19" s="120" t="s">
        <v>56</v>
      </c>
      <c r="L19" s="120" t="s">
        <v>56</v>
      </c>
      <c r="M19" s="120" t="s">
        <v>56</v>
      </c>
      <c r="N19" s="120" t="s">
        <v>56</v>
      </c>
      <c r="O19" s="120" t="s">
        <v>56</v>
      </c>
      <c r="P19" s="120" t="s">
        <v>56</v>
      </c>
      <c r="Q19" s="120" t="s">
        <v>56</v>
      </c>
      <c r="R19" s="120" t="s">
        <v>56</v>
      </c>
      <c r="S19" s="120" t="s">
        <v>56</v>
      </c>
      <c r="T19" s="120" t="s">
        <v>56</v>
      </c>
      <c r="U19" s="120" t="s">
        <v>56</v>
      </c>
      <c r="V19" s="120" t="s">
        <v>56</v>
      </c>
      <c r="W19" s="120" t="s">
        <v>56</v>
      </c>
      <c r="X19" s="120" t="s">
        <v>56</v>
      </c>
      <c r="Y19" s="120" t="s">
        <v>56</v>
      </c>
      <c r="Z19" s="120" t="s">
        <v>56</v>
      </c>
      <c r="AA19" s="120" t="s">
        <v>56</v>
      </c>
      <c r="AB19" s="120" t="s">
        <v>56</v>
      </c>
      <c r="AC19" s="120" t="s">
        <v>56</v>
      </c>
      <c r="AD19" s="120">
        <v>23.7</v>
      </c>
      <c r="AE19" s="120">
        <v>23.2</v>
      </c>
      <c r="AF19" s="130">
        <v>3</v>
      </c>
      <c r="AG19" s="127">
        <v>-0.274637844867123</v>
      </c>
    </row>
    <row r="20" spans="1:33" x14ac:dyDescent="0.25">
      <c r="A20" s="70"/>
      <c r="B20" s="70"/>
      <c r="C20" s="70"/>
      <c r="D20" s="82" t="s">
        <v>777</v>
      </c>
      <c r="E20" s="14" t="s">
        <v>778</v>
      </c>
      <c r="F20" s="70" t="s">
        <v>777</v>
      </c>
      <c r="G20" s="77" t="s">
        <v>779</v>
      </c>
      <c r="H20" s="70" t="s">
        <v>714</v>
      </c>
      <c r="I20" s="77"/>
      <c r="J20" s="120" t="s">
        <v>56</v>
      </c>
      <c r="K20" s="120" t="s">
        <v>56</v>
      </c>
      <c r="L20" s="120" t="s">
        <v>56</v>
      </c>
      <c r="M20" s="120" t="s">
        <v>56</v>
      </c>
      <c r="N20" s="120" t="s">
        <v>56</v>
      </c>
      <c r="O20" s="120" t="s">
        <v>56</v>
      </c>
      <c r="P20" s="120" t="s">
        <v>56</v>
      </c>
      <c r="Q20" s="120" t="s">
        <v>56</v>
      </c>
      <c r="R20" s="120" t="s">
        <v>56</v>
      </c>
      <c r="S20" s="120" t="s">
        <v>56</v>
      </c>
      <c r="T20" s="120" t="s">
        <v>56</v>
      </c>
      <c r="U20" s="120" t="s">
        <v>56</v>
      </c>
      <c r="V20" s="120" t="s">
        <v>56</v>
      </c>
      <c r="W20" s="120" t="s">
        <v>56</v>
      </c>
      <c r="X20" s="120" t="s">
        <v>56</v>
      </c>
      <c r="Y20" s="120" t="s">
        <v>56</v>
      </c>
      <c r="Z20" s="120" t="s">
        <v>56</v>
      </c>
      <c r="AA20" s="120" t="s">
        <v>56</v>
      </c>
      <c r="AB20" s="120" t="s">
        <v>56</v>
      </c>
      <c r="AC20" s="120" t="s">
        <v>56</v>
      </c>
      <c r="AD20" s="120">
        <v>38</v>
      </c>
      <c r="AE20" s="120">
        <v>36</v>
      </c>
      <c r="AF20" s="120">
        <v>6</v>
      </c>
      <c r="AG20" s="127" t="s">
        <v>56</v>
      </c>
    </row>
    <row r="21" spans="1:33" x14ac:dyDescent="0.25">
      <c r="A21" s="70"/>
      <c r="B21" s="70"/>
      <c r="C21" s="70"/>
      <c r="D21" s="82" t="s">
        <v>780</v>
      </c>
      <c r="E21" s="14" t="s">
        <v>781</v>
      </c>
      <c r="F21" s="70" t="s">
        <v>780</v>
      </c>
      <c r="G21" s="77" t="s">
        <v>782</v>
      </c>
      <c r="H21" s="70" t="s">
        <v>714</v>
      </c>
      <c r="I21" s="77"/>
      <c r="J21" s="120" t="s">
        <v>56</v>
      </c>
      <c r="K21" s="120" t="s">
        <v>56</v>
      </c>
      <c r="L21" s="120" t="s">
        <v>56</v>
      </c>
      <c r="M21" s="120" t="s">
        <v>56</v>
      </c>
      <c r="N21" s="120" t="s">
        <v>56</v>
      </c>
      <c r="O21" s="120" t="s">
        <v>56</v>
      </c>
      <c r="P21" s="120" t="s">
        <v>56</v>
      </c>
      <c r="Q21" s="120" t="s">
        <v>56</v>
      </c>
      <c r="R21" s="120" t="s">
        <v>56</v>
      </c>
      <c r="S21" s="120" t="s">
        <v>56</v>
      </c>
      <c r="T21" s="120" t="s">
        <v>56</v>
      </c>
      <c r="U21" s="120" t="s">
        <v>56</v>
      </c>
      <c r="V21" s="120" t="s">
        <v>56</v>
      </c>
      <c r="W21" s="120" t="s">
        <v>56</v>
      </c>
      <c r="X21" s="120" t="s">
        <v>56</v>
      </c>
      <c r="Y21" s="120" t="s">
        <v>56</v>
      </c>
      <c r="Z21" s="120" t="s">
        <v>56</v>
      </c>
      <c r="AA21" s="120" t="s">
        <v>56</v>
      </c>
      <c r="AB21" s="120" t="s">
        <v>56</v>
      </c>
      <c r="AC21" s="120" t="s">
        <v>56</v>
      </c>
      <c r="AD21" s="120">
        <v>40</v>
      </c>
      <c r="AE21" s="120">
        <v>39</v>
      </c>
      <c r="AF21" s="120">
        <v>6</v>
      </c>
      <c r="AG21" s="127" t="s">
        <v>56</v>
      </c>
    </row>
    <row r="22" spans="1:33" x14ac:dyDescent="0.25">
      <c r="A22" s="70"/>
      <c r="B22" s="70"/>
      <c r="C22" s="70"/>
      <c r="D22" s="82" t="s">
        <v>783</v>
      </c>
      <c r="E22" s="14" t="s">
        <v>784</v>
      </c>
      <c r="F22" s="70" t="s">
        <v>783</v>
      </c>
      <c r="G22" s="77" t="s">
        <v>785</v>
      </c>
      <c r="H22" s="70" t="s">
        <v>714</v>
      </c>
      <c r="I22" s="77"/>
      <c r="J22" s="120" t="s">
        <v>56</v>
      </c>
      <c r="K22" s="120" t="s">
        <v>56</v>
      </c>
      <c r="L22" s="120" t="s">
        <v>56</v>
      </c>
      <c r="M22" s="120" t="s">
        <v>56</v>
      </c>
      <c r="N22" s="120" t="s">
        <v>56</v>
      </c>
      <c r="O22" s="120" t="s">
        <v>56</v>
      </c>
      <c r="P22" s="120" t="s">
        <v>56</v>
      </c>
      <c r="Q22" s="120" t="s">
        <v>56</v>
      </c>
      <c r="R22" s="120" t="s">
        <v>56</v>
      </c>
      <c r="S22" s="120" t="s">
        <v>56</v>
      </c>
      <c r="T22" s="120" t="s">
        <v>56</v>
      </c>
      <c r="U22" s="120" t="s">
        <v>56</v>
      </c>
      <c r="V22" s="120" t="s">
        <v>56</v>
      </c>
      <c r="W22" s="120" t="s">
        <v>56</v>
      </c>
      <c r="X22" s="120" t="s">
        <v>56</v>
      </c>
      <c r="Y22" s="120" t="s">
        <v>56</v>
      </c>
      <c r="Z22" s="120" t="s">
        <v>56</v>
      </c>
      <c r="AA22" s="120" t="s">
        <v>56</v>
      </c>
      <c r="AB22" s="120" t="s">
        <v>56</v>
      </c>
      <c r="AC22" s="120" t="s">
        <v>56</v>
      </c>
      <c r="AD22" s="120">
        <v>28.3</v>
      </c>
      <c r="AE22" s="120">
        <v>28.7</v>
      </c>
      <c r="AF22" s="120">
        <v>6</v>
      </c>
      <c r="AG22" s="122">
        <v>3.3040982231649201</v>
      </c>
    </row>
    <row r="23" spans="1:33" x14ac:dyDescent="0.25">
      <c r="A23" s="70"/>
      <c r="B23" s="70"/>
      <c r="C23" s="70"/>
      <c r="D23" s="82" t="s">
        <v>786</v>
      </c>
      <c r="E23" s="14" t="s">
        <v>787</v>
      </c>
      <c r="F23" s="70" t="s">
        <v>786</v>
      </c>
      <c r="G23" s="77" t="s">
        <v>788</v>
      </c>
      <c r="H23" s="70" t="s">
        <v>714</v>
      </c>
      <c r="I23" s="77"/>
      <c r="J23" s="120" t="s">
        <v>56</v>
      </c>
      <c r="K23" s="120" t="s">
        <v>56</v>
      </c>
      <c r="L23" s="120" t="s">
        <v>56</v>
      </c>
      <c r="M23" s="120" t="s">
        <v>56</v>
      </c>
      <c r="N23" s="120" t="s">
        <v>56</v>
      </c>
      <c r="O23" s="120" t="s">
        <v>56</v>
      </c>
      <c r="P23" s="120" t="s">
        <v>56</v>
      </c>
      <c r="Q23" s="120" t="s">
        <v>56</v>
      </c>
      <c r="R23" s="117">
        <v>6.5699999999999998E-6</v>
      </c>
      <c r="S23" s="120">
        <v>1</v>
      </c>
      <c r="T23" s="120">
        <v>152208</v>
      </c>
      <c r="U23" s="120">
        <v>1.47E-5</v>
      </c>
      <c r="V23" s="120" t="s">
        <v>63</v>
      </c>
      <c r="W23" s="120">
        <v>1</v>
      </c>
      <c r="X23" s="120">
        <v>68026</v>
      </c>
      <c r="Y23" s="120">
        <v>0</v>
      </c>
      <c r="Z23" s="120" t="s">
        <v>56</v>
      </c>
      <c r="AA23" s="120" t="s">
        <v>56</v>
      </c>
      <c r="AB23" s="120" t="s">
        <v>56</v>
      </c>
      <c r="AC23" s="120" t="s">
        <v>56</v>
      </c>
      <c r="AD23" s="120">
        <v>24.5</v>
      </c>
      <c r="AE23" s="120">
        <v>24.1</v>
      </c>
      <c r="AF23" s="120">
        <v>4</v>
      </c>
      <c r="AG23" s="127">
        <v>2.3659441917336799</v>
      </c>
    </row>
    <row r="24" spans="1:33" x14ac:dyDescent="0.25">
      <c r="A24" s="80"/>
      <c r="B24" s="80"/>
      <c r="C24" s="80"/>
      <c r="D24" s="89" t="s">
        <v>789</v>
      </c>
      <c r="E24" s="90" t="s">
        <v>790</v>
      </c>
      <c r="F24" s="80" t="s">
        <v>789</v>
      </c>
      <c r="G24" s="81" t="s">
        <v>791</v>
      </c>
      <c r="H24" s="80" t="s">
        <v>714</v>
      </c>
      <c r="I24" s="81"/>
      <c r="J24" s="133">
        <v>4.442E-6</v>
      </c>
      <c r="K24" s="128">
        <v>1</v>
      </c>
      <c r="L24" s="128">
        <v>225146</v>
      </c>
      <c r="M24" s="133">
        <v>9.9820000000000003E-6</v>
      </c>
      <c r="N24" s="128" t="s">
        <v>63</v>
      </c>
      <c r="O24" s="128">
        <v>1</v>
      </c>
      <c r="P24" s="128">
        <v>100182</v>
      </c>
      <c r="Q24" s="128">
        <v>0</v>
      </c>
      <c r="R24" s="128" t="s">
        <v>56</v>
      </c>
      <c r="S24" s="128" t="s">
        <v>56</v>
      </c>
      <c r="T24" s="128" t="s">
        <v>56</v>
      </c>
      <c r="U24" s="128" t="s">
        <v>56</v>
      </c>
      <c r="V24" s="128" t="s">
        <v>56</v>
      </c>
      <c r="W24" s="128" t="s">
        <v>56</v>
      </c>
      <c r="X24" s="128" t="s">
        <v>56</v>
      </c>
      <c r="Y24" s="128" t="s">
        <v>56</v>
      </c>
      <c r="Z24" s="128" t="s">
        <v>56</v>
      </c>
      <c r="AA24" s="128" t="s">
        <v>56</v>
      </c>
      <c r="AB24" s="128" t="s">
        <v>56</v>
      </c>
      <c r="AC24" s="128" t="s">
        <v>56</v>
      </c>
      <c r="AD24" s="128">
        <v>23.2</v>
      </c>
      <c r="AE24" s="128">
        <v>23.4</v>
      </c>
      <c r="AF24" s="134">
        <v>3</v>
      </c>
      <c r="AG24" s="126">
        <v>1.2126014058597701</v>
      </c>
    </row>
    <row r="25" spans="1:33" ht="75" x14ac:dyDescent="0.25">
      <c r="A25" s="78" t="s">
        <v>757</v>
      </c>
      <c r="B25" s="70" t="s">
        <v>792</v>
      </c>
      <c r="C25" s="78" t="s">
        <v>863</v>
      </c>
      <c r="D25" s="82" t="s">
        <v>793</v>
      </c>
      <c r="E25" s="82" t="s">
        <v>794</v>
      </c>
      <c r="F25" s="70" t="s">
        <v>793</v>
      </c>
      <c r="G25" s="70" t="s">
        <v>794</v>
      </c>
      <c r="H25" s="70" t="s">
        <v>795</v>
      </c>
      <c r="I25" s="74" t="s">
        <v>796</v>
      </c>
      <c r="J25" s="120" t="s">
        <v>56</v>
      </c>
      <c r="K25" s="120" t="s">
        <v>56</v>
      </c>
      <c r="L25" s="120" t="s">
        <v>56</v>
      </c>
      <c r="M25" s="120" t="s">
        <v>56</v>
      </c>
      <c r="N25" s="120" t="s">
        <v>56</v>
      </c>
      <c r="O25" s="120" t="s">
        <v>56</v>
      </c>
      <c r="P25" s="120" t="s">
        <v>56</v>
      </c>
      <c r="Q25" s="120" t="s">
        <v>56</v>
      </c>
      <c r="R25" s="120" t="s">
        <v>56</v>
      </c>
      <c r="S25" s="120" t="s">
        <v>56</v>
      </c>
      <c r="T25" s="120" t="s">
        <v>56</v>
      </c>
      <c r="U25" s="120" t="s">
        <v>56</v>
      </c>
      <c r="V25" s="120" t="s">
        <v>56</v>
      </c>
      <c r="W25" s="120" t="s">
        <v>56</v>
      </c>
      <c r="X25" s="120" t="s">
        <v>56</v>
      </c>
      <c r="Y25" s="120" t="s">
        <v>56</v>
      </c>
      <c r="Z25" s="118">
        <v>1.3599999999999999E-6</v>
      </c>
      <c r="AA25" s="120">
        <v>1</v>
      </c>
      <c r="AB25" s="117">
        <v>735926</v>
      </c>
      <c r="AC25" s="120">
        <v>0</v>
      </c>
      <c r="AD25" s="120">
        <v>43</v>
      </c>
      <c r="AE25" s="120">
        <v>42</v>
      </c>
      <c r="AF25" s="120">
        <v>6</v>
      </c>
      <c r="AG25" s="127" t="s">
        <v>56</v>
      </c>
    </row>
    <row r="26" spans="1:33" ht="17.25" x14ac:dyDescent="0.25">
      <c r="A26" s="70"/>
      <c r="B26" s="70"/>
      <c r="C26" s="70"/>
      <c r="D26" s="82" t="s">
        <v>797</v>
      </c>
      <c r="E26" s="82" t="s">
        <v>798</v>
      </c>
      <c r="F26" s="70" t="s">
        <v>797</v>
      </c>
      <c r="G26" s="70" t="s">
        <v>799</v>
      </c>
      <c r="H26" s="70" t="s">
        <v>795</v>
      </c>
      <c r="I26" s="77" t="s">
        <v>800</v>
      </c>
      <c r="J26" s="120" t="s">
        <v>56</v>
      </c>
      <c r="K26" s="120" t="s">
        <v>56</v>
      </c>
      <c r="L26" s="120" t="s">
        <v>56</v>
      </c>
      <c r="M26" s="120" t="s">
        <v>56</v>
      </c>
      <c r="N26" s="120" t="s">
        <v>56</v>
      </c>
      <c r="O26" s="120" t="s">
        <v>56</v>
      </c>
      <c r="P26" s="120" t="s">
        <v>56</v>
      </c>
      <c r="Q26" s="120" t="s">
        <v>56</v>
      </c>
      <c r="R26" s="120" t="s">
        <v>56</v>
      </c>
      <c r="S26" s="120" t="s">
        <v>56</v>
      </c>
      <c r="T26" s="120" t="s">
        <v>56</v>
      </c>
      <c r="U26" s="120" t="s">
        <v>56</v>
      </c>
      <c r="V26" s="120" t="s">
        <v>56</v>
      </c>
      <c r="W26" s="120" t="s">
        <v>56</v>
      </c>
      <c r="X26" s="120" t="s">
        <v>56</v>
      </c>
      <c r="Y26" s="120" t="s">
        <v>56</v>
      </c>
      <c r="Z26" s="120" t="s">
        <v>56</v>
      </c>
      <c r="AA26" s="120" t="s">
        <v>56</v>
      </c>
      <c r="AB26" s="120" t="s">
        <v>56</v>
      </c>
      <c r="AC26" s="120" t="s">
        <v>56</v>
      </c>
      <c r="AD26" s="120">
        <v>20.8</v>
      </c>
      <c r="AE26" s="120">
        <v>22.4</v>
      </c>
      <c r="AF26" s="130">
        <v>3</v>
      </c>
      <c r="AG26" s="127">
        <v>-0.25571595983383399</v>
      </c>
    </row>
    <row r="27" spans="1:33" ht="30" x14ac:dyDescent="0.25">
      <c r="A27" s="70"/>
      <c r="B27" s="70"/>
      <c r="C27" s="70"/>
      <c r="D27" s="82" t="s">
        <v>801</v>
      </c>
      <c r="E27" s="82" t="s">
        <v>802</v>
      </c>
      <c r="F27" s="70" t="s">
        <v>801</v>
      </c>
      <c r="G27" s="70" t="s">
        <v>803</v>
      </c>
      <c r="H27" s="70" t="s">
        <v>804</v>
      </c>
      <c r="I27" s="74" t="s">
        <v>805</v>
      </c>
      <c r="J27" s="120" t="s">
        <v>56</v>
      </c>
      <c r="K27" s="120" t="s">
        <v>56</v>
      </c>
      <c r="L27" s="120" t="s">
        <v>56</v>
      </c>
      <c r="M27" s="120" t="s">
        <v>56</v>
      </c>
      <c r="N27" s="120" t="s">
        <v>56</v>
      </c>
      <c r="O27" s="120" t="s">
        <v>56</v>
      </c>
      <c r="P27" s="120" t="s">
        <v>56</v>
      </c>
      <c r="Q27" s="120" t="s">
        <v>56</v>
      </c>
      <c r="R27" s="120" t="s">
        <v>56</v>
      </c>
      <c r="S27" s="120" t="s">
        <v>56</v>
      </c>
      <c r="T27" s="120" t="s">
        <v>56</v>
      </c>
      <c r="U27" s="120" t="s">
        <v>56</v>
      </c>
      <c r="V27" s="120" t="s">
        <v>56</v>
      </c>
      <c r="W27" s="120" t="s">
        <v>56</v>
      </c>
      <c r="X27" s="120" t="s">
        <v>56</v>
      </c>
      <c r="Y27" s="120" t="s">
        <v>56</v>
      </c>
      <c r="Z27" s="118">
        <v>2.7199999999999998E-6</v>
      </c>
      <c r="AA27" s="120">
        <v>2</v>
      </c>
      <c r="AB27" s="117">
        <v>735884</v>
      </c>
      <c r="AC27" s="120">
        <v>0</v>
      </c>
      <c r="AD27" s="120">
        <v>31</v>
      </c>
      <c r="AE27" s="120">
        <v>29</v>
      </c>
      <c r="AF27" s="120">
        <v>5</v>
      </c>
      <c r="AG27" s="122">
        <v>4.5014797952623002</v>
      </c>
    </row>
    <row r="28" spans="1:33" ht="32.25" x14ac:dyDescent="0.25">
      <c r="A28" s="70"/>
      <c r="B28" s="70"/>
      <c r="C28" s="70"/>
      <c r="D28" s="82" t="s">
        <v>806</v>
      </c>
      <c r="E28" s="82" t="s">
        <v>807</v>
      </c>
      <c r="F28" s="70" t="s">
        <v>806</v>
      </c>
      <c r="G28" s="70" t="s">
        <v>808</v>
      </c>
      <c r="H28" s="70" t="s">
        <v>795</v>
      </c>
      <c r="I28" s="74" t="s">
        <v>809</v>
      </c>
      <c r="J28" s="120" t="s">
        <v>56</v>
      </c>
      <c r="K28" s="120" t="s">
        <v>56</v>
      </c>
      <c r="L28" s="120" t="s">
        <v>56</v>
      </c>
      <c r="M28" s="120" t="s">
        <v>56</v>
      </c>
      <c r="N28" s="120" t="s">
        <v>56</v>
      </c>
      <c r="O28" s="120" t="s">
        <v>56</v>
      </c>
      <c r="P28" s="120" t="s">
        <v>56</v>
      </c>
      <c r="Q28" s="120" t="s">
        <v>56</v>
      </c>
      <c r="R28" s="120" t="s">
        <v>56</v>
      </c>
      <c r="S28" s="120" t="s">
        <v>56</v>
      </c>
      <c r="T28" s="120" t="s">
        <v>56</v>
      </c>
      <c r="U28" s="120" t="s">
        <v>56</v>
      </c>
      <c r="V28" s="120" t="s">
        <v>56</v>
      </c>
      <c r="W28" s="120" t="s">
        <v>56</v>
      </c>
      <c r="X28" s="120" t="s">
        <v>56</v>
      </c>
      <c r="Y28" s="120" t="s">
        <v>56</v>
      </c>
      <c r="Z28" s="118">
        <v>2.7199999999999998E-6</v>
      </c>
      <c r="AA28" s="120">
        <v>2</v>
      </c>
      <c r="AB28" s="117">
        <v>735904</v>
      </c>
      <c r="AC28" s="120">
        <v>0</v>
      </c>
      <c r="AD28" s="120">
        <v>29</v>
      </c>
      <c r="AE28" s="120">
        <v>32</v>
      </c>
      <c r="AF28" s="120">
        <v>4</v>
      </c>
      <c r="AG28" s="122">
        <v>4.6885037137288004</v>
      </c>
    </row>
    <row r="29" spans="1:33" ht="77.25" x14ac:dyDescent="0.25">
      <c r="A29" s="70"/>
      <c r="B29" s="70"/>
      <c r="C29" s="70"/>
      <c r="D29" s="85" t="s">
        <v>810</v>
      </c>
      <c r="E29" s="85" t="s">
        <v>773</v>
      </c>
      <c r="F29" s="87" t="s">
        <v>771</v>
      </c>
      <c r="G29" s="87" t="s">
        <v>811</v>
      </c>
      <c r="H29" s="70" t="s">
        <v>812</v>
      </c>
      <c r="I29" s="74" t="s">
        <v>813</v>
      </c>
      <c r="J29" s="120" t="s">
        <v>56</v>
      </c>
      <c r="K29" s="120" t="s">
        <v>56</v>
      </c>
      <c r="L29" s="120" t="s">
        <v>56</v>
      </c>
      <c r="M29" s="120" t="s">
        <v>56</v>
      </c>
      <c r="N29" s="120" t="s">
        <v>56</v>
      </c>
      <c r="O29" s="120" t="s">
        <v>56</v>
      </c>
      <c r="P29" s="120" t="s">
        <v>56</v>
      </c>
      <c r="Q29" s="120" t="s">
        <v>56</v>
      </c>
      <c r="R29" s="120" t="s">
        <v>56</v>
      </c>
      <c r="S29" s="120" t="s">
        <v>56</v>
      </c>
      <c r="T29" s="120" t="s">
        <v>56</v>
      </c>
      <c r="U29" s="120" t="s">
        <v>56</v>
      </c>
      <c r="V29" s="120" t="s">
        <v>56</v>
      </c>
      <c r="W29" s="120" t="s">
        <v>56</v>
      </c>
      <c r="X29" s="120" t="s">
        <v>56</v>
      </c>
      <c r="Y29" s="120" t="s">
        <v>56</v>
      </c>
      <c r="Z29" s="118">
        <v>8.1499999999999999E-6</v>
      </c>
      <c r="AA29" s="120">
        <v>6</v>
      </c>
      <c r="AB29" s="117">
        <v>735912</v>
      </c>
      <c r="AC29" s="120">
        <v>0</v>
      </c>
      <c r="AD29" s="120">
        <v>24.7</v>
      </c>
      <c r="AE29" s="120">
        <v>24.1</v>
      </c>
      <c r="AF29" s="130">
        <v>2</v>
      </c>
      <c r="AG29" s="127">
        <v>0.63764915637847197</v>
      </c>
    </row>
    <row r="30" spans="1:33" ht="47.25" x14ac:dyDescent="0.25">
      <c r="A30" s="70"/>
      <c r="B30" s="70"/>
      <c r="C30" s="70"/>
      <c r="D30" s="82" t="s">
        <v>814</v>
      </c>
      <c r="E30" s="82" t="s">
        <v>815</v>
      </c>
      <c r="F30" s="70" t="s">
        <v>814</v>
      </c>
      <c r="G30" s="70" t="s">
        <v>816</v>
      </c>
      <c r="H30" s="70" t="s">
        <v>817</v>
      </c>
      <c r="I30" s="74" t="s">
        <v>818</v>
      </c>
      <c r="J30" s="120" t="s">
        <v>56</v>
      </c>
      <c r="K30" s="120" t="s">
        <v>56</v>
      </c>
      <c r="L30" s="120" t="s">
        <v>56</v>
      </c>
      <c r="M30" s="120" t="s">
        <v>56</v>
      </c>
      <c r="N30" s="120" t="s">
        <v>56</v>
      </c>
      <c r="O30" s="120" t="s">
        <v>56</v>
      </c>
      <c r="P30" s="120" t="s">
        <v>56</v>
      </c>
      <c r="Q30" s="120" t="s">
        <v>56</v>
      </c>
      <c r="R30" s="120" t="s">
        <v>56</v>
      </c>
      <c r="S30" s="120" t="s">
        <v>56</v>
      </c>
      <c r="T30" s="120" t="s">
        <v>56</v>
      </c>
      <c r="U30" s="120" t="s">
        <v>56</v>
      </c>
      <c r="V30" s="120" t="s">
        <v>56</v>
      </c>
      <c r="W30" s="120" t="s">
        <v>56</v>
      </c>
      <c r="X30" s="120" t="s">
        <v>56</v>
      </c>
      <c r="Y30" s="120" t="s">
        <v>56</v>
      </c>
      <c r="Z30" s="120" t="s">
        <v>56</v>
      </c>
      <c r="AA30" s="120" t="s">
        <v>56</v>
      </c>
      <c r="AB30" s="120" t="s">
        <v>56</v>
      </c>
      <c r="AC30" s="120" t="s">
        <v>56</v>
      </c>
      <c r="AD30" s="120" t="s">
        <v>56</v>
      </c>
      <c r="AE30" s="120" t="s">
        <v>56</v>
      </c>
      <c r="AF30" s="120">
        <v>6</v>
      </c>
      <c r="AG30" s="127" t="s">
        <v>56</v>
      </c>
    </row>
    <row r="31" spans="1:33" ht="32.25" x14ac:dyDescent="0.25">
      <c r="A31" s="70"/>
      <c r="B31" s="70"/>
      <c r="C31" s="70"/>
      <c r="D31" s="82" t="s">
        <v>819</v>
      </c>
      <c r="E31" s="82" t="s">
        <v>820</v>
      </c>
      <c r="F31" s="70" t="s">
        <v>821</v>
      </c>
      <c r="G31" s="70" t="s">
        <v>822</v>
      </c>
      <c r="H31" s="70" t="s">
        <v>795</v>
      </c>
      <c r="I31" s="91" t="s">
        <v>823</v>
      </c>
      <c r="J31" s="120" t="s">
        <v>56</v>
      </c>
      <c r="K31" s="120" t="s">
        <v>56</v>
      </c>
      <c r="L31" s="120" t="s">
        <v>56</v>
      </c>
      <c r="M31" s="120" t="s">
        <v>56</v>
      </c>
      <c r="N31" s="120" t="s">
        <v>56</v>
      </c>
      <c r="O31" s="120" t="s">
        <v>56</v>
      </c>
      <c r="P31" s="120" t="s">
        <v>56</v>
      </c>
      <c r="Q31" s="120" t="s">
        <v>56</v>
      </c>
      <c r="R31" s="120" t="s">
        <v>56</v>
      </c>
      <c r="S31" s="120" t="s">
        <v>56</v>
      </c>
      <c r="T31" s="120" t="s">
        <v>56</v>
      </c>
      <c r="U31" s="120" t="s">
        <v>56</v>
      </c>
      <c r="V31" s="120" t="s">
        <v>56</v>
      </c>
      <c r="W31" s="120" t="s">
        <v>56</v>
      </c>
      <c r="X31" s="120" t="s">
        <v>56</v>
      </c>
      <c r="Y31" s="120" t="s">
        <v>56</v>
      </c>
      <c r="Z31" s="118">
        <v>1.3599999999999999E-6</v>
      </c>
      <c r="AA31" s="120">
        <v>1</v>
      </c>
      <c r="AB31" s="117">
        <v>735908</v>
      </c>
      <c r="AC31" s="120">
        <v>0</v>
      </c>
      <c r="AD31" s="120">
        <v>28.8</v>
      </c>
      <c r="AE31" s="120">
        <v>26.3</v>
      </c>
      <c r="AF31" s="120">
        <v>6</v>
      </c>
      <c r="AG31" s="135">
        <v>3.5973093838743302</v>
      </c>
    </row>
    <row r="32" spans="1:33" ht="17.25" x14ac:dyDescent="0.25">
      <c r="A32" s="80"/>
      <c r="B32" s="80"/>
      <c r="C32" s="80"/>
      <c r="D32" s="89" t="s">
        <v>824</v>
      </c>
      <c r="E32" s="80"/>
      <c r="F32" s="80"/>
      <c r="G32" s="80"/>
      <c r="H32" s="80" t="s">
        <v>795</v>
      </c>
      <c r="I32" s="92" t="s">
        <v>825</v>
      </c>
      <c r="J32" s="128"/>
      <c r="K32" s="128"/>
      <c r="L32" s="128"/>
      <c r="M32" s="128"/>
      <c r="N32" s="128"/>
      <c r="O32" s="128"/>
      <c r="P32" s="128"/>
      <c r="Q32" s="128"/>
      <c r="R32" s="128" t="s">
        <v>56</v>
      </c>
      <c r="S32" s="128" t="s">
        <v>56</v>
      </c>
      <c r="T32" s="128" t="s">
        <v>56</v>
      </c>
      <c r="U32" s="128" t="s">
        <v>56</v>
      </c>
      <c r="V32" s="128" t="s">
        <v>56</v>
      </c>
      <c r="W32" s="128" t="s">
        <v>56</v>
      </c>
      <c r="X32" s="128" t="s">
        <v>56</v>
      </c>
      <c r="Y32" s="128" t="s">
        <v>56</v>
      </c>
      <c r="Z32" s="128" t="s">
        <v>56</v>
      </c>
      <c r="AA32" s="128" t="s">
        <v>56</v>
      </c>
      <c r="AB32" s="128" t="s">
        <v>56</v>
      </c>
      <c r="AC32" s="128" t="s">
        <v>56</v>
      </c>
      <c r="AD32" s="128" t="s">
        <v>56</v>
      </c>
      <c r="AE32" s="128" t="s">
        <v>56</v>
      </c>
      <c r="AF32" s="128">
        <v>6</v>
      </c>
      <c r="AG32" s="126"/>
    </row>
    <row r="33" spans="1:33" ht="120" x14ac:dyDescent="0.25">
      <c r="A33" s="93" t="s">
        <v>826</v>
      </c>
      <c r="B33" s="94" t="s">
        <v>827</v>
      </c>
      <c r="C33" s="95" t="s">
        <v>828</v>
      </c>
      <c r="D33" s="96" t="s">
        <v>829</v>
      </c>
      <c r="E33" s="96" t="s">
        <v>830</v>
      </c>
      <c r="F33" s="94" t="s">
        <v>829</v>
      </c>
      <c r="G33" s="94" t="s">
        <v>831</v>
      </c>
      <c r="H33" s="97" t="s">
        <v>832</v>
      </c>
      <c r="I33" s="98" t="s">
        <v>833</v>
      </c>
      <c r="J33" s="136" t="s">
        <v>56</v>
      </c>
      <c r="K33" s="136" t="s">
        <v>56</v>
      </c>
      <c r="L33" s="136" t="s">
        <v>56</v>
      </c>
      <c r="M33" s="136" t="s">
        <v>56</v>
      </c>
      <c r="N33" s="136" t="s">
        <v>56</v>
      </c>
      <c r="O33" s="136" t="s">
        <v>56</v>
      </c>
      <c r="P33" s="136" t="s">
        <v>56</v>
      </c>
      <c r="Q33" s="136" t="s">
        <v>56</v>
      </c>
      <c r="R33" s="136" t="s">
        <v>56</v>
      </c>
      <c r="S33" s="136" t="s">
        <v>56</v>
      </c>
      <c r="T33" s="136" t="s">
        <v>56</v>
      </c>
      <c r="U33" s="136" t="s">
        <v>56</v>
      </c>
      <c r="V33" s="136" t="s">
        <v>56</v>
      </c>
      <c r="W33" s="136" t="s">
        <v>56</v>
      </c>
      <c r="X33" s="136" t="s">
        <v>56</v>
      </c>
      <c r="Y33" s="136" t="s">
        <v>56</v>
      </c>
      <c r="Z33" s="136" t="s">
        <v>56</v>
      </c>
      <c r="AA33" s="136" t="s">
        <v>56</v>
      </c>
      <c r="AB33" s="136" t="s">
        <v>56</v>
      </c>
      <c r="AC33" s="136" t="s">
        <v>56</v>
      </c>
      <c r="AD33" s="136" t="s">
        <v>56</v>
      </c>
      <c r="AE33" s="136" t="s">
        <v>56</v>
      </c>
      <c r="AF33" s="136" t="s">
        <v>56</v>
      </c>
      <c r="AG33" s="137" t="s">
        <v>56</v>
      </c>
    </row>
    <row r="34" spans="1:33" ht="60" x14ac:dyDescent="0.25">
      <c r="A34" s="99" t="s">
        <v>834</v>
      </c>
      <c r="B34" s="100" t="s">
        <v>835</v>
      </c>
      <c r="C34" s="101" t="s">
        <v>861</v>
      </c>
      <c r="D34" s="102" t="s">
        <v>836</v>
      </c>
      <c r="E34" s="102" t="s">
        <v>837</v>
      </c>
      <c r="F34" s="100" t="s">
        <v>836</v>
      </c>
      <c r="G34" s="100" t="s">
        <v>838</v>
      </c>
      <c r="H34" s="100" t="s">
        <v>839</v>
      </c>
      <c r="I34" s="103" t="s">
        <v>840</v>
      </c>
      <c r="J34" s="120" t="s">
        <v>56</v>
      </c>
      <c r="K34" s="120" t="s">
        <v>56</v>
      </c>
      <c r="L34" s="120" t="s">
        <v>56</v>
      </c>
      <c r="M34" s="120" t="s">
        <v>56</v>
      </c>
      <c r="N34" s="120" t="s">
        <v>56</v>
      </c>
      <c r="O34" s="120" t="s">
        <v>56</v>
      </c>
      <c r="P34" s="120" t="s">
        <v>56</v>
      </c>
      <c r="Q34" s="120" t="s">
        <v>56</v>
      </c>
      <c r="R34" s="120" t="s">
        <v>56</v>
      </c>
      <c r="S34" s="120" t="s">
        <v>56</v>
      </c>
      <c r="T34" s="120" t="s">
        <v>56</v>
      </c>
      <c r="U34" s="120" t="s">
        <v>56</v>
      </c>
      <c r="V34" s="120" t="s">
        <v>56</v>
      </c>
      <c r="W34" s="120" t="s">
        <v>56</v>
      </c>
      <c r="X34" s="120" t="s">
        <v>56</v>
      </c>
      <c r="Y34" s="120" t="s">
        <v>56</v>
      </c>
      <c r="Z34" s="118">
        <v>1.3599999999999999E-6</v>
      </c>
      <c r="AA34" s="120">
        <v>1</v>
      </c>
      <c r="AB34" s="117">
        <v>735924</v>
      </c>
      <c r="AC34" s="120">
        <v>0</v>
      </c>
      <c r="AD34" s="120">
        <v>27.9</v>
      </c>
      <c r="AE34" s="120">
        <v>27.7</v>
      </c>
      <c r="AF34" s="120">
        <v>6</v>
      </c>
      <c r="AG34" s="122">
        <v>3.8714392085465601</v>
      </c>
    </row>
    <row r="35" spans="1:33" ht="47.25" x14ac:dyDescent="0.25">
      <c r="A35" s="104"/>
      <c r="B35" s="70"/>
      <c r="D35" s="82" t="s">
        <v>841</v>
      </c>
      <c r="E35" s="82" t="s">
        <v>842</v>
      </c>
      <c r="F35" s="70" t="s">
        <v>841</v>
      </c>
      <c r="G35" s="70" t="s">
        <v>843</v>
      </c>
      <c r="H35" s="70" t="s">
        <v>731</v>
      </c>
      <c r="I35" s="74" t="s">
        <v>881</v>
      </c>
      <c r="J35" s="120" t="s">
        <v>56</v>
      </c>
      <c r="K35" s="120" t="s">
        <v>56</v>
      </c>
      <c r="L35" s="120" t="s">
        <v>56</v>
      </c>
      <c r="M35" s="120" t="s">
        <v>56</v>
      </c>
      <c r="N35" s="120" t="s">
        <v>56</v>
      </c>
      <c r="O35" s="120" t="s">
        <v>56</v>
      </c>
      <c r="P35" s="120" t="s">
        <v>56</v>
      </c>
      <c r="Q35" s="120" t="s">
        <v>56</v>
      </c>
      <c r="R35" s="120" t="s">
        <v>56</v>
      </c>
      <c r="S35" s="120" t="s">
        <v>56</v>
      </c>
      <c r="T35" s="120" t="s">
        <v>56</v>
      </c>
      <c r="U35" s="120" t="s">
        <v>56</v>
      </c>
      <c r="V35" s="120" t="s">
        <v>56</v>
      </c>
      <c r="W35" s="120" t="s">
        <v>56</v>
      </c>
      <c r="X35" s="120" t="s">
        <v>56</v>
      </c>
      <c r="Y35" s="120" t="s">
        <v>56</v>
      </c>
      <c r="Z35" s="120" t="s">
        <v>56</v>
      </c>
      <c r="AA35" s="120" t="s">
        <v>56</v>
      </c>
      <c r="AB35" s="120" t="s">
        <v>56</v>
      </c>
      <c r="AC35" s="120" t="s">
        <v>56</v>
      </c>
      <c r="AD35" s="120">
        <v>29</v>
      </c>
      <c r="AE35" s="120">
        <v>28.9</v>
      </c>
      <c r="AF35" s="120">
        <v>6</v>
      </c>
      <c r="AG35" s="122">
        <v>3.9312121984619899</v>
      </c>
    </row>
    <row r="36" spans="1:33" ht="32.25" x14ac:dyDescent="0.25">
      <c r="A36" s="105"/>
      <c r="B36" s="80"/>
      <c r="C36" s="105"/>
      <c r="D36" s="89" t="s">
        <v>844</v>
      </c>
      <c r="E36" s="89" t="s">
        <v>845</v>
      </c>
      <c r="F36" s="80" t="s">
        <v>844</v>
      </c>
      <c r="G36" s="80" t="s">
        <v>846</v>
      </c>
      <c r="H36" s="80" t="s">
        <v>812</v>
      </c>
      <c r="I36" s="106" t="s">
        <v>882</v>
      </c>
      <c r="J36" s="128" t="s">
        <v>56</v>
      </c>
      <c r="K36" s="128" t="s">
        <v>56</v>
      </c>
      <c r="L36" s="128" t="s">
        <v>56</v>
      </c>
      <c r="M36" s="128" t="s">
        <v>56</v>
      </c>
      <c r="N36" s="128" t="s">
        <v>56</v>
      </c>
      <c r="O36" s="128" t="s">
        <v>56</v>
      </c>
      <c r="P36" s="128" t="s">
        <v>56</v>
      </c>
      <c r="Q36" s="128" t="s">
        <v>56</v>
      </c>
      <c r="R36" s="128" t="s">
        <v>56</v>
      </c>
      <c r="S36" s="128" t="s">
        <v>56</v>
      </c>
      <c r="T36" s="128" t="s">
        <v>56</v>
      </c>
      <c r="U36" s="128" t="s">
        <v>56</v>
      </c>
      <c r="V36" s="128" t="s">
        <v>56</v>
      </c>
      <c r="W36" s="128" t="s">
        <v>56</v>
      </c>
      <c r="X36" s="128" t="s">
        <v>56</v>
      </c>
      <c r="Y36" s="128" t="s">
        <v>56</v>
      </c>
      <c r="Z36" s="128" t="s">
        <v>56</v>
      </c>
      <c r="AA36" s="128" t="s">
        <v>56</v>
      </c>
      <c r="AB36" s="128" t="s">
        <v>56</v>
      </c>
      <c r="AC36" s="128" t="s">
        <v>56</v>
      </c>
      <c r="AD36" s="128">
        <v>28.3</v>
      </c>
      <c r="AE36" s="128">
        <v>28.4</v>
      </c>
      <c r="AF36" s="128">
        <v>6</v>
      </c>
      <c r="AG36" s="138">
        <v>3.4496018013259802</v>
      </c>
    </row>
    <row r="37" spans="1:33" ht="90" x14ac:dyDescent="0.25">
      <c r="A37" s="23" t="s">
        <v>847</v>
      </c>
      <c r="B37" s="70" t="s">
        <v>848</v>
      </c>
      <c r="C37" s="23" t="s">
        <v>849</v>
      </c>
      <c r="D37" s="82" t="s">
        <v>850</v>
      </c>
      <c r="E37" s="82" t="s">
        <v>851</v>
      </c>
      <c r="F37" s="70" t="s">
        <v>850</v>
      </c>
      <c r="G37" s="70" t="s">
        <v>852</v>
      </c>
      <c r="H37" s="77" t="s">
        <v>795</v>
      </c>
      <c r="I37" s="74" t="s">
        <v>853</v>
      </c>
      <c r="J37" s="120" t="s">
        <v>56</v>
      </c>
      <c r="K37" s="120" t="s">
        <v>56</v>
      </c>
      <c r="L37" s="120" t="s">
        <v>56</v>
      </c>
      <c r="M37" s="120" t="s">
        <v>56</v>
      </c>
      <c r="N37" s="120" t="s">
        <v>56</v>
      </c>
      <c r="O37" s="120" t="s">
        <v>56</v>
      </c>
      <c r="P37" s="120" t="s">
        <v>56</v>
      </c>
      <c r="Q37" s="120" t="s">
        <v>56</v>
      </c>
      <c r="R37" s="120" t="s">
        <v>56</v>
      </c>
      <c r="S37" s="120" t="s">
        <v>56</v>
      </c>
      <c r="T37" s="120" t="s">
        <v>56</v>
      </c>
      <c r="U37" s="120" t="s">
        <v>56</v>
      </c>
      <c r="V37" s="120" t="s">
        <v>56</v>
      </c>
      <c r="W37" s="120" t="s">
        <v>56</v>
      </c>
      <c r="X37" s="120" t="s">
        <v>56</v>
      </c>
      <c r="Y37" s="120" t="s">
        <v>56</v>
      </c>
      <c r="Z37" s="118">
        <v>2.7199999999999998E-6</v>
      </c>
      <c r="AA37" s="120">
        <v>2</v>
      </c>
      <c r="AB37" s="117">
        <v>735902</v>
      </c>
      <c r="AC37" s="120">
        <v>0</v>
      </c>
      <c r="AD37" s="120">
        <v>40</v>
      </c>
      <c r="AE37" s="120">
        <v>37</v>
      </c>
      <c r="AF37" s="120">
        <v>6</v>
      </c>
      <c r="AG37" s="127" t="s">
        <v>56</v>
      </c>
    </row>
    <row r="38" spans="1:33" ht="63" thickBot="1" x14ac:dyDescent="0.3">
      <c r="A38" s="107"/>
      <c r="B38" s="108"/>
      <c r="C38" s="107"/>
      <c r="D38" s="109" t="s">
        <v>854</v>
      </c>
      <c r="E38" s="109" t="s">
        <v>855</v>
      </c>
      <c r="F38" s="108" t="s">
        <v>854</v>
      </c>
      <c r="G38" s="108" t="s">
        <v>856</v>
      </c>
      <c r="H38" s="110" t="s">
        <v>857</v>
      </c>
      <c r="I38" s="111" t="s">
        <v>883</v>
      </c>
      <c r="J38" s="139" t="s">
        <v>56</v>
      </c>
      <c r="K38" s="139" t="s">
        <v>56</v>
      </c>
      <c r="L38" s="139" t="s">
        <v>56</v>
      </c>
      <c r="M38" s="139" t="s">
        <v>56</v>
      </c>
      <c r="N38" s="139" t="s">
        <v>56</v>
      </c>
      <c r="O38" s="139" t="s">
        <v>56</v>
      </c>
      <c r="P38" s="139" t="s">
        <v>56</v>
      </c>
      <c r="Q38" s="139" t="s">
        <v>56</v>
      </c>
      <c r="R38" s="139" t="s">
        <v>56</v>
      </c>
      <c r="S38" s="139" t="s">
        <v>56</v>
      </c>
      <c r="T38" s="139" t="s">
        <v>56</v>
      </c>
      <c r="U38" s="139" t="s">
        <v>56</v>
      </c>
      <c r="V38" s="139" t="s">
        <v>56</v>
      </c>
      <c r="W38" s="139" t="s">
        <v>56</v>
      </c>
      <c r="X38" s="139" t="s">
        <v>56</v>
      </c>
      <c r="Y38" s="139" t="s">
        <v>56</v>
      </c>
      <c r="Z38" s="139" t="s">
        <v>56</v>
      </c>
      <c r="AA38" s="139" t="s">
        <v>56</v>
      </c>
      <c r="AB38" s="139" t="s">
        <v>56</v>
      </c>
      <c r="AC38" s="139" t="s">
        <v>56</v>
      </c>
      <c r="AD38" s="139">
        <v>24.1</v>
      </c>
      <c r="AE38" s="139">
        <v>23.2</v>
      </c>
      <c r="AF38" s="139">
        <v>6</v>
      </c>
      <c r="AG38" s="140">
        <v>-0.54647019548924802</v>
      </c>
    </row>
    <row r="41" spans="1:33" x14ac:dyDescent="0.25">
      <c r="A41" s="25" t="s">
        <v>2</v>
      </c>
    </row>
    <row r="42" spans="1:33" x14ac:dyDescent="0.25">
      <c r="A42" t="s">
        <v>858</v>
      </c>
    </row>
    <row r="43" spans="1:33" x14ac:dyDescent="0.25">
      <c r="A43" t="s">
        <v>885</v>
      </c>
    </row>
    <row r="44" spans="1:33" x14ac:dyDescent="0.25">
      <c r="A44" t="s">
        <v>1370</v>
      </c>
    </row>
    <row r="45" spans="1:33" x14ac:dyDescent="0.25">
      <c r="A45" t="s">
        <v>1371</v>
      </c>
    </row>
    <row r="47" spans="1:33" s="25" customFormat="1" x14ac:dyDescent="0.25">
      <c r="A47" s="25" t="s">
        <v>884</v>
      </c>
    </row>
    <row r="48" spans="1:33" x14ac:dyDescent="0.25">
      <c r="A48" t="s">
        <v>886</v>
      </c>
    </row>
    <row r="50" spans="1:1" x14ac:dyDescent="0.25">
      <c r="A50" s="25" t="s">
        <v>489</v>
      </c>
    </row>
    <row r="51" spans="1:1" x14ac:dyDescent="0.25">
      <c r="A51" t="s">
        <v>887</v>
      </c>
    </row>
    <row r="53" spans="1:1" x14ac:dyDescent="0.25">
      <c r="A53" t="s">
        <v>860</v>
      </c>
    </row>
  </sheetData>
  <autoFilter ref="A1:AG38" xr:uid="{7B4E37C7-FAD4-4973-AE85-756F5F4A71A1}"/>
  <pageMargins left="0.7" right="0.7" top="0.75" bottom="0.75" header="0.3" footer="0.3"/>
  <pageSetup paperSize="9" fitToWidth="58"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E15B-6ECD-4E42-8088-D3171F4FF150}">
  <dimension ref="A1:AF51"/>
  <sheetViews>
    <sheetView topLeftCell="C1" workbookViewId="0">
      <selection activeCell="E12" sqref="E12"/>
    </sheetView>
  </sheetViews>
  <sheetFormatPr defaultRowHeight="15" x14ac:dyDescent="0.25"/>
  <cols>
    <col min="1" max="1" width="76.28515625" bestFit="1" customWidth="1"/>
    <col min="2" max="2" width="13.7109375" bestFit="1" customWidth="1"/>
    <col min="3" max="3" width="14.42578125" bestFit="1" customWidth="1"/>
    <col min="4" max="4" width="14.85546875" bestFit="1" customWidth="1"/>
    <col min="5" max="6" width="14.140625" bestFit="1" customWidth="1"/>
    <col min="7" max="7" width="19.85546875" bestFit="1" customWidth="1"/>
    <col min="8" max="10" width="13.7109375" bestFit="1" customWidth="1"/>
    <col min="11" max="12" width="14.140625" bestFit="1" customWidth="1"/>
    <col min="13" max="13" width="19.85546875" bestFit="1" customWidth="1"/>
    <col min="14" max="15" width="13.7109375" bestFit="1" customWidth="1"/>
    <col min="16" max="16" width="14.42578125" bestFit="1" customWidth="1"/>
    <col min="17" max="17" width="14.140625" bestFit="1" customWidth="1"/>
    <col min="18" max="18" width="19.85546875" bestFit="1" customWidth="1"/>
    <col min="22" max="22" width="14.140625" bestFit="1" customWidth="1"/>
    <col min="23" max="23" width="19.85546875" bestFit="1" customWidth="1"/>
    <col min="27" max="27" width="14.140625" bestFit="1" customWidth="1"/>
    <col min="28" max="28" width="19.85546875" bestFit="1" customWidth="1"/>
    <col min="29" max="29" width="10" bestFit="1" customWidth="1"/>
    <col min="32" max="32" width="14.140625" bestFit="1" customWidth="1"/>
  </cols>
  <sheetData>
    <row r="1" spans="1:16" ht="18.75" x14ac:dyDescent="0.3">
      <c r="A1" s="43" t="s">
        <v>423</v>
      </c>
    </row>
    <row r="2" spans="1:16" ht="15.75" thickBot="1" x14ac:dyDescent="0.3">
      <c r="A2" s="65" t="s">
        <v>425</v>
      </c>
      <c r="B2" s="63"/>
    </row>
    <row r="3" spans="1:16" x14ac:dyDescent="0.25">
      <c r="A3" s="62" t="s">
        <v>426</v>
      </c>
      <c r="B3" s="58">
        <v>42.95</v>
      </c>
    </row>
    <row r="4" spans="1:16" x14ac:dyDescent="0.25">
      <c r="A4" s="62" t="s">
        <v>427</v>
      </c>
      <c r="B4" s="58" t="s">
        <v>420</v>
      </c>
    </row>
    <row r="5" spans="1:16" x14ac:dyDescent="0.25">
      <c r="A5" s="62" t="s">
        <v>428</v>
      </c>
      <c r="B5" s="58" t="s">
        <v>422</v>
      </c>
    </row>
    <row r="6" spans="1:16" x14ac:dyDescent="0.25">
      <c r="A6" s="62" t="s">
        <v>429</v>
      </c>
      <c r="B6" s="58" t="s">
        <v>430</v>
      </c>
    </row>
    <row r="7" spans="1:16" ht="15.75" thickBot="1" x14ac:dyDescent="0.3">
      <c r="A7" s="64" t="s">
        <v>431</v>
      </c>
      <c r="B7" s="61">
        <v>0.91339999999999999</v>
      </c>
    </row>
    <row r="8" spans="1:16" ht="18.75" x14ac:dyDescent="0.3">
      <c r="A8" s="43"/>
    </row>
    <row r="9" spans="1:16" ht="15.75" thickBot="1" x14ac:dyDescent="0.3">
      <c r="A9" s="66" t="s">
        <v>424</v>
      </c>
      <c r="B9" s="49" t="s">
        <v>347</v>
      </c>
      <c r="C9" s="49" t="s">
        <v>697</v>
      </c>
      <c r="D9" s="49" t="s">
        <v>348</v>
      </c>
      <c r="E9" s="49" t="s">
        <v>349</v>
      </c>
      <c r="F9" s="49" t="s">
        <v>350</v>
      </c>
      <c r="G9" s="49" t="s">
        <v>351</v>
      </c>
      <c r="H9" s="49" t="s">
        <v>352</v>
      </c>
      <c r="I9" s="49" t="s">
        <v>353</v>
      </c>
      <c r="J9" s="49" t="s">
        <v>354</v>
      </c>
      <c r="K9" s="49" t="s">
        <v>355</v>
      </c>
      <c r="L9" s="49" t="s">
        <v>356</v>
      </c>
      <c r="M9" s="49" t="s">
        <v>357</v>
      </c>
      <c r="N9" s="49" t="s">
        <v>358</v>
      </c>
      <c r="O9" s="49" t="s">
        <v>359</v>
      </c>
      <c r="P9" s="49" t="s">
        <v>360</v>
      </c>
    </row>
    <row r="10" spans="1:16" x14ac:dyDescent="0.25">
      <c r="A10" s="50" t="s">
        <v>361</v>
      </c>
      <c r="B10" s="39">
        <v>4.3319999999999999</v>
      </c>
      <c r="C10" s="39">
        <v>36.39</v>
      </c>
      <c r="D10" s="39">
        <v>1</v>
      </c>
      <c r="E10" s="39">
        <v>1.43</v>
      </c>
      <c r="F10" s="39">
        <v>1.546</v>
      </c>
      <c r="G10" s="39">
        <v>0.95550000000000002</v>
      </c>
      <c r="H10" s="39">
        <v>1.5349999999999999</v>
      </c>
      <c r="I10" s="39">
        <v>1.373</v>
      </c>
      <c r="J10" s="39">
        <v>1.9890000000000001</v>
      </c>
      <c r="K10" s="39">
        <v>0.91679999999999995</v>
      </c>
      <c r="L10" s="39">
        <v>1.077</v>
      </c>
      <c r="M10" s="39">
        <v>1.4179999999999999</v>
      </c>
      <c r="N10" s="39">
        <v>0.9516</v>
      </c>
      <c r="O10" s="39">
        <v>0.9173</v>
      </c>
      <c r="P10" s="53">
        <v>21.17</v>
      </c>
    </row>
    <row r="11" spans="1:16" x14ac:dyDescent="0.25">
      <c r="A11" s="51" t="s">
        <v>362</v>
      </c>
      <c r="B11" s="39">
        <v>0.22770000000000001</v>
      </c>
      <c r="C11" s="39">
        <v>4.0739999999999998</v>
      </c>
      <c r="D11" s="39">
        <v>1.7330000000000002E-2</v>
      </c>
      <c r="E11" s="39">
        <v>0.1119</v>
      </c>
      <c r="F11" s="39">
        <v>8.9380000000000001E-2</v>
      </c>
      <c r="G11" s="39">
        <v>9.8720000000000002E-2</v>
      </c>
      <c r="H11" s="39">
        <v>5.1400000000000001E-2</v>
      </c>
      <c r="I11" s="39">
        <v>9.8659999999999998E-2</v>
      </c>
      <c r="J11" s="39">
        <v>0.17649999999999999</v>
      </c>
      <c r="K11" s="39">
        <v>5.7099999999999998E-2</v>
      </c>
      <c r="L11" s="39">
        <v>9.2910000000000006E-2</v>
      </c>
      <c r="M11" s="39">
        <v>8.9370000000000005E-2</v>
      </c>
      <c r="N11" s="39">
        <v>5.246E-2</v>
      </c>
      <c r="O11" s="39">
        <v>3.5349999999999999E-2</v>
      </c>
      <c r="P11" s="53">
        <v>2.3540000000000001</v>
      </c>
    </row>
    <row r="12" spans="1:16" x14ac:dyDescent="0.25">
      <c r="A12" s="51" t="s">
        <v>366</v>
      </c>
      <c r="B12" s="39">
        <v>-3.3319999999999999</v>
      </c>
      <c r="C12" s="39">
        <v>-35.39</v>
      </c>
      <c r="D12" s="38" t="s">
        <v>56</v>
      </c>
      <c r="E12" s="39">
        <v>-0.43020000000000003</v>
      </c>
      <c r="F12" s="39">
        <v>-0.54600000000000004</v>
      </c>
      <c r="G12" s="39">
        <v>4.4490000000000002E-2</v>
      </c>
      <c r="H12" s="39">
        <v>-0.53510000000000002</v>
      </c>
      <c r="I12" s="39">
        <v>-0.37290000000000001</v>
      </c>
      <c r="J12" s="39">
        <v>-0.98919999999999997</v>
      </c>
      <c r="K12" s="39">
        <v>8.3159999999999998E-2</v>
      </c>
      <c r="L12" s="39">
        <v>-7.6689999999999994E-2</v>
      </c>
      <c r="M12" s="39">
        <v>-0.41760000000000003</v>
      </c>
      <c r="N12" s="39">
        <v>4.8379999999999999E-2</v>
      </c>
      <c r="O12" s="39">
        <v>8.2729999999999998E-2</v>
      </c>
      <c r="P12" s="53">
        <v>-20.170000000000002</v>
      </c>
    </row>
    <row r="13" spans="1:16" x14ac:dyDescent="0.25">
      <c r="A13" s="51" t="s">
        <v>363</v>
      </c>
      <c r="B13" s="39" t="s">
        <v>367</v>
      </c>
      <c r="C13" s="39" t="s">
        <v>368</v>
      </c>
      <c r="D13" s="38" t="s">
        <v>56</v>
      </c>
      <c r="E13" s="39" t="s">
        <v>369</v>
      </c>
      <c r="F13" s="39" t="s">
        <v>370</v>
      </c>
      <c r="G13" s="39" t="s">
        <v>371</v>
      </c>
      <c r="H13" s="39" t="s">
        <v>372</v>
      </c>
      <c r="I13" s="39" t="s">
        <v>373</v>
      </c>
      <c r="J13" s="39" t="s">
        <v>374</v>
      </c>
      <c r="K13" s="39" t="s">
        <v>375</v>
      </c>
      <c r="L13" s="39" t="s">
        <v>376</v>
      </c>
      <c r="M13" s="39" t="s">
        <v>377</v>
      </c>
      <c r="N13" s="39" t="s">
        <v>378</v>
      </c>
      <c r="O13" s="39" t="s">
        <v>379</v>
      </c>
      <c r="P13" s="53" t="s">
        <v>380</v>
      </c>
    </row>
    <row r="14" spans="1:16" x14ac:dyDescent="0.25">
      <c r="A14" s="51" t="s">
        <v>364</v>
      </c>
      <c r="B14" s="57">
        <v>0.67</v>
      </c>
      <c r="C14" s="57" t="s">
        <v>420</v>
      </c>
      <c r="D14" s="54" t="s">
        <v>56</v>
      </c>
      <c r="E14" s="57" t="s">
        <v>421</v>
      </c>
      <c r="F14" s="57" t="s">
        <v>421</v>
      </c>
      <c r="G14" s="57" t="s">
        <v>421</v>
      </c>
      <c r="H14" s="57" t="s">
        <v>421</v>
      </c>
      <c r="I14" s="57" t="s">
        <v>421</v>
      </c>
      <c r="J14" s="57" t="s">
        <v>421</v>
      </c>
      <c r="K14" s="57" t="s">
        <v>421</v>
      </c>
      <c r="L14" s="57" t="s">
        <v>421</v>
      </c>
      <c r="M14" s="57" t="s">
        <v>421</v>
      </c>
      <c r="N14" s="57" t="s">
        <v>421</v>
      </c>
      <c r="O14" s="57" t="s">
        <v>421</v>
      </c>
      <c r="P14" s="58" t="s">
        <v>420</v>
      </c>
    </row>
    <row r="15" spans="1:16" ht="15.75" thickBot="1" x14ac:dyDescent="0.3">
      <c r="A15" s="52" t="s">
        <v>365</v>
      </c>
      <c r="B15" s="59" t="s">
        <v>381</v>
      </c>
      <c r="C15" s="60" t="s">
        <v>422</v>
      </c>
      <c r="D15" s="55"/>
      <c r="E15" s="60" t="s">
        <v>381</v>
      </c>
      <c r="F15" s="60" t="s">
        <v>381</v>
      </c>
      <c r="G15" s="60" t="s">
        <v>381</v>
      </c>
      <c r="H15" s="60" t="s">
        <v>381</v>
      </c>
      <c r="I15" s="60" t="s">
        <v>381</v>
      </c>
      <c r="J15" s="60" t="s">
        <v>381</v>
      </c>
      <c r="K15" s="60" t="s">
        <v>381</v>
      </c>
      <c r="L15" s="60" t="s">
        <v>381</v>
      </c>
      <c r="M15" s="60" t="s">
        <v>381</v>
      </c>
      <c r="N15" s="60" t="s">
        <v>381</v>
      </c>
      <c r="O15" s="60" t="s">
        <v>381</v>
      </c>
      <c r="P15" s="61" t="s">
        <v>422</v>
      </c>
    </row>
    <row r="17" spans="1:32" x14ac:dyDescent="0.25">
      <c r="B17" s="56"/>
    </row>
    <row r="18" spans="1:32" x14ac:dyDescent="0.25">
      <c r="A18" s="37"/>
      <c r="B18" s="56"/>
    </row>
    <row r="19" spans="1:32" ht="18.75" x14ac:dyDescent="0.3">
      <c r="A19" s="43" t="s">
        <v>401</v>
      </c>
    </row>
    <row r="20" spans="1:32" ht="15.75" thickBot="1" x14ac:dyDescent="0.3">
      <c r="A20" s="40" t="s">
        <v>382</v>
      </c>
      <c r="B20" s="41"/>
      <c r="C20" s="41"/>
      <c r="D20" s="41"/>
      <c r="E20" s="41"/>
      <c r="F20" s="44"/>
      <c r="G20" s="40" t="s">
        <v>388</v>
      </c>
      <c r="H20" s="41"/>
      <c r="I20" s="41"/>
      <c r="J20" s="41"/>
      <c r="K20" s="41"/>
      <c r="L20" s="44"/>
      <c r="M20" s="40" t="s">
        <v>395</v>
      </c>
      <c r="N20" s="41"/>
      <c r="O20" s="41"/>
      <c r="P20" s="41"/>
      <c r="Q20" s="44"/>
      <c r="R20" s="40" t="s">
        <v>398</v>
      </c>
      <c r="S20" s="41"/>
      <c r="T20" s="41"/>
      <c r="U20" s="41"/>
      <c r="V20" s="44"/>
      <c r="W20" s="40" t="s">
        <v>399</v>
      </c>
      <c r="X20" s="41"/>
      <c r="Y20" s="41"/>
      <c r="Z20" s="41"/>
      <c r="AA20" s="44"/>
      <c r="AB20" s="40" t="s">
        <v>400</v>
      </c>
      <c r="AC20" s="41"/>
      <c r="AD20" s="41"/>
      <c r="AE20" s="41"/>
      <c r="AF20" s="44"/>
    </row>
    <row r="21" spans="1:32" x14ac:dyDescent="0.25">
      <c r="B21" s="25" t="s">
        <v>391</v>
      </c>
      <c r="C21" s="25" t="s">
        <v>396</v>
      </c>
      <c r="D21" s="25" t="s">
        <v>397</v>
      </c>
      <c r="E21" s="25" t="s">
        <v>386</v>
      </c>
      <c r="F21" s="45" t="s">
        <v>387</v>
      </c>
      <c r="G21" s="42"/>
      <c r="H21" s="25" t="s">
        <v>391</v>
      </c>
      <c r="I21" s="25" t="s">
        <v>392</v>
      </c>
      <c r="J21" s="25" t="s">
        <v>393</v>
      </c>
      <c r="K21" s="25" t="s">
        <v>386</v>
      </c>
      <c r="L21" s="45" t="s">
        <v>387</v>
      </c>
      <c r="N21" s="25" t="s">
        <v>391</v>
      </c>
      <c r="O21" s="25" t="s">
        <v>392</v>
      </c>
      <c r="P21" s="25" t="s">
        <v>393</v>
      </c>
      <c r="Q21" s="45" t="s">
        <v>387</v>
      </c>
      <c r="S21" s="25" t="s">
        <v>391</v>
      </c>
      <c r="T21" s="25" t="s">
        <v>392</v>
      </c>
      <c r="U21" s="25" t="s">
        <v>393</v>
      </c>
      <c r="V21" s="45" t="s">
        <v>387</v>
      </c>
      <c r="X21" s="25" t="s">
        <v>391</v>
      </c>
      <c r="Y21" s="25" t="s">
        <v>392</v>
      </c>
      <c r="Z21" s="25" t="s">
        <v>393</v>
      </c>
      <c r="AA21" s="45" t="s">
        <v>387</v>
      </c>
      <c r="AC21" s="25" t="s">
        <v>391</v>
      </c>
      <c r="AD21" s="25" t="s">
        <v>392</v>
      </c>
      <c r="AE21" s="25" t="s">
        <v>393</v>
      </c>
      <c r="AF21" s="45" t="s">
        <v>387</v>
      </c>
    </row>
    <row r="22" spans="1:32" x14ac:dyDescent="0.25">
      <c r="A22" s="25" t="s">
        <v>347</v>
      </c>
      <c r="B22">
        <v>72769.8</v>
      </c>
      <c r="C22">
        <v>948.04499999999996</v>
      </c>
      <c r="D22">
        <v>76.757748841036033</v>
      </c>
      <c r="F22" s="46">
        <v>3.9513561741006762</v>
      </c>
      <c r="G22" s="25" t="s">
        <v>347</v>
      </c>
      <c r="H22">
        <v>80147.899999999994</v>
      </c>
      <c r="I22">
        <v>512.01300000000003</v>
      </c>
      <c r="J22">
        <f>H22/I22</f>
        <v>156.53489266874081</v>
      </c>
      <c r="L22" s="46">
        <v>4.4462191807285958</v>
      </c>
      <c r="M22" s="25" t="s">
        <v>347</v>
      </c>
      <c r="N22">
        <v>44223.6</v>
      </c>
      <c r="O22">
        <v>660.02200000000005</v>
      </c>
      <c r="P22">
        <v>67.003221104751049</v>
      </c>
      <c r="Q22" s="46">
        <v>4.3199869580195633</v>
      </c>
      <c r="R22" s="25" t="s">
        <v>347</v>
      </c>
      <c r="S22">
        <v>53957.2</v>
      </c>
      <c r="T22">
        <v>686.024</v>
      </c>
      <c r="U22">
        <v>78.652058820099583</v>
      </c>
      <c r="V22" s="46">
        <v>5.2717590857887817</v>
      </c>
      <c r="W22" s="25" t="s">
        <v>347</v>
      </c>
      <c r="X22">
        <v>37951.9</v>
      </c>
      <c r="Y22">
        <v>1042.05</v>
      </c>
      <c r="Z22">
        <v>36.420421284967134</v>
      </c>
      <c r="AA22" s="46">
        <v>3.6165333569584384</v>
      </c>
      <c r="AB22" s="25" t="s">
        <v>347</v>
      </c>
      <c r="AC22">
        <v>53142.8</v>
      </c>
      <c r="AD22">
        <v>892.04</v>
      </c>
      <c r="AE22">
        <v>59.574458544459894</v>
      </c>
      <c r="AF22" s="46">
        <v>4.3837971473864226</v>
      </c>
    </row>
    <row r="23" spans="1:32" x14ac:dyDescent="0.25">
      <c r="A23" s="25" t="s">
        <v>697</v>
      </c>
      <c r="B23">
        <v>497881</v>
      </c>
      <c r="C23">
        <v>864.03700000000003</v>
      </c>
      <c r="D23">
        <v>576.22648104189977</v>
      </c>
      <c r="F23" s="46">
        <v>29.663142782634072</v>
      </c>
      <c r="G23" s="25" t="s">
        <v>697</v>
      </c>
      <c r="H23">
        <v>403269</v>
      </c>
      <c r="I23">
        <v>522.01400000000001</v>
      </c>
      <c r="J23">
        <f t="shared" ref="J23:J33" si="0">H23/I23</f>
        <v>772.52525794327357</v>
      </c>
      <c r="L23" s="46">
        <v>21.942817737981581</v>
      </c>
      <c r="M23" s="25" t="s">
        <v>697</v>
      </c>
      <c r="N23">
        <v>381275</v>
      </c>
      <c r="O23">
        <v>738.02700000000004</v>
      </c>
      <c r="P23">
        <v>516.61389081971254</v>
      </c>
      <c r="Q23" s="46">
        <v>33.308328075508769</v>
      </c>
      <c r="R23" s="25" t="s">
        <v>697</v>
      </c>
      <c r="S23">
        <v>432545</v>
      </c>
      <c r="T23">
        <v>674.02300000000002</v>
      </c>
      <c r="U23">
        <v>641.73626122550706</v>
      </c>
      <c r="V23" s="46">
        <v>43.013228344521629</v>
      </c>
      <c r="W23" s="25" t="s">
        <v>697</v>
      </c>
      <c r="X23">
        <v>461650</v>
      </c>
      <c r="Y23">
        <v>928.04300000000001</v>
      </c>
      <c r="Z23">
        <v>497.44462271683534</v>
      </c>
      <c r="AA23" s="46">
        <v>49.396053308081989</v>
      </c>
      <c r="AB23" s="25" t="s">
        <v>697</v>
      </c>
      <c r="AC23">
        <v>343382</v>
      </c>
      <c r="AD23">
        <v>616.01900000000001</v>
      </c>
      <c r="AE23">
        <v>557.42111850446167</v>
      </c>
      <c r="AF23" s="46">
        <v>41.017932330331718</v>
      </c>
    </row>
    <row r="24" spans="1:32" x14ac:dyDescent="0.25">
      <c r="A24" s="25" t="s">
        <v>389</v>
      </c>
      <c r="B24">
        <v>19609.2</v>
      </c>
      <c r="C24">
        <v>1068.06</v>
      </c>
      <c r="D24">
        <v>18.359642716701309</v>
      </c>
      <c r="E24">
        <v>19.425671961476873</v>
      </c>
      <c r="F24" s="46">
        <v>0.94512265795028294</v>
      </c>
      <c r="G24" s="25" t="s">
        <v>348</v>
      </c>
      <c r="H24">
        <v>26078</v>
      </c>
      <c r="I24">
        <v>690.024</v>
      </c>
      <c r="J24">
        <f t="shared" si="0"/>
        <v>37.792888363303305</v>
      </c>
      <c r="K24">
        <v>35.206292426431766</v>
      </c>
      <c r="L24" s="46">
        <v>1.0734697055157563</v>
      </c>
      <c r="M24" s="25" t="s">
        <v>348</v>
      </c>
      <c r="N24">
        <v>9244.27</v>
      </c>
      <c r="O24">
        <v>596.01800000000003</v>
      </c>
      <c r="P24">
        <v>15.510051709847689</v>
      </c>
      <c r="Q24" s="46">
        <v>1</v>
      </c>
      <c r="R24" s="25" t="s">
        <v>348</v>
      </c>
      <c r="S24">
        <v>12383.7</v>
      </c>
      <c r="T24">
        <v>830.03399999999999</v>
      </c>
      <c r="U24">
        <v>14.919509321304911</v>
      </c>
      <c r="V24" s="46">
        <v>1</v>
      </c>
      <c r="W24" s="25" t="s">
        <v>348</v>
      </c>
      <c r="X24">
        <v>9748.75</v>
      </c>
      <c r="Y24">
        <v>968.04700000000003</v>
      </c>
      <c r="Z24">
        <v>10.070533765406019</v>
      </c>
      <c r="AA24" s="46">
        <v>1</v>
      </c>
      <c r="AB24" s="25" t="s">
        <v>348</v>
      </c>
      <c r="AC24">
        <v>11008.1</v>
      </c>
      <c r="AD24">
        <v>810.03300000000002</v>
      </c>
      <c r="AE24">
        <v>13.589693259410419</v>
      </c>
      <c r="AF24" s="46">
        <v>1</v>
      </c>
    </row>
    <row r="25" spans="1:32" x14ac:dyDescent="0.25">
      <c r="A25" s="25" t="s">
        <v>389</v>
      </c>
      <c r="B25">
        <v>22050.3</v>
      </c>
      <c r="C25">
        <v>1076.06</v>
      </c>
      <c r="D25">
        <v>20.49170120625244</v>
      </c>
      <c r="F25" s="46">
        <v>1.0548773420497173</v>
      </c>
      <c r="G25" s="25" t="s">
        <v>348</v>
      </c>
      <c r="H25">
        <v>23160.799999999999</v>
      </c>
      <c r="I25">
        <v>710.02499999999998</v>
      </c>
      <c r="J25">
        <f t="shared" si="0"/>
        <v>32.619696489560226</v>
      </c>
      <c r="L25" s="46">
        <v>0.92653029448424384</v>
      </c>
      <c r="M25" s="25" t="s">
        <v>349</v>
      </c>
      <c r="N25">
        <v>12571.9</v>
      </c>
      <c r="O25">
        <v>518.01300000000003</v>
      </c>
      <c r="P25">
        <v>24.269468140760942</v>
      </c>
      <c r="Q25" s="46">
        <v>1.5647573969951176</v>
      </c>
      <c r="R25" s="25" t="s">
        <v>349</v>
      </c>
      <c r="S25">
        <v>14786.9</v>
      </c>
      <c r="T25">
        <v>662.02200000000005</v>
      </c>
      <c r="U25">
        <v>22.335964665826815</v>
      </c>
      <c r="V25" s="46">
        <v>1.4970978056182638</v>
      </c>
      <c r="W25" s="25" t="s">
        <v>349</v>
      </c>
      <c r="X25">
        <v>11478.6</v>
      </c>
      <c r="Y25">
        <v>730.02700000000004</v>
      </c>
      <c r="Z25">
        <v>15.723528033894636</v>
      </c>
      <c r="AA25" s="46">
        <v>1.5613400838699936</v>
      </c>
      <c r="AB25" s="25" t="s">
        <v>349</v>
      </c>
      <c r="AC25">
        <v>11218.3</v>
      </c>
      <c r="AD25">
        <v>752.02800000000002</v>
      </c>
      <c r="AE25">
        <v>14.917396692676336</v>
      </c>
      <c r="AF25" s="46">
        <v>1.0976992937163261</v>
      </c>
    </row>
    <row r="26" spans="1:32" x14ac:dyDescent="0.25">
      <c r="A26" s="25" t="s">
        <v>350</v>
      </c>
      <c r="B26">
        <v>23571.8</v>
      </c>
      <c r="C26">
        <v>778.03</v>
      </c>
      <c r="D26">
        <v>30.296775188617406</v>
      </c>
      <c r="F26" s="46">
        <v>1.5596255948674034</v>
      </c>
      <c r="G26" s="25" t="s">
        <v>350</v>
      </c>
      <c r="H26">
        <v>28865.599999999999</v>
      </c>
      <c r="I26">
        <v>498.012</v>
      </c>
      <c r="J26">
        <f t="shared" si="0"/>
        <v>57.961655542436723</v>
      </c>
      <c r="L26" s="46">
        <v>1.6463436376765692</v>
      </c>
      <c r="M26" s="25" t="s">
        <v>351</v>
      </c>
      <c r="N26">
        <v>7428.76</v>
      </c>
      <c r="O26">
        <v>396.00799999999998</v>
      </c>
      <c r="P26">
        <v>18.759115977455004</v>
      </c>
      <c r="Q26" s="46">
        <v>1.2094812015065306</v>
      </c>
      <c r="R26" s="25" t="s">
        <v>351</v>
      </c>
      <c r="S26">
        <v>11843</v>
      </c>
      <c r="T26">
        <v>1086.06</v>
      </c>
      <c r="U26">
        <v>10.904554076202052</v>
      </c>
      <c r="V26" s="46">
        <v>0.73089227275259361</v>
      </c>
      <c r="W26" s="25" t="s">
        <v>351</v>
      </c>
      <c r="X26">
        <v>8347.48</v>
      </c>
      <c r="Y26">
        <v>908.04100000000005</v>
      </c>
      <c r="Z26">
        <v>9.1928448164785497</v>
      </c>
      <c r="AA26" s="46">
        <v>0.91284583624132432</v>
      </c>
      <c r="AB26" s="25" t="s">
        <v>351</v>
      </c>
      <c r="AC26">
        <v>9716.7199999999993</v>
      </c>
      <c r="AD26">
        <v>738.02700000000004</v>
      </c>
      <c r="AE26">
        <v>13.165805587058466</v>
      </c>
      <c r="AF26" s="46">
        <v>0.96880815009872101</v>
      </c>
    </row>
    <row r="27" spans="1:32" x14ac:dyDescent="0.25">
      <c r="A27" s="25" t="s">
        <v>350</v>
      </c>
      <c r="B27">
        <v>21753.599999999999</v>
      </c>
      <c r="C27">
        <v>868.03800000000001</v>
      </c>
      <c r="D27">
        <v>25.060654026667034</v>
      </c>
      <c r="F27" s="46">
        <v>1.2900791322104541</v>
      </c>
      <c r="G27" s="25" t="s">
        <v>350</v>
      </c>
      <c r="H27">
        <v>26621.4</v>
      </c>
      <c r="I27">
        <v>448.01</v>
      </c>
      <c r="J27">
        <f t="shared" si="0"/>
        <v>59.421441485681129</v>
      </c>
      <c r="L27" s="46">
        <v>1.6878074170931274</v>
      </c>
      <c r="M27" s="25" t="s">
        <v>352</v>
      </c>
      <c r="N27">
        <v>11582.7</v>
      </c>
      <c r="O27">
        <v>452.01</v>
      </c>
      <c r="P27">
        <v>25.624875555850537</v>
      </c>
      <c r="Q27" s="46">
        <v>1.6521463651588417</v>
      </c>
      <c r="R27" s="25" t="s">
        <v>352</v>
      </c>
      <c r="S27">
        <v>11416.5</v>
      </c>
      <c r="T27">
        <v>500.012</v>
      </c>
      <c r="U27">
        <v>22.832452021151493</v>
      </c>
      <c r="V27" s="46">
        <v>1.5303755324276636</v>
      </c>
      <c r="W27" s="25" t="s">
        <v>352</v>
      </c>
      <c r="X27">
        <v>9054.1</v>
      </c>
      <c r="Y27">
        <v>578.01700000000005</v>
      </c>
      <c r="Z27">
        <v>15.664072163967495</v>
      </c>
      <c r="AA27" s="46">
        <v>1.5554361396191554</v>
      </c>
      <c r="AB27" s="25" t="s">
        <v>352</v>
      </c>
      <c r="AC27">
        <v>11512.6</v>
      </c>
      <c r="AD27">
        <v>604.01800000000003</v>
      </c>
      <c r="AE27">
        <v>19.060028012410225</v>
      </c>
      <c r="AF27" s="46">
        <v>1.402535557541873</v>
      </c>
    </row>
    <row r="28" spans="1:32" x14ac:dyDescent="0.25">
      <c r="A28" s="25" t="s">
        <v>390</v>
      </c>
      <c r="B28">
        <v>21432.9</v>
      </c>
      <c r="C28">
        <v>1080.06</v>
      </c>
      <c r="D28">
        <v>19.844175323593134</v>
      </c>
      <c r="F28" s="46">
        <v>1.0215438293690018</v>
      </c>
      <c r="G28" s="25" t="s">
        <v>358</v>
      </c>
      <c r="H28">
        <v>18609.3</v>
      </c>
      <c r="I28">
        <v>500.012</v>
      </c>
      <c r="J28">
        <f t="shared" si="0"/>
        <v>37.217706775037399</v>
      </c>
      <c r="L28" s="46">
        <v>1.0571322400053556</v>
      </c>
      <c r="M28" s="25" t="s">
        <v>353</v>
      </c>
      <c r="N28">
        <v>11538.7</v>
      </c>
      <c r="O28">
        <v>504.01299999999998</v>
      </c>
      <c r="P28">
        <v>22.893655520790141</v>
      </c>
      <c r="Q28" s="46">
        <v>1.4760528171711014</v>
      </c>
      <c r="R28" s="25" t="s">
        <v>353</v>
      </c>
      <c r="S28">
        <v>14853</v>
      </c>
      <c r="T28">
        <v>634.02</v>
      </c>
      <c r="U28">
        <v>23.426705782151984</v>
      </c>
      <c r="V28" s="46">
        <v>1.5702061829003238</v>
      </c>
      <c r="W28" s="25" t="s">
        <v>353</v>
      </c>
      <c r="X28">
        <v>8743.82</v>
      </c>
      <c r="Y28">
        <v>654.02099999999996</v>
      </c>
      <c r="Z28">
        <v>13.369326061395583</v>
      </c>
      <c r="AA28" s="46">
        <v>1.3275687637651812</v>
      </c>
      <c r="AB28" s="25" t="s">
        <v>353</v>
      </c>
      <c r="AC28">
        <v>9052.1</v>
      </c>
      <c r="AD28">
        <v>596.01800000000003</v>
      </c>
      <c r="AE28">
        <v>15.18762856155351</v>
      </c>
      <c r="AF28" s="46">
        <v>1.1175843539394514</v>
      </c>
    </row>
    <row r="29" spans="1:32" x14ac:dyDescent="0.25">
      <c r="A29" s="25" t="s">
        <v>390</v>
      </c>
      <c r="B29">
        <v>16641.8</v>
      </c>
      <c r="C29">
        <v>960.04600000000005</v>
      </c>
      <c r="D29">
        <v>17.334377727733877</v>
      </c>
      <c r="F29" s="46">
        <v>0.89234378929643976</v>
      </c>
      <c r="G29" s="25" t="s">
        <v>358</v>
      </c>
      <c r="H29">
        <v>20178.3</v>
      </c>
      <c r="I29">
        <v>686.024</v>
      </c>
      <c r="J29">
        <f t="shared" si="0"/>
        <v>29.413402446561633</v>
      </c>
      <c r="L29" s="46">
        <v>0.8354586756905702</v>
      </c>
      <c r="M29" s="25" t="s">
        <v>354</v>
      </c>
      <c r="N29">
        <v>15211.6</v>
      </c>
      <c r="O29">
        <v>390.00799999999998</v>
      </c>
      <c r="P29">
        <v>39.003302496359055</v>
      </c>
      <c r="Q29" s="46">
        <v>2.5147113127672527</v>
      </c>
      <c r="R29" s="25" t="s">
        <v>354</v>
      </c>
      <c r="S29">
        <v>14825</v>
      </c>
      <c r="T29">
        <v>542.01499999999999</v>
      </c>
      <c r="U29">
        <v>27.351641559735434</v>
      </c>
      <c r="V29" s="46">
        <v>1.8332802353410886</v>
      </c>
      <c r="W29" s="25" t="s">
        <v>354</v>
      </c>
      <c r="X29">
        <v>11510.6</v>
      </c>
      <c r="Y29">
        <v>616.01900000000001</v>
      </c>
      <c r="Z29">
        <v>18.685462623717775</v>
      </c>
      <c r="AA29" s="46">
        <v>1.8554590113093599</v>
      </c>
      <c r="AB29" s="25" t="s">
        <v>354</v>
      </c>
      <c r="AC29">
        <v>13677.3</v>
      </c>
      <c r="AD29">
        <v>574.01599999999996</v>
      </c>
      <c r="AE29">
        <v>23.827384602519789</v>
      </c>
      <c r="AF29" s="46">
        <v>1.7533423417059177</v>
      </c>
    </row>
    <row r="30" spans="1:32" x14ac:dyDescent="0.25">
      <c r="A30" s="25" t="s">
        <v>359</v>
      </c>
      <c r="B30">
        <v>15930.7</v>
      </c>
      <c r="C30">
        <v>934.04399999999998</v>
      </c>
      <c r="D30">
        <v>17.055620506100357</v>
      </c>
      <c r="F30" s="46">
        <v>0.8779938495781987</v>
      </c>
      <c r="G30" s="25" t="s">
        <v>394</v>
      </c>
      <c r="H30">
        <v>19024.099999999999</v>
      </c>
      <c r="I30">
        <v>542.01499999999999</v>
      </c>
      <c r="J30">
        <f t="shared" si="0"/>
        <v>35.098844127930036</v>
      </c>
      <c r="L30" s="46">
        <v>0.99694803709517954</v>
      </c>
      <c r="M30" s="25" t="s">
        <v>355</v>
      </c>
      <c r="N30">
        <v>7845.08</v>
      </c>
      <c r="O30">
        <v>574.01599999999996</v>
      </c>
      <c r="P30">
        <v>13.667005797747798</v>
      </c>
      <c r="Q30" s="46">
        <v>0.88117087250394543</v>
      </c>
      <c r="R30" s="25" t="s">
        <v>355</v>
      </c>
      <c r="S30">
        <v>13419</v>
      </c>
      <c r="T30">
        <v>828.03399999999999</v>
      </c>
      <c r="U30">
        <v>16.205856281263813</v>
      </c>
      <c r="V30" s="46">
        <v>1.0862191196946411</v>
      </c>
      <c r="W30" s="25" t="s">
        <v>355</v>
      </c>
      <c r="X30">
        <v>7084.51</v>
      </c>
      <c r="Y30">
        <v>838.03499999999997</v>
      </c>
      <c r="Z30">
        <v>8.4537161335743747</v>
      </c>
      <c r="AA30" s="46">
        <v>0.83945065182287704</v>
      </c>
      <c r="AB30" s="25" t="s">
        <v>355</v>
      </c>
      <c r="AC30">
        <v>9402.42</v>
      </c>
      <c r="AD30">
        <v>804.03200000000004</v>
      </c>
      <c r="AE30">
        <v>11.694086802515322</v>
      </c>
      <c r="AF30" s="46">
        <v>0.86051146109700072</v>
      </c>
    </row>
    <row r="31" spans="1:32" x14ac:dyDescent="0.25">
      <c r="A31" s="25" t="s">
        <v>359</v>
      </c>
      <c r="B31">
        <v>18923.900000000001</v>
      </c>
      <c r="C31">
        <v>1022.05</v>
      </c>
      <c r="D31">
        <v>18.515630350765619</v>
      </c>
      <c r="F31" s="46">
        <v>0.95315263160440677</v>
      </c>
      <c r="G31" s="25" t="s">
        <v>394</v>
      </c>
      <c r="H31">
        <v>18653.400000000001</v>
      </c>
      <c r="I31">
        <v>630.02</v>
      </c>
      <c r="J31">
        <f t="shared" si="0"/>
        <v>29.607631503761787</v>
      </c>
      <c r="L31" s="46">
        <v>0.84097556042377575</v>
      </c>
      <c r="M31" s="25" t="s">
        <v>356</v>
      </c>
      <c r="N31">
        <v>9320.34</v>
      </c>
      <c r="O31">
        <v>664.02200000000005</v>
      </c>
      <c r="P31">
        <v>14.036191571965988</v>
      </c>
      <c r="Q31" s="46">
        <v>0.90497387336588231</v>
      </c>
      <c r="R31" s="25" t="s">
        <v>356</v>
      </c>
      <c r="S31">
        <v>12149.4</v>
      </c>
      <c r="T31">
        <v>608.01800000000003</v>
      </c>
      <c r="U31">
        <v>19.981974217868547</v>
      </c>
      <c r="V31" s="46">
        <v>1.3393184579692903</v>
      </c>
      <c r="W31" s="25" t="s">
        <v>356</v>
      </c>
      <c r="X31">
        <v>7803.04</v>
      </c>
      <c r="Y31">
        <v>768.03</v>
      </c>
      <c r="Z31">
        <v>10.159811465697954</v>
      </c>
      <c r="AA31" s="46">
        <v>1.0088652401522766</v>
      </c>
      <c r="AB31" s="25" t="s">
        <v>356</v>
      </c>
      <c r="AC31">
        <v>9278.2999999999993</v>
      </c>
      <c r="AD31">
        <v>648.02099999999996</v>
      </c>
      <c r="AE31">
        <v>14.317900191506139</v>
      </c>
      <c r="AF31" s="46">
        <v>1.0535852368552514</v>
      </c>
    </row>
    <row r="32" spans="1:32" x14ac:dyDescent="0.25">
      <c r="A32" s="25" t="s">
        <v>360</v>
      </c>
      <c r="B32">
        <v>277539</v>
      </c>
      <c r="C32">
        <v>740.02700000000004</v>
      </c>
      <c r="D32">
        <v>375.03901884660962</v>
      </c>
      <c r="F32" s="46">
        <v>19.306360139837171</v>
      </c>
      <c r="G32" s="25" t="s">
        <v>360</v>
      </c>
      <c r="H32">
        <v>237389</v>
      </c>
      <c r="I32">
        <v>472.01100000000002</v>
      </c>
      <c r="J32">
        <f t="shared" si="0"/>
        <v>502.9310757588276</v>
      </c>
      <c r="L32" s="46">
        <v>14.285260988778328</v>
      </c>
      <c r="M32" s="25" t="s">
        <v>357</v>
      </c>
      <c r="N32">
        <v>10403.4</v>
      </c>
      <c r="O32">
        <v>502.01299999999998</v>
      </c>
      <c r="P32">
        <v>20.723367721553029</v>
      </c>
      <c r="Q32" s="46">
        <v>1.3361249923103278</v>
      </c>
      <c r="R32" s="25" t="s">
        <v>357</v>
      </c>
      <c r="S32">
        <v>11969.2</v>
      </c>
      <c r="T32">
        <v>478.01100000000002</v>
      </c>
      <c r="U32">
        <v>25.039591139116045</v>
      </c>
      <c r="V32" s="46">
        <v>1.6783119739306545</v>
      </c>
      <c r="W32" s="25" t="s">
        <v>357</v>
      </c>
      <c r="X32">
        <v>7554.85</v>
      </c>
      <c r="Y32">
        <v>544.01499999999999</v>
      </c>
      <c r="Z32">
        <v>13.887208992399108</v>
      </c>
      <c r="AA32" s="46">
        <v>1.3789943329621726</v>
      </c>
      <c r="AB32" s="25" t="s">
        <v>357</v>
      </c>
      <c r="AC32">
        <v>10309.299999999999</v>
      </c>
      <c r="AD32">
        <v>594.01800000000003</v>
      </c>
      <c r="AE32">
        <v>17.355197990633279</v>
      </c>
      <c r="AF32" s="46">
        <v>1.2770853366109181</v>
      </c>
    </row>
    <row r="33" spans="1:32" ht="15.75" thickBot="1" x14ac:dyDescent="0.3">
      <c r="A33" s="47" t="s">
        <v>360</v>
      </c>
      <c r="B33" s="26">
        <v>249925</v>
      </c>
      <c r="C33" s="26">
        <v>640.02099999999996</v>
      </c>
      <c r="D33" s="26">
        <v>390.49499938283276</v>
      </c>
      <c r="E33" s="26"/>
      <c r="F33" s="48">
        <v>20.102007290003915</v>
      </c>
      <c r="G33" s="47" t="s">
        <v>360</v>
      </c>
      <c r="H33" s="26">
        <v>195543</v>
      </c>
      <c r="I33" s="26">
        <v>484.012</v>
      </c>
      <c r="J33" s="26">
        <f t="shared" si="0"/>
        <v>404.00444617075607</v>
      </c>
      <c r="K33" s="26"/>
      <c r="L33" s="48">
        <v>11.475347681525315</v>
      </c>
      <c r="M33" s="47" t="s">
        <v>360</v>
      </c>
      <c r="N33" s="26">
        <v>143381</v>
      </c>
      <c r="O33" s="26">
        <v>422.00900000000001</v>
      </c>
      <c r="P33" s="26">
        <v>339.75815681656076</v>
      </c>
      <c r="Q33" s="48">
        <v>21.905675311246092</v>
      </c>
      <c r="R33" s="47" t="s">
        <v>360</v>
      </c>
      <c r="S33" s="26">
        <v>150768</v>
      </c>
      <c r="T33" s="26">
        <v>428.00900000000001</v>
      </c>
      <c r="U33" s="26">
        <v>352.25427502692702</v>
      </c>
      <c r="V33" s="48">
        <v>23.610312339422009</v>
      </c>
      <c r="W33" s="47" t="s">
        <v>360</v>
      </c>
      <c r="X33" s="26">
        <v>201557</v>
      </c>
      <c r="Y33" s="26">
        <v>610.01900000000001</v>
      </c>
      <c r="Z33" s="26">
        <v>330.41101998462341</v>
      </c>
      <c r="AA33" s="48">
        <v>32.809682950435153</v>
      </c>
      <c r="AB33" s="47" t="s">
        <v>360</v>
      </c>
      <c r="AC33" s="26">
        <v>156172</v>
      </c>
      <c r="AD33" s="26">
        <v>444.01</v>
      </c>
      <c r="AE33" s="26">
        <v>351.73081687349384</v>
      </c>
      <c r="AF33" s="48">
        <v>25.882174833485056</v>
      </c>
    </row>
    <row r="37" spans="1:32" x14ac:dyDescent="0.25">
      <c r="A37" t="s">
        <v>698</v>
      </c>
    </row>
    <row r="38" spans="1:32" x14ac:dyDescent="0.25">
      <c r="A38" t="s">
        <v>699</v>
      </c>
      <c r="D38" s="37"/>
      <c r="E38" s="37"/>
    </row>
    <row r="39" spans="1:32" x14ac:dyDescent="0.25">
      <c r="A39" t="s">
        <v>700</v>
      </c>
      <c r="D39" s="37"/>
      <c r="E39" s="37"/>
    </row>
    <row r="40" spans="1:32" x14ac:dyDescent="0.25">
      <c r="D40" s="37"/>
      <c r="E40" s="37"/>
    </row>
    <row r="41" spans="1:32" x14ac:dyDescent="0.25">
      <c r="D41" s="37"/>
      <c r="E41" s="37"/>
    </row>
    <row r="42" spans="1:32" x14ac:dyDescent="0.25">
      <c r="D42" s="37"/>
      <c r="E42" s="37"/>
    </row>
    <row r="43" spans="1:32" x14ac:dyDescent="0.25">
      <c r="D43" s="37"/>
      <c r="E43" s="37"/>
    </row>
    <row r="44" spans="1:32" x14ac:dyDescent="0.25">
      <c r="D44" s="37"/>
      <c r="E44" s="37"/>
    </row>
    <row r="45" spans="1:32" x14ac:dyDescent="0.25">
      <c r="D45" s="37"/>
      <c r="E45" s="37"/>
    </row>
    <row r="46" spans="1:32" x14ac:dyDescent="0.25">
      <c r="D46" s="37"/>
      <c r="E46" s="37"/>
    </row>
    <row r="47" spans="1:32" x14ac:dyDescent="0.25">
      <c r="D47" s="37"/>
      <c r="E47" s="37"/>
    </row>
    <row r="48" spans="1:32" x14ac:dyDescent="0.25">
      <c r="D48" s="37"/>
      <c r="E48" s="37"/>
    </row>
    <row r="49" spans="4:5" x14ac:dyDescent="0.25">
      <c r="D49" s="37"/>
      <c r="E49" s="37"/>
    </row>
    <row r="50" spans="4:5" x14ac:dyDescent="0.25">
      <c r="D50" s="37"/>
    </row>
    <row r="51" spans="4:5" x14ac:dyDescent="0.25">
      <c r="D51" s="3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E145D-BFD3-4ABE-863A-E5AD583CD539}">
  <dimension ref="A1:AA46"/>
  <sheetViews>
    <sheetView workbookViewId="0">
      <selection activeCell="C11" sqref="C11:L11"/>
    </sheetView>
  </sheetViews>
  <sheetFormatPr defaultRowHeight="15" x14ac:dyDescent="0.25"/>
  <cols>
    <col min="1" max="1" width="76.28515625" bestFit="1" customWidth="1"/>
    <col min="2" max="2" width="12.28515625" bestFit="1" customWidth="1"/>
    <col min="3" max="3" width="15.5703125" bestFit="1" customWidth="1"/>
    <col min="4" max="4" width="14.5703125" bestFit="1" customWidth="1"/>
    <col min="5" max="5" width="15.5703125" bestFit="1" customWidth="1"/>
    <col min="6" max="8" width="14.5703125" bestFit="1" customWidth="1"/>
    <col min="9" max="10" width="15.5703125" bestFit="1" customWidth="1"/>
    <col min="11" max="11" width="14.5703125" bestFit="1" customWidth="1"/>
    <col min="12" max="12" width="15.5703125" bestFit="1" customWidth="1"/>
    <col min="13" max="13" width="17.140625" bestFit="1" customWidth="1"/>
    <col min="14" max="14" width="15.5703125" bestFit="1" customWidth="1"/>
    <col min="15" max="15" width="11.85546875" bestFit="1" customWidth="1"/>
    <col min="16" max="16" width="14.5703125" bestFit="1" customWidth="1"/>
    <col min="17" max="17" width="14" bestFit="1" customWidth="1"/>
    <col min="22" max="22" width="14.140625" bestFit="1" customWidth="1"/>
    <col min="23" max="23" width="14" bestFit="1" customWidth="1"/>
    <col min="24" max="24" width="12.28515625" bestFit="1" customWidth="1"/>
    <col min="25" max="25" width="11.85546875" bestFit="1" customWidth="1"/>
    <col min="26" max="26" width="14.85546875" bestFit="1" customWidth="1"/>
    <col min="27" max="27" width="14.140625" bestFit="1" customWidth="1"/>
  </cols>
  <sheetData>
    <row r="1" spans="1:14" ht="18.75" x14ac:dyDescent="0.3">
      <c r="A1" s="43" t="s">
        <v>423</v>
      </c>
    </row>
    <row r="2" spans="1:14" ht="15.75" thickBot="1" x14ac:dyDescent="0.3">
      <c r="A2" s="65" t="s">
        <v>425</v>
      </c>
      <c r="B2" s="63"/>
    </row>
    <row r="3" spans="1:14" x14ac:dyDescent="0.25">
      <c r="A3" s="62" t="s">
        <v>426</v>
      </c>
      <c r="B3" s="58">
        <v>50.73</v>
      </c>
    </row>
    <row r="4" spans="1:14" x14ac:dyDescent="0.25">
      <c r="A4" s="62" t="s">
        <v>427</v>
      </c>
      <c r="B4" s="58" t="s">
        <v>420</v>
      </c>
    </row>
    <row r="5" spans="1:14" x14ac:dyDescent="0.25">
      <c r="A5" s="62" t="s">
        <v>428</v>
      </c>
      <c r="B5" s="58" t="s">
        <v>422</v>
      </c>
    </row>
    <row r="6" spans="1:14" x14ac:dyDescent="0.25">
      <c r="A6" s="62" t="s">
        <v>429</v>
      </c>
      <c r="B6" s="58" t="s">
        <v>430</v>
      </c>
    </row>
    <row r="7" spans="1:14" ht="15.75" thickBot="1" x14ac:dyDescent="0.3">
      <c r="A7" s="64" t="s">
        <v>431</v>
      </c>
      <c r="B7" s="61">
        <v>0.95009999999999994</v>
      </c>
    </row>
    <row r="8" spans="1:14" ht="18.75" x14ac:dyDescent="0.3">
      <c r="A8" s="43"/>
    </row>
    <row r="9" spans="1:14" ht="15.75" thickBot="1" x14ac:dyDescent="0.3">
      <c r="A9" s="66" t="s">
        <v>424</v>
      </c>
      <c r="B9" s="49" t="s">
        <v>348</v>
      </c>
      <c r="C9" s="49" t="s">
        <v>349</v>
      </c>
      <c r="D9" s="49" t="s">
        <v>350</v>
      </c>
      <c r="E9" s="49" t="s">
        <v>351</v>
      </c>
      <c r="F9" s="49" t="s">
        <v>352</v>
      </c>
      <c r="G9" s="49" t="s">
        <v>353</v>
      </c>
      <c r="H9" s="49" t="s">
        <v>354</v>
      </c>
      <c r="I9" s="49" t="s">
        <v>355</v>
      </c>
      <c r="J9" s="49" t="s">
        <v>356</v>
      </c>
      <c r="K9" s="49" t="s">
        <v>357</v>
      </c>
      <c r="L9" s="49" t="s">
        <v>358</v>
      </c>
      <c r="M9" s="49" t="s">
        <v>359</v>
      </c>
      <c r="N9" s="49" t="s">
        <v>360</v>
      </c>
    </row>
    <row r="10" spans="1:14" x14ac:dyDescent="0.25">
      <c r="A10" s="50" t="s">
        <v>361</v>
      </c>
      <c r="B10" s="57">
        <v>1</v>
      </c>
      <c r="C10" s="57">
        <v>0.24909999999999999</v>
      </c>
      <c r="D10" s="57">
        <v>0.15010000000000001</v>
      </c>
      <c r="E10" s="57">
        <v>0.53410000000000002</v>
      </c>
      <c r="F10" s="57">
        <v>0.12429999999999999</v>
      </c>
      <c r="G10" s="57">
        <v>0.13730000000000001</v>
      </c>
      <c r="H10" s="57">
        <v>9.5500000000000002E-2</v>
      </c>
      <c r="I10" s="57">
        <v>0.3831</v>
      </c>
      <c r="J10" s="57">
        <v>0.4763</v>
      </c>
      <c r="K10" s="57">
        <v>0.1012</v>
      </c>
      <c r="L10" s="57">
        <v>0.66669999999999996</v>
      </c>
      <c r="M10" s="57">
        <v>0.87949999999999995</v>
      </c>
      <c r="N10" s="58">
        <v>0.24179999999999999</v>
      </c>
    </row>
    <row r="11" spans="1:14" x14ac:dyDescent="0.25">
      <c r="A11" s="51" t="s">
        <v>362</v>
      </c>
      <c r="B11" s="57">
        <v>3.1949999999999999E-2</v>
      </c>
      <c r="C11" s="57">
        <v>5.8369999999999998E-2</v>
      </c>
      <c r="D11" s="57">
        <v>1.018E-2</v>
      </c>
      <c r="E11" s="57">
        <v>0.1089</v>
      </c>
      <c r="F11" s="57">
        <v>3.909E-2</v>
      </c>
      <c r="G11" s="57">
        <v>3.499E-2</v>
      </c>
      <c r="H11" s="57">
        <v>1.8290000000000001E-2</v>
      </c>
      <c r="I11" s="57">
        <v>6.3519999999999993E-2</v>
      </c>
      <c r="J11" s="57">
        <v>2.24E-2</v>
      </c>
      <c r="K11" s="57">
        <v>2.7560000000000001E-2</v>
      </c>
      <c r="L11" s="57">
        <v>5.0470000000000001E-2</v>
      </c>
      <c r="M11" s="57">
        <v>6.105E-2</v>
      </c>
      <c r="N11" s="58">
        <v>2.665E-2</v>
      </c>
    </row>
    <row r="12" spans="1:14" x14ac:dyDescent="0.25">
      <c r="A12" s="51" t="s">
        <v>366</v>
      </c>
      <c r="B12" s="54" t="s">
        <v>56</v>
      </c>
      <c r="C12" s="57">
        <v>0.75090000000000001</v>
      </c>
      <c r="D12" s="57">
        <v>0.84989999999999999</v>
      </c>
      <c r="E12" s="57">
        <v>0.46589999999999998</v>
      </c>
      <c r="F12" s="57">
        <v>0.87570000000000003</v>
      </c>
      <c r="G12" s="57">
        <v>0.86270000000000002</v>
      </c>
      <c r="H12" s="57">
        <v>0.90449999999999997</v>
      </c>
      <c r="I12" s="57">
        <v>0.6169</v>
      </c>
      <c r="J12" s="57">
        <v>0.52370000000000005</v>
      </c>
      <c r="K12" s="57">
        <v>0.89880000000000004</v>
      </c>
      <c r="L12" s="57">
        <v>0.33329999999999999</v>
      </c>
      <c r="M12" s="57">
        <v>0.1205</v>
      </c>
      <c r="N12" s="58">
        <v>0.75819999999999999</v>
      </c>
    </row>
    <row r="13" spans="1:14" x14ac:dyDescent="0.25">
      <c r="A13" s="51" t="s">
        <v>363</v>
      </c>
      <c r="B13" s="54" t="s">
        <v>56</v>
      </c>
      <c r="C13" s="57" t="s">
        <v>402</v>
      </c>
      <c r="D13" s="57" t="s">
        <v>403</v>
      </c>
      <c r="E13" s="57" t="s">
        <v>404</v>
      </c>
      <c r="F13" s="57" t="s">
        <v>405</v>
      </c>
      <c r="G13" s="57" t="s">
        <v>406</v>
      </c>
      <c r="H13" s="57" t="s">
        <v>407</v>
      </c>
      <c r="I13" s="57" t="s">
        <v>408</v>
      </c>
      <c r="J13" s="57" t="s">
        <v>409</v>
      </c>
      <c r="K13" s="57" t="s">
        <v>410</v>
      </c>
      <c r="L13" s="57" t="s">
        <v>411</v>
      </c>
      <c r="M13" s="57" t="s">
        <v>412</v>
      </c>
      <c r="N13" s="58" t="s">
        <v>413</v>
      </c>
    </row>
    <row r="14" spans="1:14" x14ac:dyDescent="0.25">
      <c r="A14" s="51" t="s">
        <v>364</v>
      </c>
      <c r="B14" s="54" t="s">
        <v>56</v>
      </c>
      <c r="C14" s="57" t="s">
        <v>420</v>
      </c>
      <c r="D14" s="57" t="s">
        <v>420</v>
      </c>
      <c r="E14" s="57" t="s">
        <v>420</v>
      </c>
      <c r="F14" s="57" t="s">
        <v>420</v>
      </c>
      <c r="G14" s="57" t="s">
        <v>420</v>
      </c>
      <c r="H14" s="57" t="s">
        <v>420</v>
      </c>
      <c r="I14" s="57" t="s">
        <v>420</v>
      </c>
      <c r="J14" s="57" t="s">
        <v>420</v>
      </c>
      <c r="K14" s="57" t="s">
        <v>420</v>
      </c>
      <c r="L14" s="57" t="s">
        <v>420</v>
      </c>
      <c r="M14" s="57">
        <v>0.32</v>
      </c>
      <c r="N14" s="58" t="s">
        <v>420</v>
      </c>
    </row>
    <row r="15" spans="1:14" ht="15.75" thickBot="1" x14ac:dyDescent="0.3">
      <c r="A15" s="52" t="s">
        <v>365</v>
      </c>
      <c r="B15" s="55" t="s">
        <v>56</v>
      </c>
      <c r="C15" s="60" t="s">
        <v>422</v>
      </c>
      <c r="D15" s="60" t="s">
        <v>422</v>
      </c>
      <c r="E15" s="60" t="s">
        <v>422</v>
      </c>
      <c r="F15" s="60" t="s">
        <v>422</v>
      </c>
      <c r="G15" s="60" t="s">
        <v>422</v>
      </c>
      <c r="H15" s="60" t="s">
        <v>422</v>
      </c>
      <c r="I15" s="60" t="s">
        <v>422</v>
      </c>
      <c r="J15" s="60" t="s">
        <v>422</v>
      </c>
      <c r="K15" s="60" t="s">
        <v>422</v>
      </c>
      <c r="L15" s="60" t="s">
        <v>422</v>
      </c>
      <c r="M15" s="60" t="s">
        <v>381</v>
      </c>
      <c r="N15" s="61" t="s">
        <v>422</v>
      </c>
    </row>
    <row r="18" spans="1:27" ht="15.75" thickBot="1" x14ac:dyDescent="0.3">
      <c r="A18" s="40" t="s">
        <v>414</v>
      </c>
      <c r="B18" s="41"/>
      <c r="C18" s="41"/>
      <c r="D18" s="41"/>
      <c r="E18" s="41"/>
      <c r="F18" s="44"/>
      <c r="G18" s="40" t="s">
        <v>416</v>
      </c>
      <c r="H18" s="41"/>
      <c r="I18" s="41"/>
      <c r="J18" s="41"/>
      <c r="K18" s="41"/>
      <c r="L18" s="44"/>
      <c r="M18" s="40" t="s">
        <v>417</v>
      </c>
      <c r="N18" s="41"/>
      <c r="O18" s="41"/>
      <c r="P18" s="41"/>
      <c r="Q18" s="44"/>
      <c r="R18" s="40" t="s">
        <v>418</v>
      </c>
      <c r="S18" s="41"/>
      <c r="T18" s="41"/>
      <c r="U18" s="41"/>
      <c r="V18" s="44"/>
      <c r="W18" s="40" t="s">
        <v>419</v>
      </c>
      <c r="X18" s="41"/>
      <c r="Y18" s="41"/>
      <c r="Z18" s="41"/>
      <c r="AA18" s="44"/>
    </row>
    <row r="19" spans="1:27" x14ac:dyDescent="0.25">
      <c r="B19" s="25" t="s">
        <v>383</v>
      </c>
      <c r="C19" s="25" t="s">
        <v>384</v>
      </c>
      <c r="D19" s="25" t="s">
        <v>385</v>
      </c>
      <c r="E19" s="25" t="s">
        <v>386</v>
      </c>
      <c r="F19" s="45" t="s">
        <v>387</v>
      </c>
      <c r="H19" s="25" t="s">
        <v>383</v>
      </c>
      <c r="I19" s="25" t="s">
        <v>384</v>
      </c>
      <c r="J19" s="25" t="s">
        <v>385</v>
      </c>
      <c r="K19" s="25" t="s">
        <v>386</v>
      </c>
      <c r="L19" s="45" t="s">
        <v>387</v>
      </c>
      <c r="N19" s="25" t="s">
        <v>383</v>
      </c>
      <c r="O19" s="25" t="s">
        <v>384</v>
      </c>
      <c r="P19" s="25" t="s">
        <v>385</v>
      </c>
      <c r="Q19" s="45" t="s">
        <v>387</v>
      </c>
      <c r="S19" s="25" t="s">
        <v>383</v>
      </c>
      <c r="T19" s="25" t="s">
        <v>384</v>
      </c>
      <c r="U19" s="25" t="s">
        <v>385</v>
      </c>
      <c r="V19" s="45" t="s">
        <v>387</v>
      </c>
      <c r="X19" s="25" t="s">
        <v>383</v>
      </c>
      <c r="Y19" s="25" t="s">
        <v>384</v>
      </c>
      <c r="Z19" s="25" t="s">
        <v>385</v>
      </c>
      <c r="AA19" s="45" t="s">
        <v>387</v>
      </c>
    </row>
    <row r="20" spans="1:27" x14ac:dyDescent="0.25">
      <c r="A20" s="25" t="s">
        <v>348</v>
      </c>
      <c r="B20">
        <v>14939.48</v>
      </c>
      <c r="C20">
        <v>15434.258</v>
      </c>
      <c r="D20">
        <f t="shared" ref="D20:D28" si="0">C20/B20</f>
        <v>1.0331188234128632</v>
      </c>
      <c r="E20">
        <f>AVERAGE(D20,D21)</f>
        <v>1.0987724623159374</v>
      </c>
      <c r="F20" s="46">
        <v>0.94024819409407778</v>
      </c>
      <c r="G20" s="25" t="s">
        <v>348</v>
      </c>
      <c r="H20">
        <v>14367.723</v>
      </c>
      <c r="I20">
        <v>12653.137000000001</v>
      </c>
      <c r="J20">
        <v>0.88066404119845576</v>
      </c>
      <c r="K20">
        <v>1.0165197736531955</v>
      </c>
      <c r="L20" s="46">
        <v>0.86635210059269407</v>
      </c>
      <c r="M20" s="25" t="s">
        <v>348</v>
      </c>
      <c r="N20">
        <v>18122.621999999999</v>
      </c>
      <c r="O20">
        <v>15938.843999999999</v>
      </c>
      <c r="P20">
        <v>1.137009810749136</v>
      </c>
      <c r="Q20" s="46">
        <v>1</v>
      </c>
      <c r="R20" s="25" t="s">
        <v>348</v>
      </c>
      <c r="S20">
        <v>20945.087</v>
      </c>
      <c r="T20">
        <v>16400.501</v>
      </c>
      <c r="U20">
        <v>1.2771004373585904</v>
      </c>
      <c r="V20" s="46">
        <v>1</v>
      </c>
      <c r="W20" s="25" t="s">
        <v>348</v>
      </c>
      <c r="X20">
        <v>21958.723000000002</v>
      </c>
      <c r="Y20">
        <v>18604.207999999999</v>
      </c>
      <c r="Z20">
        <v>1.1803094762217239</v>
      </c>
      <c r="AA20" s="46">
        <v>1</v>
      </c>
    </row>
    <row r="21" spans="1:27" x14ac:dyDescent="0.25">
      <c r="A21" s="25" t="s">
        <v>348</v>
      </c>
      <c r="B21">
        <v>15321.43</v>
      </c>
      <c r="C21">
        <v>17840.672999999999</v>
      </c>
      <c r="D21">
        <f t="shared" si="0"/>
        <v>1.1644261012190114</v>
      </c>
      <c r="F21" s="46">
        <v>1.0597518059059221</v>
      </c>
      <c r="G21" s="25" t="s">
        <v>348</v>
      </c>
      <c r="H21">
        <v>14982.723</v>
      </c>
      <c r="I21">
        <v>17265.723000000002</v>
      </c>
      <c r="J21">
        <v>1.1523755061079353</v>
      </c>
      <c r="L21" s="46">
        <v>1.133647899407306</v>
      </c>
      <c r="M21" s="25" t="s">
        <v>349</v>
      </c>
      <c r="N21">
        <v>3135.4059999999999</v>
      </c>
      <c r="O21">
        <v>17268.844000000001</v>
      </c>
      <c r="P21">
        <v>0.18156432474576756</v>
      </c>
      <c r="Q21" s="46">
        <v>0.15968580308567537</v>
      </c>
      <c r="R21" s="25" t="s">
        <v>349</v>
      </c>
      <c r="S21">
        <v>4940.1959999999999</v>
      </c>
      <c r="T21">
        <v>16913.38</v>
      </c>
      <c r="U21">
        <v>0.29208803917371923</v>
      </c>
      <c r="V21" s="46">
        <v>0.22871187780488197</v>
      </c>
      <c r="W21" s="25" t="s">
        <v>349</v>
      </c>
      <c r="X21">
        <v>7531.2550000000001</v>
      </c>
      <c r="Y21">
        <v>17784.672999999999</v>
      </c>
      <c r="Z21">
        <v>0.4234688487103474</v>
      </c>
      <c r="AA21" s="46">
        <v>0.35877780975368345</v>
      </c>
    </row>
    <row r="22" spans="1:27" x14ac:dyDescent="0.25">
      <c r="A22" s="25" t="s">
        <v>415</v>
      </c>
      <c r="B22">
        <v>15574.308999999999</v>
      </c>
      <c r="C22">
        <v>2590.4059999999999</v>
      </c>
      <c r="D22">
        <f t="shared" si="0"/>
        <v>0.16632558144313175</v>
      </c>
      <c r="F22" s="46">
        <v>0.1513739988464573</v>
      </c>
      <c r="G22" s="25" t="s">
        <v>415</v>
      </c>
      <c r="H22">
        <v>14346.602000000001</v>
      </c>
      <c r="I22">
        <v>2601.335</v>
      </c>
      <c r="J22">
        <v>0.18132063606420529</v>
      </c>
      <c r="L22" s="46">
        <v>0.17837393896684411</v>
      </c>
      <c r="M22" s="25" t="s">
        <v>351</v>
      </c>
      <c r="N22">
        <v>6529.1959999999999</v>
      </c>
      <c r="O22">
        <v>16672.187000000002</v>
      </c>
      <c r="P22">
        <v>0.39162204694561065</v>
      </c>
      <c r="Q22" s="46">
        <v>0.34443154601065806</v>
      </c>
      <c r="R22" s="25" t="s">
        <v>351</v>
      </c>
      <c r="S22">
        <v>15592.602000000001</v>
      </c>
      <c r="T22">
        <v>16914.601999999999</v>
      </c>
      <c r="U22">
        <v>0.92184267770533423</v>
      </c>
      <c r="V22" s="46">
        <v>0.7218247294723108</v>
      </c>
      <c r="W22" s="25" t="s">
        <v>351</v>
      </c>
      <c r="X22">
        <v>10758.094999999999</v>
      </c>
      <c r="Y22">
        <v>17003.43</v>
      </c>
      <c r="Z22">
        <v>0.63270146082290446</v>
      </c>
      <c r="AA22" s="46">
        <v>0.53604709067340406</v>
      </c>
    </row>
    <row r="23" spans="1:27" x14ac:dyDescent="0.25">
      <c r="A23" s="25" t="s">
        <v>415</v>
      </c>
      <c r="B23">
        <v>16329.187</v>
      </c>
      <c r="C23">
        <v>2409.6480000000001</v>
      </c>
      <c r="D23">
        <f t="shared" si="0"/>
        <v>0.14756693030706305</v>
      </c>
      <c r="F23" s="46">
        <v>0.13430162783296271</v>
      </c>
      <c r="G23" s="25" t="s">
        <v>350</v>
      </c>
      <c r="H23">
        <v>17060.016</v>
      </c>
      <c r="I23">
        <v>2361.92</v>
      </c>
      <c r="J23">
        <v>0.13844770133861539</v>
      </c>
      <c r="L23" s="46">
        <v>0.13619774541232818</v>
      </c>
      <c r="M23" s="25" t="s">
        <v>352</v>
      </c>
      <c r="N23">
        <v>2339.3850000000002</v>
      </c>
      <c r="O23">
        <v>15903.187</v>
      </c>
      <c r="P23">
        <v>0.14710164698434347</v>
      </c>
      <c r="Q23" s="46">
        <v>0.12937588189096041</v>
      </c>
      <c r="R23" s="25" t="s">
        <v>352</v>
      </c>
      <c r="S23">
        <v>1150.7280000000001</v>
      </c>
      <c r="T23">
        <v>16623.651999999998</v>
      </c>
      <c r="U23">
        <v>6.9222334538764418E-2</v>
      </c>
      <c r="V23" s="46">
        <v>5.4202733405945773E-2</v>
      </c>
      <c r="W23" s="25" t="s">
        <v>352</v>
      </c>
      <c r="X23">
        <v>3749.2629999999999</v>
      </c>
      <c r="Y23">
        <v>16776.359</v>
      </c>
      <c r="Z23">
        <v>0.22348490515731095</v>
      </c>
      <c r="AA23" s="46">
        <v>0.18934432846604443</v>
      </c>
    </row>
    <row r="24" spans="1:27" x14ac:dyDescent="0.25">
      <c r="A24" s="25" t="s">
        <v>358</v>
      </c>
      <c r="B24">
        <v>17796.43</v>
      </c>
      <c r="C24">
        <v>15455.966</v>
      </c>
      <c r="D24">
        <f t="shared" si="0"/>
        <v>0.86848688191957601</v>
      </c>
      <c r="F24" s="46">
        <v>0.79041558803632828</v>
      </c>
      <c r="G24" s="25" t="s">
        <v>358</v>
      </c>
      <c r="H24">
        <v>17017.966</v>
      </c>
      <c r="I24">
        <v>9695.7019999999993</v>
      </c>
      <c r="J24">
        <v>0.56973330420333423</v>
      </c>
      <c r="L24" s="46">
        <v>0.56047439407480659</v>
      </c>
      <c r="M24" s="25" t="s">
        <v>353</v>
      </c>
      <c r="N24">
        <v>3544.2629999999999</v>
      </c>
      <c r="O24">
        <v>17408.136999999999</v>
      </c>
      <c r="P24">
        <v>0.20359806451431306</v>
      </c>
      <c r="Q24" s="46">
        <v>0.179064474720908</v>
      </c>
      <c r="R24" s="25" t="s">
        <v>353</v>
      </c>
      <c r="S24">
        <v>1400.0920000000001</v>
      </c>
      <c r="T24">
        <v>16165.137000000001</v>
      </c>
      <c r="U24">
        <v>8.6611823951754943E-2</v>
      </c>
      <c r="V24" s="46">
        <v>6.7819116976338217E-2</v>
      </c>
      <c r="W24" s="25" t="s">
        <v>353</v>
      </c>
      <c r="X24">
        <v>3255.3850000000002</v>
      </c>
      <c r="Y24">
        <v>16700.723000000002</v>
      </c>
      <c r="Z24">
        <v>0.19492479457326486</v>
      </c>
      <c r="AA24" s="46">
        <v>0.16514719105470249</v>
      </c>
    </row>
    <row r="25" spans="1:27" x14ac:dyDescent="0.25">
      <c r="A25" s="25" t="s">
        <v>358</v>
      </c>
      <c r="B25">
        <v>17800.43</v>
      </c>
      <c r="C25">
        <v>13725.016</v>
      </c>
      <c r="D25">
        <f t="shared" si="0"/>
        <v>0.77104968812551156</v>
      </c>
      <c r="F25" s="46">
        <v>0.70173736107322149</v>
      </c>
      <c r="G25" s="25" t="s">
        <v>358</v>
      </c>
      <c r="H25">
        <v>16485.38</v>
      </c>
      <c r="I25">
        <v>10294.581</v>
      </c>
      <c r="J25">
        <v>0.62446731588838111</v>
      </c>
      <c r="L25" s="46">
        <v>0.61431890660046296</v>
      </c>
      <c r="M25" s="25" t="s">
        <v>354</v>
      </c>
      <c r="N25">
        <v>1621.556</v>
      </c>
      <c r="O25">
        <v>17926.844000000001</v>
      </c>
      <c r="P25">
        <v>9.0454069885362975E-2</v>
      </c>
      <c r="Q25" s="46">
        <v>7.9554344237158306E-2</v>
      </c>
      <c r="R25" s="25" t="s">
        <v>354</v>
      </c>
      <c r="S25">
        <v>1588.8489999999999</v>
      </c>
      <c r="T25">
        <v>16597.38</v>
      </c>
      <c r="U25">
        <v>9.5728904200542489E-2</v>
      </c>
      <c r="V25" s="46">
        <v>7.495800753035313E-2</v>
      </c>
      <c r="W25" s="25" t="s">
        <v>354</v>
      </c>
      <c r="X25">
        <v>2621.0920000000001</v>
      </c>
      <c r="Y25">
        <v>16824.087</v>
      </c>
      <c r="Z25">
        <v>0.1557940112886958</v>
      </c>
      <c r="AA25" s="46">
        <v>0.13199420527182951</v>
      </c>
    </row>
    <row r="26" spans="1:27" x14ac:dyDescent="0.25">
      <c r="A26" s="25" t="s">
        <v>359</v>
      </c>
      <c r="B26">
        <v>17106.187000000002</v>
      </c>
      <c r="C26">
        <v>15408.550999999999</v>
      </c>
      <c r="D26">
        <f t="shared" si="0"/>
        <v>0.90075894762520703</v>
      </c>
      <c r="F26" s="46">
        <v>0.81978660597903275</v>
      </c>
      <c r="G26" s="25" t="s">
        <v>359</v>
      </c>
      <c r="H26">
        <v>18258.087</v>
      </c>
      <c r="I26">
        <v>15055.116</v>
      </c>
      <c r="J26">
        <v>0.82457247574732229</v>
      </c>
      <c r="L26" s="46">
        <v>0.81117209632229004</v>
      </c>
      <c r="M26" s="25" t="s">
        <v>355</v>
      </c>
      <c r="N26">
        <v>7300.3879999999999</v>
      </c>
      <c r="O26">
        <v>18772.38</v>
      </c>
      <c r="P26">
        <v>0.38888984774439894</v>
      </c>
      <c r="Q26" s="46">
        <v>0.34202857712210333</v>
      </c>
      <c r="R26" s="25" t="s">
        <v>355</v>
      </c>
      <c r="S26">
        <v>11774.823</v>
      </c>
      <c r="T26">
        <v>18157.501</v>
      </c>
      <c r="U26">
        <v>0.64848257477722293</v>
      </c>
      <c r="V26" s="46">
        <v>0.50777727092355451</v>
      </c>
      <c r="W26" s="25" t="s">
        <v>355</v>
      </c>
      <c r="X26">
        <v>6251.2960000000003</v>
      </c>
      <c r="Y26">
        <v>17680.844000000001</v>
      </c>
      <c r="Z26">
        <v>0.35356321225389464</v>
      </c>
      <c r="AA26" s="46">
        <v>0.29955127818314403</v>
      </c>
    </row>
    <row r="27" spans="1:27" x14ac:dyDescent="0.25">
      <c r="A27" s="25" t="s">
        <v>359</v>
      </c>
      <c r="B27">
        <v>17006.087</v>
      </c>
      <c r="C27">
        <v>19853.865000000002</v>
      </c>
      <c r="D27">
        <f t="shared" si="0"/>
        <v>1.1674563937018552</v>
      </c>
      <c r="F27" s="46">
        <v>1.0625096949018447</v>
      </c>
      <c r="G27" s="25" t="s">
        <v>359</v>
      </c>
      <c r="H27">
        <v>18699.451000000001</v>
      </c>
      <c r="I27">
        <v>15676.723</v>
      </c>
      <c r="J27">
        <v>0.83835204573652988</v>
      </c>
      <c r="L27" s="46">
        <v>0.82472773030635527</v>
      </c>
      <c r="M27" s="25" t="s">
        <v>356</v>
      </c>
      <c r="N27">
        <v>10162.359</v>
      </c>
      <c r="O27">
        <v>18658.087</v>
      </c>
      <c r="P27">
        <v>0.54466242975499046</v>
      </c>
      <c r="Q27" s="46">
        <v>0.47903054538828599</v>
      </c>
      <c r="R27" s="25" t="s">
        <v>356</v>
      </c>
      <c r="S27">
        <v>10351.945</v>
      </c>
      <c r="T27">
        <v>15782.38</v>
      </c>
      <c r="U27">
        <v>0.65591786536631358</v>
      </c>
      <c r="V27" s="46">
        <v>0.51359928019673984</v>
      </c>
      <c r="W27" s="25" t="s">
        <v>356</v>
      </c>
      <c r="X27">
        <v>9147.56</v>
      </c>
      <c r="Y27">
        <v>17769.258000000002</v>
      </c>
      <c r="Z27">
        <v>0.51479696000812181</v>
      </c>
      <c r="AA27" s="46">
        <v>0.43615422088792583</v>
      </c>
    </row>
    <row r="28" spans="1:27" ht="15.75" thickBot="1" x14ac:dyDescent="0.3">
      <c r="A28" s="47" t="s">
        <v>360</v>
      </c>
      <c r="B28" s="26">
        <v>14723.723</v>
      </c>
      <c r="C28" s="26">
        <v>4343.1040000000003</v>
      </c>
      <c r="D28" s="26">
        <f t="shared" si="0"/>
        <v>0.29497322110718871</v>
      </c>
      <c r="E28" s="26"/>
      <c r="F28" s="48">
        <v>0.26845705660065322</v>
      </c>
      <c r="G28" s="47" t="s">
        <v>360</v>
      </c>
      <c r="H28" s="26">
        <v>17284.894</v>
      </c>
      <c r="I28" s="26">
        <v>3780.3049999999998</v>
      </c>
      <c r="J28" s="26">
        <v>0.21870570915852883</v>
      </c>
      <c r="K28" s="26"/>
      <c r="L28" s="48">
        <v>0.21515145580743453</v>
      </c>
      <c r="M28" s="47" t="s">
        <v>357</v>
      </c>
      <c r="N28" s="26">
        <v>3026.0619999999999</v>
      </c>
      <c r="O28" s="26">
        <v>19589.38</v>
      </c>
      <c r="P28" s="26">
        <v>0.15447461839016854</v>
      </c>
      <c r="Q28" s="48">
        <v>0.1358604094087725</v>
      </c>
      <c r="R28" s="47" t="s">
        <v>357</v>
      </c>
      <c r="S28" s="26">
        <v>2361.4059999999999</v>
      </c>
      <c r="T28" s="26">
        <v>15283.673000000001</v>
      </c>
      <c r="U28" s="26">
        <v>0.1545051376066473</v>
      </c>
      <c r="V28" s="48">
        <v>0.12098119543847953</v>
      </c>
      <c r="W28" s="47" t="s">
        <v>357</v>
      </c>
      <c r="X28" s="26">
        <v>1011.971</v>
      </c>
      <c r="Y28" s="26">
        <v>18339.38</v>
      </c>
      <c r="Z28" s="26">
        <v>5.5180218742400228E-2</v>
      </c>
      <c r="AA28" s="48">
        <v>4.6750636044232262E-2</v>
      </c>
    </row>
    <row r="29" spans="1:27" x14ac:dyDescent="0.25">
      <c r="A29" s="37"/>
    </row>
    <row r="30" spans="1:27" x14ac:dyDescent="0.25">
      <c r="A30" s="37"/>
    </row>
    <row r="31" spans="1:27" x14ac:dyDescent="0.25">
      <c r="A31" s="37"/>
    </row>
    <row r="32" spans="1:27" x14ac:dyDescent="0.25">
      <c r="B32" s="37"/>
    </row>
    <row r="33" spans="2:25" x14ac:dyDescent="0.25">
      <c r="B33" s="37"/>
    </row>
    <row r="34" spans="2:25" x14ac:dyDescent="0.25">
      <c r="B34" s="37"/>
    </row>
    <row r="35" spans="2:25" x14ac:dyDescent="0.25">
      <c r="B35" s="37"/>
      <c r="Y35" s="37"/>
    </row>
    <row r="36" spans="2:25" x14ac:dyDescent="0.25">
      <c r="B36" s="37"/>
      <c r="Y36" s="37"/>
    </row>
    <row r="37" spans="2:25" x14ac:dyDescent="0.25">
      <c r="B37" s="37"/>
      <c r="Y37" s="37"/>
    </row>
    <row r="38" spans="2:25" x14ac:dyDescent="0.25">
      <c r="B38" s="37"/>
      <c r="Y38" s="37"/>
    </row>
    <row r="39" spans="2:25" x14ac:dyDescent="0.25">
      <c r="B39" s="37"/>
      <c r="Y39" s="37"/>
    </row>
    <row r="40" spans="2:25" x14ac:dyDescent="0.25">
      <c r="B40" s="37"/>
      <c r="Y40" s="37"/>
    </row>
    <row r="41" spans="2:25" x14ac:dyDescent="0.25">
      <c r="B41" s="37"/>
      <c r="Y41" s="37"/>
    </row>
    <row r="42" spans="2:25" x14ac:dyDescent="0.25">
      <c r="B42" s="37"/>
      <c r="Y42" s="37"/>
    </row>
    <row r="43" spans="2:25" x14ac:dyDescent="0.25">
      <c r="B43" s="37"/>
      <c r="Y43" s="37"/>
    </row>
    <row r="44" spans="2:25" x14ac:dyDescent="0.25">
      <c r="B44" s="37"/>
      <c r="Y44" s="37"/>
    </row>
    <row r="45" spans="2:25" x14ac:dyDescent="0.25">
      <c r="B45" s="37"/>
      <c r="Y45" s="37"/>
    </row>
    <row r="46" spans="2:25" x14ac:dyDescent="0.25">
      <c r="Y46" s="37"/>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6C4E9-0BCA-48BC-B6CA-67DDFD625995}">
  <dimension ref="A1:AI35"/>
  <sheetViews>
    <sheetView topLeftCell="N1" workbookViewId="0">
      <selection activeCell="N23" sqref="A23:XFD23"/>
    </sheetView>
  </sheetViews>
  <sheetFormatPr defaultRowHeight="15" x14ac:dyDescent="0.25"/>
  <sheetData>
    <row r="1" spans="1:35" x14ac:dyDescent="0.25">
      <c r="A1" t="s">
        <v>464</v>
      </c>
      <c r="B1" t="s">
        <v>465</v>
      </c>
      <c r="C1" t="s">
        <v>466</v>
      </c>
      <c r="D1" t="s">
        <v>467</v>
      </c>
      <c r="E1" t="s">
        <v>468</v>
      </c>
      <c r="F1" t="s">
        <v>469</v>
      </c>
      <c r="G1" t="s">
        <v>470</v>
      </c>
      <c r="H1" t="s">
        <v>471</v>
      </c>
      <c r="I1" t="s">
        <v>472</v>
      </c>
      <c r="J1" t="s">
        <v>473</v>
      </c>
      <c r="K1" t="s">
        <v>474</v>
      </c>
      <c r="L1" t="s">
        <v>470</v>
      </c>
      <c r="M1" t="s">
        <v>471</v>
      </c>
      <c r="N1" t="s">
        <v>475</v>
      </c>
      <c r="O1" t="s">
        <v>476</v>
      </c>
      <c r="P1" t="s">
        <v>477</v>
      </c>
      <c r="Q1" t="s">
        <v>478</v>
      </c>
      <c r="R1" t="s">
        <v>445</v>
      </c>
      <c r="S1" t="s">
        <v>446</v>
      </c>
      <c r="T1" t="s">
        <v>447</v>
      </c>
      <c r="U1" t="s">
        <v>479</v>
      </c>
      <c r="V1" t="s">
        <v>480</v>
      </c>
      <c r="W1" t="s">
        <v>481</v>
      </c>
      <c r="X1" t="s">
        <v>482</v>
      </c>
      <c r="Y1" t="s">
        <v>483</v>
      </c>
      <c r="Z1" t="s">
        <v>453</v>
      </c>
      <c r="AA1" t="s">
        <v>484</v>
      </c>
      <c r="AB1" t="s">
        <v>485</v>
      </c>
      <c r="AC1" t="s">
        <v>486</v>
      </c>
      <c r="AD1" t="s">
        <v>487</v>
      </c>
      <c r="AE1" t="s">
        <v>488</v>
      </c>
      <c r="AF1" t="s">
        <v>489</v>
      </c>
      <c r="AG1" t="s">
        <v>490</v>
      </c>
      <c r="AH1" t="s">
        <v>491</v>
      </c>
      <c r="AI1" t="s">
        <v>492</v>
      </c>
    </row>
    <row r="2" spans="1:35" x14ac:dyDescent="0.25">
      <c r="A2" t="s">
        <v>493</v>
      </c>
      <c r="B2" t="s">
        <v>494</v>
      </c>
      <c r="C2" t="s">
        <v>495</v>
      </c>
      <c r="D2" t="s">
        <v>496</v>
      </c>
      <c r="E2" t="s">
        <v>497</v>
      </c>
      <c r="F2">
        <v>66995636</v>
      </c>
      <c r="G2" t="s">
        <v>498</v>
      </c>
      <c r="H2" t="s">
        <v>499</v>
      </c>
      <c r="I2" t="s">
        <v>500</v>
      </c>
      <c r="J2" t="s">
        <v>501</v>
      </c>
      <c r="K2">
        <v>66703298</v>
      </c>
      <c r="L2" t="s">
        <v>498</v>
      </c>
      <c r="M2" t="s">
        <v>499</v>
      </c>
      <c r="N2" t="s">
        <v>502</v>
      </c>
      <c r="O2">
        <v>0.350448333</v>
      </c>
      <c r="P2">
        <v>28.1</v>
      </c>
      <c r="Q2">
        <v>29.4</v>
      </c>
      <c r="R2">
        <v>4</v>
      </c>
      <c r="S2">
        <v>0.80400000000000005</v>
      </c>
      <c r="T2">
        <v>0.64700000000000002</v>
      </c>
      <c r="U2">
        <v>0.862456</v>
      </c>
      <c r="V2">
        <v>2.0156739190000001</v>
      </c>
      <c r="W2">
        <v>3.0920106779999998</v>
      </c>
      <c r="X2">
        <v>2.0079495449999998</v>
      </c>
      <c r="Y2">
        <v>2.3611415240000002</v>
      </c>
      <c r="Z2">
        <v>0.81879398199999998</v>
      </c>
      <c r="AA2">
        <v>2.5926365730000001</v>
      </c>
      <c r="AB2">
        <v>1.8147255520000001</v>
      </c>
      <c r="AC2">
        <v>2.8902775709999999</v>
      </c>
      <c r="AD2">
        <v>2.1976739009999999</v>
      </c>
      <c r="AE2">
        <v>2.2142599829999998</v>
      </c>
      <c r="AF2">
        <v>3.2232365409999999</v>
      </c>
      <c r="AG2">
        <v>3.8530000000000002E-2</v>
      </c>
      <c r="AH2">
        <v>0.31186999999999998</v>
      </c>
      <c r="AI2">
        <v>0.38893</v>
      </c>
    </row>
    <row r="3" spans="1:35" x14ac:dyDescent="0.25">
      <c r="A3" t="s">
        <v>493</v>
      </c>
      <c r="B3" t="s">
        <v>503</v>
      </c>
      <c r="C3" t="s">
        <v>504</v>
      </c>
      <c r="D3" t="s">
        <v>505</v>
      </c>
      <c r="E3" t="s">
        <v>506</v>
      </c>
      <c r="F3">
        <v>66995702</v>
      </c>
      <c r="G3" t="s">
        <v>507</v>
      </c>
      <c r="H3" t="s">
        <v>508</v>
      </c>
      <c r="I3" t="s">
        <v>509</v>
      </c>
      <c r="J3" t="s">
        <v>510</v>
      </c>
      <c r="K3">
        <v>66703364</v>
      </c>
      <c r="L3" t="s">
        <v>507</v>
      </c>
      <c r="M3" t="s">
        <v>508</v>
      </c>
      <c r="N3" t="s">
        <v>511</v>
      </c>
      <c r="O3">
        <v>0.89331733300000005</v>
      </c>
      <c r="P3">
        <v>23.5</v>
      </c>
      <c r="Q3">
        <v>24</v>
      </c>
      <c r="R3">
        <v>3</v>
      </c>
      <c r="S3">
        <v>0.127</v>
      </c>
      <c r="T3">
        <v>0.24</v>
      </c>
      <c r="U3">
        <v>0.33810099999999998</v>
      </c>
      <c r="V3">
        <v>-0.89269198999999999</v>
      </c>
      <c r="W3">
        <v>9.7347605000000004E-2</v>
      </c>
      <c r="X3">
        <v>-1.1590963759999999</v>
      </c>
      <c r="Y3">
        <v>-0.80816729899999995</v>
      </c>
      <c r="Z3">
        <v>0.76296308800000001</v>
      </c>
      <c r="AA3">
        <v>-0.12965816999999999</v>
      </c>
      <c r="AB3">
        <v>-1.7040019630000001</v>
      </c>
      <c r="AC3">
        <v>-0.99928080200000002</v>
      </c>
      <c r="AD3">
        <v>-1.3163559730000001</v>
      </c>
      <c r="AE3">
        <v>-1.59214766</v>
      </c>
      <c r="AF3">
        <v>-0.58743465299999997</v>
      </c>
      <c r="AG3">
        <v>2.5319999999999999E-2</v>
      </c>
      <c r="AH3">
        <v>0.86797999999999997</v>
      </c>
      <c r="AI3">
        <v>0.91861999999999999</v>
      </c>
    </row>
    <row r="4" spans="1:35" x14ac:dyDescent="0.25">
      <c r="A4" t="s">
        <v>493</v>
      </c>
      <c r="B4" t="s">
        <v>512</v>
      </c>
      <c r="C4" t="s">
        <v>513</v>
      </c>
      <c r="D4" t="s">
        <v>514</v>
      </c>
      <c r="E4" t="s">
        <v>515</v>
      </c>
      <c r="F4">
        <v>66995849</v>
      </c>
      <c r="G4" t="s">
        <v>499</v>
      </c>
      <c r="H4" t="s">
        <v>498</v>
      </c>
      <c r="I4" t="s">
        <v>516</v>
      </c>
      <c r="J4" t="s">
        <v>517</v>
      </c>
      <c r="K4">
        <v>66703511</v>
      </c>
      <c r="L4" t="s">
        <v>499</v>
      </c>
      <c r="M4" t="s">
        <v>498</v>
      </c>
      <c r="N4" t="s">
        <v>518</v>
      </c>
      <c r="O4">
        <v>1.012925667</v>
      </c>
      <c r="P4">
        <v>23.8</v>
      </c>
      <c r="Q4">
        <v>24.4</v>
      </c>
      <c r="R4">
        <v>3</v>
      </c>
      <c r="S4">
        <v>0.38500000000000001</v>
      </c>
      <c r="T4">
        <v>0.23599999999999999</v>
      </c>
      <c r="U4">
        <v>0.31348900000000002</v>
      </c>
      <c r="V4">
        <v>-0.83484813499999999</v>
      </c>
      <c r="W4">
        <v>0.142192131</v>
      </c>
      <c r="X4">
        <v>-1.2203167130000001</v>
      </c>
      <c r="Y4">
        <v>-0.78267773399999996</v>
      </c>
      <c r="Z4">
        <v>0.76657150900000004</v>
      </c>
      <c r="AA4">
        <v>0.155557955</v>
      </c>
      <c r="AB4">
        <v>-1.6692245349999999</v>
      </c>
      <c r="AC4">
        <v>-1.0318872290000001</v>
      </c>
      <c r="AD4">
        <v>-1.2053119210000001</v>
      </c>
      <c r="AE4">
        <v>-1.5886463159999999</v>
      </c>
      <c r="AF4">
        <v>-0.47592054099999997</v>
      </c>
      <c r="AG4">
        <v>0.1021</v>
      </c>
      <c r="AH4">
        <v>0.91090000000000004</v>
      </c>
      <c r="AI4">
        <v>1.1151</v>
      </c>
    </row>
    <row r="5" spans="1:35" x14ac:dyDescent="0.25">
      <c r="A5" t="s">
        <v>493</v>
      </c>
      <c r="B5" t="s">
        <v>519</v>
      </c>
      <c r="C5" t="s">
        <v>520</v>
      </c>
      <c r="D5" t="s">
        <v>521</v>
      </c>
      <c r="E5" t="s">
        <v>522</v>
      </c>
      <c r="F5">
        <v>66995858</v>
      </c>
      <c r="G5" t="s">
        <v>507</v>
      </c>
      <c r="H5" t="s">
        <v>498</v>
      </c>
      <c r="I5" t="s">
        <v>523</v>
      </c>
      <c r="J5" t="s">
        <v>524</v>
      </c>
      <c r="K5">
        <v>66703520</v>
      </c>
      <c r="L5" t="s">
        <v>507</v>
      </c>
      <c r="M5" t="s">
        <v>498</v>
      </c>
      <c r="N5" t="s">
        <v>525</v>
      </c>
      <c r="O5">
        <v>0.93463399999999996</v>
      </c>
      <c r="P5">
        <v>22.4</v>
      </c>
      <c r="Q5">
        <v>24.1</v>
      </c>
      <c r="R5">
        <v>1</v>
      </c>
      <c r="S5">
        <v>0.31900000000000001</v>
      </c>
      <c r="T5">
        <v>0.16300000000000001</v>
      </c>
      <c r="U5">
        <v>0.30399100000000001</v>
      </c>
      <c r="V5">
        <v>-1.310691923</v>
      </c>
      <c r="W5">
        <v>1.2070528000000001E-2</v>
      </c>
      <c r="X5">
        <v>-1.657595961</v>
      </c>
      <c r="Y5">
        <v>-1.193559842</v>
      </c>
      <c r="Z5">
        <v>0.760541562</v>
      </c>
      <c r="AA5">
        <v>-0.12354968500000001</v>
      </c>
      <c r="AB5">
        <v>-2.2338775609999999</v>
      </c>
      <c r="AC5">
        <v>-1.2231631869999999</v>
      </c>
      <c r="AD5">
        <v>-1.7308709980000001</v>
      </c>
      <c r="AE5">
        <v>-2.0821779930000002</v>
      </c>
      <c r="AF5">
        <v>-0.71315555399999997</v>
      </c>
      <c r="AG5">
        <v>2.6620000000000001E-2</v>
      </c>
      <c r="AH5">
        <v>0.90798000000000001</v>
      </c>
      <c r="AI5">
        <v>0.96121999999999996</v>
      </c>
    </row>
    <row r="6" spans="1:35" x14ac:dyDescent="0.25">
      <c r="A6" t="s">
        <v>493</v>
      </c>
      <c r="B6" t="s">
        <v>526</v>
      </c>
      <c r="C6" t="s">
        <v>527</v>
      </c>
      <c r="D6" t="s">
        <v>528</v>
      </c>
      <c r="E6" t="s">
        <v>529</v>
      </c>
      <c r="F6">
        <v>66995889</v>
      </c>
      <c r="G6" t="s">
        <v>499</v>
      </c>
      <c r="H6" t="s">
        <v>498</v>
      </c>
      <c r="I6" t="s">
        <v>530</v>
      </c>
      <c r="J6" t="s">
        <v>531</v>
      </c>
      <c r="K6">
        <v>66703551</v>
      </c>
      <c r="L6" t="s">
        <v>499</v>
      </c>
      <c r="M6" t="s">
        <v>498</v>
      </c>
      <c r="N6" t="s">
        <v>532</v>
      </c>
      <c r="O6">
        <v>0.88964600000000005</v>
      </c>
      <c r="P6">
        <v>17.32</v>
      </c>
      <c r="Q6">
        <v>15.8</v>
      </c>
      <c r="R6">
        <v>1</v>
      </c>
      <c r="S6">
        <v>0.13600000000000001</v>
      </c>
      <c r="T6">
        <v>0.215</v>
      </c>
      <c r="U6">
        <v>0.30421599999999999</v>
      </c>
      <c r="V6">
        <v>-1.9735368449999999</v>
      </c>
      <c r="W6">
        <v>-1.655655407</v>
      </c>
      <c r="X6">
        <v>-1.3562251700000001</v>
      </c>
      <c r="Y6">
        <v>-1.8694450709999999</v>
      </c>
      <c r="Z6">
        <v>0.76044827199999998</v>
      </c>
      <c r="AA6">
        <v>-2.4628812779999998</v>
      </c>
      <c r="AB6">
        <v>-1.9048803940000001</v>
      </c>
      <c r="AC6">
        <v>-1.2243168550000001</v>
      </c>
      <c r="AD6">
        <v>-2.3659301639999999</v>
      </c>
      <c r="AE6">
        <v>-1.813170444</v>
      </c>
      <c r="AF6">
        <v>-2.206713422</v>
      </c>
      <c r="AG6">
        <v>7.6740000000000003E-2</v>
      </c>
      <c r="AH6">
        <v>0.81286000000000003</v>
      </c>
      <c r="AI6">
        <v>0.96633999999999998</v>
      </c>
    </row>
    <row r="7" spans="1:35" x14ac:dyDescent="0.25">
      <c r="A7" t="s">
        <v>493</v>
      </c>
      <c r="B7" t="s">
        <v>533</v>
      </c>
      <c r="C7" t="s">
        <v>534</v>
      </c>
      <c r="D7" t="s">
        <v>535</v>
      </c>
      <c r="E7" t="s">
        <v>536</v>
      </c>
      <c r="F7">
        <v>66995934</v>
      </c>
      <c r="G7" t="s">
        <v>499</v>
      </c>
      <c r="H7" t="s">
        <v>498</v>
      </c>
      <c r="I7" t="s">
        <v>537</v>
      </c>
      <c r="J7" t="s">
        <v>538</v>
      </c>
      <c r="K7">
        <v>66703596</v>
      </c>
      <c r="L7" t="s">
        <v>499</v>
      </c>
      <c r="M7" t="s">
        <v>498</v>
      </c>
      <c r="N7" t="s">
        <v>539</v>
      </c>
      <c r="O7">
        <v>0.86863199999999996</v>
      </c>
      <c r="P7">
        <v>21.3</v>
      </c>
      <c r="Q7">
        <v>22.1</v>
      </c>
      <c r="R7">
        <v>2</v>
      </c>
      <c r="S7">
        <v>5.8999999999999997E-2</v>
      </c>
      <c r="T7">
        <v>0.109</v>
      </c>
      <c r="U7">
        <v>0.386741</v>
      </c>
      <c r="V7">
        <v>-2.1057731199999998</v>
      </c>
      <c r="W7">
        <v>-0.503663113</v>
      </c>
      <c r="X7">
        <v>-1.842216031</v>
      </c>
      <c r="Y7">
        <v>-1.8012866999999999</v>
      </c>
      <c r="Z7">
        <v>0.76284325500000005</v>
      </c>
      <c r="AA7">
        <v>-1.2383988509999999</v>
      </c>
      <c r="AB7">
        <v>-2.538742284</v>
      </c>
      <c r="AC7">
        <v>-0.76604546299999998</v>
      </c>
      <c r="AD7">
        <v>-2.431368253</v>
      </c>
      <c r="AE7">
        <v>-2.204231418</v>
      </c>
      <c r="AF7">
        <v>-1.1259373340000001</v>
      </c>
      <c r="AG7">
        <v>3.5040000000000002E-2</v>
      </c>
      <c r="AH7">
        <v>0.83355999999999997</v>
      </c>
      <c r="AI7">
        <v>0.90364</v>
      </c>
    </row>
    <row r="8" spans="1:35" x14ac:dyDescent="0.25">
      <c r="A8" t="s">
        <v>493</v>
      </c>
      <c r="B8" t="s">
        <v>540</v>
      </c>
      <c r="C8" t="s">
        <v>541</v>
      </c>
      <c r="D8" t="s">
        <v>542</v>
      </c>
      <c r="E8" t="s">
        <v>543</v>
      </c>
      <c r="F8">
        <v>66996107</v>
      </c>
      <c r="G8" t="s">
        <v>507</v>
      </c>
      <c r="H8" t="s">
        <v>508</v>
      </c>
      <c r="I8" t="s">
        <v>544</v>
      </c>
      <c r="J8" t="s">
        <v>545</v>
      </c>
      <c r="K8">
        <v>66703769</v>
      </c>
      <c r="L8" t="s">
        <v>507</v>
      </c>
      <c r="M8" t="s">
        <v>508</v>
      </c>
      <c r="N8" t="s">
        <v>546</v>
      </c>
      <c r="O8">
        <v>0.66221174000000005</v>
      </c>
      <c r="P8">
        <v>26.3</v>
      </c>
      <c r="Q8">
        <v>32</v>
      </c>
      <c r="R8">
        <v>5</v>
      </c>
      <c r="S8">
        <v>0.74399999999999999</v>
      </c>
      <c r="T8">
        <v>0.58399999999999996</v>
      </c>
      <c r="U8">
        <v>0.62085400000000002</v>
      </c>
      <c r="V8">
        <v>1.7816521599999999</v>
      </c>
      <c r="W8">
        <v>2.3810874379999998</v>
      </c>
      <c r="X8">
        <v>1.2695889709999999</v>
      </c>
      <c r="Y8">
        <v>1.861938036</v>
      </c>
      <c r="Z8">
        <v>0.82248908899999995</v>
      </c>
      <c r="AA8">
        <v>2.9992751580000001</v>
      </c>
      <c r="AB8">
        <v>1.4758980189999999</v>
      </c>
      <c r="AC8">
        <v>1.8063917169999999</v>
      </c>
      <c r="AD8">
        <v>2.0478776019999998</v>
      </c>
      <c r="AE8">
        <v>1.5972320799999999</v>
      </c>
      <c r="AF8">
        <v>2.653937558</v>
      </c>
      <c r="AG8">
        <v>0.104</v>
      </c>
      <c r="AH8">
        <v>0.55820000000000003</v>
      </c>
      <c r="AI8">
        <v>0.76619999999999999</v>
      </c>
    </row>
    <row r="9" spans="1:35" x14ac:dyDescent="0.25">
      <c r="A9" t="s">
        <v>493</v>
      </c>
      <c r="B9" t="s">
        <v>547</v>
      </c>
      <c r="C9" t="s">
        <v>548</v>
      </c>
      <c r="D9" t="s">
        <v>549</v>
      </c>
      <c r="E9" t="s">
        <v>550</v>
      </c>
      <c r="F9">
        <v>66996267</v>
      </c>
      <c r="G9" t="s">
        <v>498</v>
      </c>
      <c r="H9" t="s">
        <v>499</v>
      </c>
      <c r="I9" t="s">
        <v>551</v>
      </c>
      <c r="J9" t="s">
        <v>552</v>
      </c>
      <c r="K9">
        <v>66703929</v>
      </c>
      <c r="L9" t="s">
        <v>498</v>
      </c>
      <c r="M9" t="s">
        <v>499</v>
      </c>
      <c r="N9" t="s">
        <v>553</v>
      </c>
      <c r="O9">
        <v>0.110468129</v>
      </c>
      <c r="P9">
        <v>29.2</v>
      </c>
      <c r="Q9">
        <v>31</v>
      </c>
      <c r="R9">
        <v>4</v>
      </c>
      <c r="S9">
        <v>0.89200000000000002</v>
      </c>
      <c r="T9">
        <v>0.78300000000000003</v>
      </c>
      <c r="U9">
        <v>0.93201800000000001</v>
      </c>
      <c r="V9">
        <v>2.8449764169999998</v>
      </c>
      <c r="W9">
        <v>3.4363692260000001</v>
      </c>
      <c r="X9">
        <v>2.902824039</v>
      </c>
      <c r="Y9">
        <v>3.141559226</v>
      </c>
      <c r="Z9">
        <v>0.86047521299999996</v>
      </c>
      <c r="AA9">
        <v>3.7232594429999999</v>
      </c>
      <c r="AB9">
        <v>3.3746801849999999</v>
      </c>
      <c r="AC9">
        <v>4.2314205319999996</v>
      </c>
      <c r="AD9">
        <v>3.5943909700000001</v>
      </c>
      <c r="AE9">
        <v>3.7158600210000001</v>
      </c>
      <c r="AF9">
        <v>4.3667097330000004</v>
      </c>
      <c r="AG9">
        <v>2.7969999999999998E-2</v>
      </c>
      <c r="AH9">
        <v>8.2530000000000006E-2</v>
      </c>
      <c r="AI9">
        <v>0.13847000000000001</v>
      </c>
    </row>
    <row r="10" spans="1:35" x14ac:dyDescent="0.25">
      <c r="A10" t="s">
        <v>493</v>
      </c>
      <c r="B10" t="s">
        <v>554</v>
      </c>
      <c r="C10" t="s">
        <v>555</v>
      </c>
      <c r="D10" t="s">
        <v>556</v>
      </c>
      <c r="E10" t="s">
        <v>557</v>
      </c>
      <c r="F10">
        <v>66996311</v>
      </c>
      <c r="G10" t="s">
        <v>507</v>
      </c>
      <c r="H10" t="s">
        <v>508</v>
      </c>
      <c r="I10" t="s">
        <v>558</v>
      </c>
      <c r="J10" t="s">
        <v>559</v>
      </c>
      <c r="K10">
        <v>66703973</v>
      </c>
      <c r="L10" t="s">
        <v>507</v>
      </c>
      <c r="M10" t="s">
        <v>508</v>
      </c>
      <c r="N10" t="s">
        <v>560</v>
      </c>
      <c r="O10">
        <v>0.82409149400000004</v>
      </c>
      <c r="P10">
        <v>28.2</v>
      </c>
      <c r="Q10">
        <v>26.7</v>
      </c>
      <c r="R10">
        <v>3</v>
      </c>
      <c r="S10">
        <v>0.14699999999999999</v>
      </c>
      <c r="T10">
        <v>0.34200000000000003</v>
      </c>
      <c r="U10">
        <v>0.43573699999999999</v>
      </c>
      <c r="V10">
        <v>7.6447211000000001E-2</v>
      </c>
      <c r="W10">
        <v>1.1330790529999999</v>
      </c>
      <c r="X10">
        <v>-0.41762544600000001</v>
      </c>
      <c r="Y10">
        <v>0.170875004</v>
      </c>
      <c r="Z10">
        <v>0.76076613299999996</v>
      </c>
      <c r="AA10">
        <v>0.73694654500000001</v>
      </c>
      <c r="AB10">
        <v>-1.0922632919999999</v>
      </c>
      <c r="AC10">
        <v>-0.57820282300000003</v>
      </c>
      <c r="AD10">
        <v>-0.46051203499999999</v>
      </c>
      <c r="AE10">
        <v>-0.956741905</v>
      </c>
      <c r="AF10">
        <v>0.297998033</v>
      </c>
      <c r="AG10">
        <v>1.917E-2</v>
      </c>
      <c r="AH10">
        <v>0.80493000000000003</v>
      </c>
      <c r="AI10">
        <v>0.84326999999999996</v>
      </c>
    </row>
    <row r="11" spans="1:35" x14ac:dyDescent="0.25">
      <c r="A11" t="s">
        <v>493</v>
      </c>
      <c r="B11" t="s">
        <v>561</v>
      </c>
      <c r="C11" t="s">
        <v>562</v>
      </c>
      <c r="D11" t="s">
        <v>563</v>
      </c>
      <c r="E11" t="s">
        <v>564</v>
      </c>
      <c r="F11">
        <v>66996322</v>
      </c>
      <c r="G11" t="s">
        <v>507</v>
      </c>
      <c r="H11" t="s">
        <v>498</v>
      </c>
      <c r="I11" t="s">
        <v>565</v>
      </c>
      <c r="J11" t="s">
        <v>566</v>
      </c>
      <c r="K11">
        <v>66703984</v>
      </c>
      <c r="L11" t="s">
        <v>507</v>
      </c>
      <c r="M11" t="s">
        <v>498</v>
      </c>
      <c r="N11" t="s">
        <v>567</v>
      </c>
      <c r="O11">
        <v>0.116291667</v>
      </c>
      <c r="P11">
        <v>24.8</v>
      </c>
      <c r="Q11">
        <v>24.9</v>
      </c>
      <c r="R11">
        <v>5</v>
      </c>
      <c r="S11">
        <v>0.49199999999999999</v>
      </c>
      <c r="T11">
        <v>0.64800000000000002</v>
      </c>
      <c r="U11">
        <v>0.95353600000000005</v>
      </c>
      <c r="V11">
        <v>1.6405045579999999</v>
      </c>
      <c r="W11">
        <v>2.785203976</v>
      </c>
      <c r="X11">
        <v>2.1546020979999998</v>
      </c>
      <c r="Y11">
        <v>2.12338541</v>
      </c>
      <c r="Z11">
        <v>0.84140418800000005</v>
      </c>
      <c r="AA11">
        <v>2.2250463140000001</v>
      </c>
      <c r="AB11">
        <v>2.1983218839999998</v>
      </c>
      <c r="AC11">
        <v>3.8767516780000002</v>
      </c>
      <c r="AD11">
        <v>2.1949104620000002</v>
      </c>
      <c r="AE11">
        <v>2.728149588</v>
      </c>
      <c r="AF11">
        <v>3.403623354</v>
      </c>
      <c r="AG11">
        <v>5.5350000000000003E-2</v>
      </c>
      <c r="AH11">
        <v>6.0949999999999997E-2</v>
      </c>
      <c r="AI11">
        <v>0.17165</v>
      </c>
    </row>
    <row r="12" spans="1:35" x14ac:dyDescent="0.25">
      <c r="A12" t="s">
        <v>493</v>
      </c>
      <c r="B12" t="s">
        <v>568</v>
      </c>
      <c r="C12" t="s">
        <v>569</v>
      </c>
      <c r="D12" t="s">
        <v>570</v>
      </c>
      <c r="E12" t="s">
        <v>571</v>
      </c>
      <c r="F12">
        <v>66996327</v>
      </c>
      <c r="G12" t="s">
        <v>498</v>
      </c>
      <c r="H12" t="s">
        <v>507</v>
      </c>
      <c r="I12" t="s">
        <v>572</v>
      </c>
      <c r="J12" t="s">
        <v>573</v>
      </c>
      <c r="K12">
        <v>66703989</v>
      </c>
      <c r="L12" t="s">
        <v>498</v>
      </c>
      <c r="M12" t="s">
        <v>507</v>
      </c>
      <c r="N12" t="s">
        <v>574</v>
      </c>
      <c r="O12">
        <v>9.8437018000000001E-2</v>
      </c>
      <c r="P12">
        <v>25.5</v>
      </c>
      <c r="Q12">
        <v>28.3</v>
      </c>
      <c r="R12">
        <v>4</v>
      </c>
      <c r="S12">
        <v>0.83499999999999996</v>
      </c>
      <c r="T12">
        <v>0.78400000000000003</v>
      </c>
      <c r="U12">
        <v>0.93876400000000004</v>
      </c>
      <c r="V12">
        <v>2.7454631969999999</v>
      </c>
      <c r="W12">
        <v>3.2801503460000001</v>
      </c>
      <c r="X12">
        <v>2.9190462529999999</v>
      </c>
      <c r="Y12">
        <v>3.0545000940000002</v>
      </c>
      <c r="Z12">
        <v>0.84432293400000002</v>
      </c>
      <c r="AA12">
        <v>3.0702881729999998</v>
      </c>
      <c r="AB12">
        <v>3.111544613</v>
      </c>
      <c r="AC12">
        <v>3.8753093679999999</v>
      </c>
      <c r="AD12">
        <v>3.2506125880000001</v>
      </c>
      <c r="AE12">
        <v>3.4620240309999999</v>
      </c>
      <c r="AF12">
        <v>3.904239418</v>
      </c>
      <c r="AG12">
        <v>4.3159999999999997E-2</v>
      </c>
      <c r="AH12">
        <v>5.5280000000000003E-2</v>
      </c>
      <c r="AI12">
        <v>0.1416</v>
      </c>
    </row>
    <row r="13" spans="1:35" x14ac:dyDescent="0.25">
      <c r="A13" t="s">
        <v>493</v>
      </c>
      <c r="B13" t="s">
        <v>575</v>
      </c>
      <c r="C13" t="s">
        <v>576</v>
      </c>
      <c r="D13" t="s">
        <v>577</v>
      </c>
      <c r="E13" t="s">
        <v>578</v>
      </c>
      <c r="F13">
        <v>66996377</v>
      </c>
      <c r="G13" t="s">
        <v>498</v>
      </c>
      <c r="H13" t="s">
        <v>499</v>
      </c>
      <c r="I13" t="s">
        <v>579</v>
      </c>
      <c r="J13" t="s">
        <v>580</v>
      </c>
      <c r="K13">
        <v>66704039</v>
      </c>
      <c r="L13" t="s">
        <v>498</v>
      </c>
      <c r="M13" t="s">
        <v>499</v>
      </c>
      <c r="N13" t="s">
        <v>581</v>
      </c>
      <c r="O13">
        <v>4.6238333E-2</v>
      </c>
      <c r="P13">
        <v>31</v>
      </c>
      <c r="Q13">
        <v>32</v>
      </c>
      <c r="R13">
        <v>5</v>
      </c>
      <c r="S13">
        <v>0.92600000000000005</v>
      </c>
      <c r="T13">
        <v>0.872</v>
      </c>
      <c r="U13">
        <v>0.94288400000000006</v>
      </c>
      <c r="V13">
        <v>3.4131492649999999</v>
      </c>
      <c r="W13">
        <v>3.57152096</v>
      </c>
      <c r="X13">
        <v>3.4348414269999998</v>
      </c>
      <c r="Y13">
        <v>3.6300744950000001</v>
      </c>
      <c r="Z13">
        <v>0.84512519900000005</v>
      </c>
      <c r="AA13">
        <v>3.475764174</v>
      </c>
      <c r="AB13">
        <v>3.6843284930000002</v>
      </c>
      <c r="AC13">
        <v>3.9146238740000001</v>
      </c>
      <c r="AD13">
        <v>3.8724562260000002</v>
      </c>
      <c r="AE13">
        <v>3.9386824539999998</v>
      </c>
      <c r="AF13">
        <v>4.1810207940000002</v>
      </c>
      <c r="AG13">
        <v>1.9480000000000001E-2</v>
      </c>
      <c r="AH13">
        <v>2.6759999999999999E-2</v>
      </c>
      <c r="AI13">
        <v>6.5720000000000001E-2</v>
      </c>
    </row>
    <row r="14" spans="1:35" x14ac:dyDescent="0.25">
      <c r="A14" t="s">
        <v>493</v>
      </c>
      <c r="B14" t="s">
        <v>582</v>
      </c>
      <c r="C14" t="s">
        <v>583</v>
      </c>
      <c r="D14" t="s">
        <v>584</v>
      </c>
      <c r="E14" t="s">
        <v>585</v>
      </c>
      <c r="F14">
        <v>66996384</v>
      </c>
      <c r="G14" t="s">
        <v>499</v>
      </c>
      <c r="H14" t="s">
        <v>498</v>
      </c>
      <c r="I14" t="s">
        <v>586</v>
      </c>
      <c r="J14" t="s">
        <v>587</v>
      </c>
      <c r="K14">
        <v>66704046</v>
      </c>
      <c r="L14" t="s">
        <v>499</v>
      </c>
      <c r="M14" t="s">
        <v>498</v>
      </c>
      <c r="N14" t="s">
        <v>588</v>
      </c>
      <c r="O14">
        <v>0.11360466700000001</v>
      </c>
      <c r="P14">
        <v>31</v>
      </c>
      <c r="Q14">
        <v>28.4</v>
      </c>
      <c r="R14">
        <v>5</v>
      </c>
      <c r="S14">
        <v>0.90500000000000003</v>
      </c>
      <c r="T14">
        <v>0.91800000000000004</v>
      </c>
      <c r="U14">
        <v>0.957785</v>
      </c>
      <c r="V14">
        <v>3.5245523200000002</v>
      </c>
      <c r="W14">
        <v>3.3616945980000001</v>
      </c>
      <c r="X14">
        <v>3.7241766100000002</v>
      </c>
      <c r="Y14">
        <v>3.7204368250000002</v>
      </c>
      <c r="Z14">
        <v>0.85188823199999997</v>
      </c>
      <c r="AA14">
        <v>3.2674572689999999</v>
      </c>
      <c r="AB14">
        <v>4.0895790329999997</v>
      </c>
      <c r="AC14">
        <v>4.1497771239999999</v>
      </c>
      <c r="AD14">
        <v>4.0724065449999998</v>
      </c>
      <c r="AE14">
        <v>4.3119545329999998</v>
      </c>
      <c r="AF14">
        <v>4.1290090939999997</v>
      </c>
      <c r="AG14">
        <v>3.9419999999999997E-2</v>
      </c>
      <c r="AH14">
        <v>7.4179999999999996E-2</v>
      </c>
      <c r="AI14">
        <v>0.15301999999999999</v>
      </c>
    </row>
    <row r="15" spans="1:35" x14ac:dyDescent="0.25">
      <c r="A15" t="s">
        <v>493</v>
      </c>
      <c r="B15" t="s">
        <v>589</v>
      </c>
      <c r="C15" t="s">
        <v>590</v>
      </c>
      <c r="D15" t="s">
        <v>591</v>
      </c>
      <c r="E15" t="s">
        <v>592</v>
      </c>
      <c r="F15">
        <v>67073355</v>
      </c>
      <c r="G15" t="s">
        <v>507</v>
      </c>
      <c r="H15" t="s">
        <v>508</v>
      </c>
      <c r="I15" t="s">
        <v>593</v>
      </c>
      <c r="J15" t="s">
        <v>594</v>
      </c>
      <c r="K15">
        <v>66781017</v>
      </c>
      <c r="L15" t="s">
        <v>507</v>
      </c>
      <c r="M15" t="s">
        <v>508</v>
      </c>
      <c r="N15" t="s">
        <v>595</v>
      </c>
      <c r="O15">
        <v>0.93751766700000005</v>
      </c>
      <c r="P15">
        <v>22.6</v>
      </c>
      <c r="Q15">
        <v>22.9</v>
      </c>
      <c r="R15">
        <v>3</v>
      </c>
      <c r="S15">
        <v>0.54300000000000004</v>
      </c>
      <c r="T15">
        <v>0.36799999999999999</v>
      </c>
      <c r="U15">
        <v>0.35475499999999999</v>
      </c>
      <c r="V15">
        <v>-0.43316880600000002</v>
      </c>
      <c r="W15">
        <v>-0.32368460100000002</v>
      </c>
      <c r="X15">
        <v>-0.39236020399999999</v>
      </c>
      <c r="Y15">
        <v>-0.44682429899999998</v>
      </c>
      <c r="Z15">
        <v>0.76139348200000001</v>
      </c>
      <c r="AA15">
        <v>-0.84838517899999999</v>
      </c>
      <c r="AB15">
        <v>-0.91651946299999998</v>
      </c>
      <c r="AC15">
        <v>-0.956222444</v>
      </c>
      <c r="AD15">
        <v>-0.93507342999999998</v>
      </c>
      <c r="AE15">
        <v>-0.92887847800000001</v>
      </c>
      <c r="AF15">
        <v>-0.99490700499999996</v>
      </c>
      <c r="AG15">
        <v>3.6920000000000001E-2</v>
      </c>
      <c r="AH15">
        <v>0.90058000000000005</v>
      </c>
      <c r="AI15">
        <v>0.97441999999999995</v>
      </c>
    </row>
    <row r="16" spans="1:35" x14ac:dyDescent="0.25">
      <c r="A16" t="s">
        <v>493</v>
      </c>
      <c r="B16" t="s">
        <v>596</v>
      </c>
      <c r="C16" t="s">
        <v>597</v>
      </c>
      <c r="D16" t="s">
        <v>598</v>
      </c>
      <c r="E16" t="s">
        <v>599</v>
      </c>
      <c r="F16">
        <v>67073380</v>
      </c>
      <c r="G16" t="s">
        <v>507</v>
      </c>
      <c r="H16" t="s">
        <v>499</v>
      </c>
      <c r="I16" t="s">
        <v>600</v>
      </c>
      <c r="J16" t="s">
        <v>601</v>
      </c>
      <c r="K16">
        <v>66781042</v>
      </c>
      <c r="L16" t="s">
        <v>507</v>
      </c>
      <c r="M16" t="s">
        <v>499</v>
      </c>
      <c r="N16" t="s">
        <v>602</v>
      </c>
      <c r="O16">
        <v>0.87845017000000003</v>
      </c>
      <c r="P16">
        <v>21.9</v>
      </c>
      <c r="Q16">
        <v>22.3</v>
      </c>
      <c r="R16">
        <v>3</v>
      </c>
      <c r="S16">
        <v>0.39700000000000002</v>
      </c>
      <c r="T16">
        <v>0.40300000000000002</v>
      </c>
      <c r="U16">
        <v>0.67960399999999999</v>
      </c>
      <c r="V16">
        <v>-0.37603325500000001</v>
      </c>
      <c r="W16">
        <v>0.68381812099999995</v>
      </c>
      <c r="X16">
        <v>0.312660359</v>
      </c>
      <c r="Y16">
        <v>1.7005126999999998E-2</v>
      </c>
      <c r="Z16">
        <v>0.82187402799999998</v>
      </c>
      <c r="AA16">
        <v>0.28805071999999998</v>
      </c>
      <c r="AB16">
        <v>0.31505502200000002</v>
      </c>
      <c r="AC16">
        <v>2.0767831170000002</v>
      </c>
      <c r="AD16">
        <v>4.7726844999999997E-2</v>
      </c>
      <c r="AE16">
        <v>0.73175944199999998</v>
      </c>
      <c r="AF16">
        <v>1.1252887650000001</v>
      </c>
      <c r="AG16">
        <v>2.793E-2</v>
      </c>
      <c r="AH16">
        <v>0.85057000000000005</v>
      </c>
      <c r="AI16">
        <v>0.90642999999999996</v>
      </c>
    </row>
    <row r="17" spans="1:35" x14ac:dyDescent="0.25">
      <c r="A17" t="s">
        <v>493</v>
      </c>
      <c r="B17" t="s">
        <v>603</v>
      </c>
      <c r="C17" t="s">
        <v>604</v>
      </c>
      <c r="D17" t="s">
        <v>605</v>
      </c>
      <c r="E17" t="s">
        <v>606</v>
      </c>
      <c r="F17">
        <v>67073475</v>
      </c>
      <c r="G17" t="s">
        <v>507</v>
      </c>
      <c r="H17" t="s">
        <v>498</v>
      </c>
      <c r="I17" t="s">
        <v>607</v>
      </c>
      <c r="J17" t="s">
        <v>608</v>
      </c>
      <c r="K17">
        <v>66781137</v>
      </c>
      <c r="L17" t="s">
        <v>507</v>
      </c>
      <c r="M17" t="s">
        <v>498</v>
      </c>
      <c r="N17" t="s">
        <v>609</v>
      </c>
      <c r="O17">
        <v>0.14722075600000001</v>
      </c>
      <c r="P17">
        <v>32</v>
      </c>
      <c r="Q17">
        <v>32</v>
      </c>
      <c r="R17">
        <v>6</v>
      </c>
      <c r="S17">
        <v>0.96499999999999997</v>
      </c>
      <c r="T17">
        <v>0.96399999999999997</v>
      </c>
      <c r="U17">
        <v>0.99034100000000003</v>
      </c>
      <c r="V17">
        <v>3.9668042639999999</v>
      </c>
      <c r="W17">
        <v>3.7933019670000001</v>
      </c>
      <c r="X17">
        <v>4.0408168849999999</v>
      </c>
      <c r="Y17">
        <v>4.151506768</v>
      </c>
      <c r="Z17">
        <v>0.80578169499999996</v>
      </c>
      <c r="AA17">
        <v>2.5604376439999998</v>
      </c>
      <c r="AB17">
        <v>3.6127283129999999</v>
      </c>
      <c r="AC17">
        <v>3.197823198</v>
      </c>
      <c r="AD17">
        <v>3.7648224099999998</v>
      </c>
      <c r="AE17">
        <v>3.8309291650000001</v>
      </c>
      <c r="AF17">
        <v>3.5942033250000001</v>
      </c>
      <c r="AG17">
        <v>9.7360000000000002E-2</v>
      </c>
      <c r="AH17">
        <v>4.9840000000000002E-2</v>
      </c>
      <c r="AI17">
        <v>0.24456</v>
      </c>
    </row>
    <row r="18" spans="1:35" x14ac:dyDescent="0.25">
      <c r="A18" t="s">
        <v>493</v>
      </c>
      <c r="B18" t="s">
        <v>610</v>
      </c>
      <c r="C18" t="s">
        <v>611</v>
      </c>
      <c r="D18" t="s">
        <v>612</v>
      </c>
      <c r="E18" t="s">
        <v>613</v>
      </c>
      <c r="F18">
        <v>67073550</v>
      </c>
      <c r="G18" t="s">
        <v>507</v>
      </c>
      <c r="H18" t="s">
        <v>499</v>
      </c>
      <c r="I18" t="s">
        <v>614</v>
      </c>
      <c r="J18" t="s">
        <v>615</v>
      </c>
      <c r="K18">
        <v>66781212</v>
      </c>
      <c r="L18" t="s">
        <v>507</v>
      </c>
      <c r="M18" t="s">
        <v>499</v>
      </c>
      <c r="N18" t="s">
        <v>616</v>
      </c>
      <c r="O18">
        <v>0.238079719</v>
      </c>
      <c r="P18">
        <v>29.8</v>
      </c>
      <c r="Q18">
        <v>29.5</v>
      </c>
      <c r="R18">
        <v>6</v>
      </c>
      <c r="S18">
        <v>0.98499999999999999</v>
      </c>
      <c r="T18">
        <v>0.94699999999999995</v>
      </c>
      <c r="U18">
        <v>0.99271200000000004</v>
      </c>
      <c r="V18">
        <v>3.7567670080000002</v>
      </c>
      <c r="W18">
        <v>3.608909267</v>
      </c>
      <c r="X18">
        <v>3.9460725540000001</v>
      </c>
      <c r="Y18">
        <v>3.9669223740000001</v>
      </c>
      <c r="Z18">
        <v>0.84639708000000002</v>
      </c>
      <c r="AA18">
        <v>3.2889697770000001</v>
      </c>
      <c r="AB18">
        <v>4.1823092519999996</v>
      </c>
      <c r="AC18">
        <v>4.1871312229999997</v>
      </c>
      <c r="AD18">
        <v>4.1996801789999996</v>
      </c>
      <c r="AE18">
        <v>4.4220282759999998</v>
      </c>
      <c r="AF18">
        <v>4.2413962439999997</v>
      </c>
      <c r="AG18">
        <v>0.1046</v>
      </c>
      <c r="AH18">
        <v>0.13350000000000001</v>
      </c>
      <c r="AI18">
        <v>0.3427</v>
      </c>
    </row>
    <row r="19" spans="1:35" x14ac:dyDescent="0.25">
      <c r="A19" t="s">
        <v>493</v>
      </c>
      <c r="B19" t="s">
        <v>617</v>
      </c>
      <c r="C19" t="s">
        <v>618</v>
      </c>
      <c r="D19" t="s">
        <v>619</v>
      </c>
      <c r="E19" t="s">
        <v>620</v>
      </c>
      <c r="F19">
        <v>67073566</v>
      </c>
      <c r="G19" t="s">
        <v>508</v>
      </c>
      <c r="H19" t="s">
        <v>507</v>
      </c>
      <c r="I19" t="s">
        <v>621</v>
      </c>
      <c r="J19" t="s">
        <v>622</v>
      </c>
      <c r="K19">
        <v>66781228</v>
      </c>
      <c r="L19" t="s">
        <v>508</v>
      </c>
      <c r="M19" t="s">
        <v>507</v>
      </c>
      <c r="N19" t="s">
        <v>623</v>
      </c>
      <c r="O19">
        <v>0.83255944500000001</v>
      </c>
      <c r="P19">
        <v>18.28</v>
      </c>
      <c r="Q19">
        <v>19.18</v>
      </c>
      <c r="R19">
        <v>2</v>
      </c>
      <c r="S19">
        <v>0.17599999999999999</v>
      </c>
      <c r="T19">
        <v>0.41399999999999998</v>
      </c>
      <c r="U19">
        <v>0.63501600000000002</v>
      </c>
      <c r="V19">
        <v>-0.56496659599999999</v>
      </c>
      <c r="W19">
        <v>7.3672413000000006E-2</v>
      </c>
      <c r="X19">
        <v>0.30737879000000001</v>
      </c>
      <c r="Y19">
        <v>-0.232659533</v>
      </c>
      <c r="Z19">
        <v>0.83385304699999996</v>
      </c>
      <c r="AA19">
        <v>-2.9657584000000001E-2</v>
      </c>
      <c r="AB19">
        <v>0.58484354299999997</v>
      </c>
      <c r="AC19">
        <v>2.1487228599999999</v>
      </c>
      <c r="AD19">
        <v>5.3354891000000002E-2</v>
      </c>
      <c r="AE19">
        <v>0.92350014000000002</v>
      </c>
      <c r="AF19">
        <v>0.81770238500000003</v>
      </c>
      <c r="AG19">
        <v>2.6849999999999999E-2</v>
      </c>
      <c r="AH19">
        <v>0.80574999999999997</v>
      </c>
      <c r="AI19">
        <v>0.85945000000000005</v>
      </c>
    </row>
    <row r="20" spans="1:35" x14ac:dyDescent="0.25">
      <c r="A20" t="s">
        <v>493</v>
      </c>
      <c r="B20" t="s">
        <v>624</v>
      </c>
      <c r="C20" t="s">
        <v>625</v>
      </c>
      <c r="D20" t="s">
        <v>626</v>
      </c>
      <c r="E20" t="s">
        <v>627</v>
      </c>
      <c r="F20">
        <v>67073799</v>
      </c>
      <c r="G20" t="s">
        <v>507</v>
      </c>
      <c r="H20" t="s">
        <v>508</v>
      </c>
      <c r="I20" t="s">
        <v>628</v>
      </c>
      <c r="J20" t="s">
        <v>629</v>
      </c>
      <c r="K20">
        <v>66781461</v>
      </c>
      <c r="L20" t="s">
        <v>507</v>
      </c>
      <c r="M20" t="s">
        <v>508</v>
      </c>
      <c r="N20" t="s">
        <v>630</v>
      </c>
      <c r="O20">
        <v>0.24410948900000001</v>
      </c>
      <c r="P20">
        <v>32</v>
      </c>
      <c r="Q20">
        <v>29.6</v>
      </c>
      <c r="R20">
        <v>6</v>
      </c>
      <c r="S20">
        <v>0.92</v>
      </c>
      <c r="T20">
        <v>0.97499999999999998</v>
      </c>
      <c r="U20">
        <v>0.99328399999999994</v>
      </c>
      <c r="V20">
        <v>3.926173726</v>
      </c>
      <c r="W20">
        <v>3.6242135270000002</v>
      </c>
      <c r="X20">
        <v>4.1090464090000003</v>
      </c>
      <c r="Y20">
        <v>4.1078329030000003</v>
      </c>
      <c r="Z20">
        <v>0.83659150199999999</v>
      </c>
      <c r="AA20">
        <v>3.065956506</v>
      </c>
      <c r="AB20">
        <v>4.1966987299999996</v>
      </c>
      <c r="AC20">
        <v>3.9538428560000001</v>
      </c>
      <c r="AD20">
        <v>4.2013414239999998</v>
      </c>
      <c r="AE20">
        <v>4.4051666779999996</v>
      </c>
      <c r="AF20">
        <v>4.0590526929999999</v>
      </c>
      <c r="AG20">
        <v>8.9709999999999998E-2</v>
      </c>
      <c r="AH20">
        <v>0.15439</v>
      </c>
      <c r="AI20">
        <v>0.33381</v>
      </c>
    </row>
    <row r="21" spans="1:35" x14ac:dyDescent="0.25">
      <c r="A21" t="s">
        <v>493</v>
      </c>
      <c r="B21" t="s">
        <v>631</v>
      </c>
      <c r="C21" t="s">
        <v>360</v>
      </c>
      <c r="D21" t="s">
        <v>632</v>
      </c>
      <c r="E21" t="s">
        <v>633</v>
      </c>
      <c r="F21">
        <v>67073833</v>
      </c>
      <c r="G21" t="s">
        <v>507</v>
      </c>
      <c r="H21" t="s">
        <v>498</v>
      </c>
      <c r="I21" t="s">
        <v>634</v>
      </c>
      <c r="J21" t="s">
        <v>635</v>
      </c>
      <c r="K21">
        <v>66781495</v>
      </c>
      <c r="L21" t="s">
        <v>507</v>
      </c>
      <c r="M21" t="s">
        <v>498</v>
      </c>
      <c r="N21" t="s">
        <v>636</v>
      </c>
      <c r="O21">
        <v>0.329410702</v>
      </c>
      <c r="P21">
        <v>31</v>
      </c>
      <c r="Q21">
        <v>29.2</v>
      </c>
      <c r="R21">
        <v>6</v>
      </c>
      <c r="S21">
        <v>0.99399999999999999</v>
      </c>
      <c r="T21">
        <v>0.96599999999999997</v>
      </c>
      <c r="U21">
        <v>0.98926499999999995</v>
      </c>
      <c r="V21">
        <v>3.8458868800000001</v>
      </c>
      <c r="W21">
        <v>3.55968705</v>
      </c>
      <c r="X21">
        <v>4.0507305520000001</v>
      </c>
      <c r="Y21">
        <v>4.0326326870000004</v>
      </c>
      <c r="Z21">
        <v>0.84954443300000004</v>
      </c>
      <c r="AA21">
        <v>3.3162049050000002</v>
      </c>
      <c r="AB21">
        <v>4.3556004279999998</v>
      </c>
      <c r="AC21">
        <v>4.2461691400000001</v>
      </c>
      <c r="AD21">
        <v>4.3282579290000003</v>
      </c>
      <c r="AE21">
        <v>4.5681419310000004</v>
      </c>
      <c r="AF21">
        <v>4.2601925649999997</v>
      </c>
      <c r="AG21">
        <v>3.4349999999999999E-2</v>
      </c>
      <c r="AH21">
        <v>0.29504999999999998</v>
      </c>
      <c r="AI21">
        <v>0.36375000000000002</v>
      </c>
    </row>
    <row r="22" spans="1:35" x14ac:dyDescent="0.25">
      <c r="A22" t="s">
        <v>493</v>
      </c>
      <c r="B22" t="s">
        <v>637</v>
      </c>
      <c r="C22" t="s">
        <v>638</v>
      </c>
      <c r="D22" t="s">
        <v>639</v>
      </c>
      <c r="E22" t="s">
        <v>640</v>
      </c>
      <c r="F22">
        <v>67073847</v>
      </c>
      <c r="G22" t="s">
        <v>507</v>
      </c>
      <c r="H22" t="s">
        <v>508</v>
      </c>
      <c r="I22" t="s">
        <v>641</v>
      </c>
      <c r="J22" t="s">
        <v>642</v>
      </c>
      <c r="K22">
        <v>66781509</v>
      </c>
      <c r="L22" t="s">
        <v>507</v>
      </c>
      <c r="M22" t="s">
        <v>508</v>
      </c>
      <c r="N22" t="s">
        <v>643</v>
      </c>
      <c r="O22">
        <v>0.59438699900000003</v>
      </c>
      <c r="P22">
        <v>32</v>
      </c>
      <c r="Q22">
        <v>30</v>
      </c>
      <c r="R22">
        <v>6</v>
      </c>
      <c r="S22">
        <v>0.97799999999999998</v>
      </c>
      <c r="T22">
        <v>0.96899999999999997</v>
      </c>
      <c r="U22">
        <v>0.99125399999999997</v>
      </c>
      <c r="V22">
        <v>3.9161177230000002</v>
      </c>
      <c r="W22">
        <v>3.6589975400000001</v>
      </c>
      <c r="X22">
        <v>4.0711734249999996</v>
      </c>
      <c r="Y22">
        <v>4.1002174499999997</v>
      </c>
      <c r="Z22">
        <v>0.85615879500000003</v>
      </c>
      <c r="AA22">
        <v>3.6073013359999999</v>
      </c>
      <c r="AB22">
        <v>4.485028024</v>
      </c>
      <c r="AC22">
        <v>4.4150625950000002</v>
      </c>
      <c r="AD22">
        <v>4.496040689</v>
      </c>
      <c r="AE22">
        <v>4.6967118479999996</v>
      </c>
      <c r="AF22">
        <v>4.4813265229999999</v>
      </c>
      <c r="AG22">
        <v>2.4250000000000001E-2</v>
      </c>
      <c r="AH22">
        <v>0.57015000000000005</v>
      </c>
      <c r="AI22">
        <v>0.61865000000000003</v>
      </c>
    </row>
    <row r="23" spans="1:35" x14ac:dyDescent="0.25">
      <c r="A23" t="s">
        <v>644</v>
      </c>
      <c r="B23" t="s">
        <v>40</v>
      </c>
      <c r="C23" t="s">
        <v>645</v>
      </c>
      <c r="D23" t="s">
        <v>41</v>
      </c>
      <c r="E23" t="s">
        <v>646</v>
      </c>
      <c r="F23">
        <v>66995625</v>
      </c>
      <c r="G23" t="s">
        <v>498</v>
      </c>
      <c r="H23" t="s">
        <v>507</v>
      </c>
      <c r="I23" t="s">
        <v>647</v>
      </c>
      <c r="J23" t="s">
        <v>648</v>
      </c>
      <c r="K23">
        <v>66703287</v>
      </c>
      <c r="L23" t="s">
        <v>498</v>
      </c>
      <c r="M23" t="s">
        <v>507</v>
      </c>
      <c r="N23" t="s">
        <v>649</v>
      </c>
      <c r="O23">
        <v>0.24909999999999999</v>
      </c>
      <c r="P23">
        <v>25.5</v>
      </c>
      <c r="Q23">
        <v>26.4</v>
      </c>
      <c r="R23">
        <v>4</v>
      </c>
      <c r="S23">
        <v>0.746</v>
      </c>
      <c r="T23">
        <v>0.54600000000000004</v>
      </c>
      <c r="U23">
        <v>0.78082799999999997</v>
      </c>
      <c r="V23">
        <v>1.2312787270000001</v>
      </c>
      <c r="W23">
        <v>2.4282730539999999</v>
      </c>
      <c r="X23">
        <v>1.297025369</v>
      </c>
      <c r="Y23">
        <v>1.5798255459999999</v>
      </c>
      <c r="Z23">
        <v>0.85068786200000002</v>
      </c>
      <c r="AA23">
        <v>2.8910819249999999</v>
      </c>
      <c r="AB23">
        <v>1.70482143</v>
      </c>
      <c r="AC23">
        <v>3.2618504339999999</v>
      </c>
      <c r="AD23">
        <v>1.9749799180000001</v>
      </c>
      <c r="AE23">
        <v>2.1015890490000002</v>
      </c>
      <c r="AF23">
        <v>3.2647685850000001</v>
      </c>
      <c r="AG23">
        <v>5.8369999999999998E-2</v>
      </c>
      <c r="AH23">
        <v>0.19073000000000001</v>
      </c>
      <c r="AI23">
        <v>0.30747000000000002</v>
      </c>
    </row>
    <row r="24" spans="1:35" x14ac:dyDescent="0.25">
      <c r="A24" t="s">
        <v>644</v>
      </c>
      <c r="B24" t="s">
        <v>650</v>
      </c>
      <c r="C24" t="s">
        <v>651</v>
      </c>
      <c r="D24" t="s">
        <v>652</v>
      </c>
      <c r="E24" t="s">
        <v>653</v>
      </c>
      <c r="F24">
        <v>66996180</v>
      </c>
      <c r="G24" t="s">
        <v>498</v>
      </c>
      <c r="H24" t="s">
        <v>507</v>
      </c>
      <c r="I24" t="s">
        <v>654</v>
      </c>
      <c r="J24" t="s">
        <v>655</v>
      </c>
      <c r="K24">
        <v>66703842</v>
      </c>
      <c r="L24" t="s">
        <v>498</v>
      </c>
      <c r="M24" t="s">
        <v>507</v>
      </c>
      <c r="N24" t="s">
        <v>656</v>
      </c>
      <c r="O24">
        <v>0.15010000000000001</v>
      </c>
      <c r="P24">
        <v>29</v>
      </c>
      <c r="Q24">
        <v>31</v>
      </c>
      <c r="R24">
        <v>5</v>
      </c>
      <c r="S24">
        <v>0.97899999999999998</v>
      </c>
      <c r="T24">
        <v>0.90400000000000003</v>
      </c>
      <c r="U24">
        <v>0.93797600000000003</v>
      </c>
      <c r="V24">
        <v>3.558934941</v>
      </c>
      <c r="W24">
        <v>3.4846321809999998</v>
      </c>
      <c r="X24">
        <v>3.6124955550000002</v>
      </c>
      <c r="Y24">
        <v>3.7378211339999998</v>
      </c>
      <c r="Z24">
        <v>0.85682298099999998</v>
      </c>
      <c r="AA24">
        <v>3.668624608</v>
      </c>
      <c r="AB24">
        <v>4.0829175419999997</v>
      </c>
      <c r="AC24">
        <v>4.1724173880000004</v>
      </c>
      <c r="AD24">
        <v>4.1839873750000001</v>
      </c>
      <c r="AE24">
        <v>4.2925436369999996</v>
      </c>
      <c r="AF24">
        <v>4.3370367910000001</v>
      </c>
      <c r="AG24">
        <v>1.018E-2</v>
      </c>
      <c r="AH24">
        <v>0.13991999999999999</v>
      </c>
      <c r="AI24">
        <v>0.16028000000000001</v>
      </c>
    </row>
    <row r="25" spans="1:35" x14ac:dyDescent="0.25">
      <c r="A25" t="s">
        <v>644</v>
      </c>
      <c r="B25" t="s">
        <v>61</v>
      </c>
      <c r="C25" t="s">
        <v>657</v>
      </c>
      <c r="D25" t="s">
        <v>62</v>
      </c>
      <c r="E25" t="s">
        <v>658</v>
      </c>
      <c r="F25">
        <v>66996194</v>
      </c>
      <c r="G25" t="s">
        <v>507</v>
      </c>
      <c r="H25" t="s">
        <v>508</v>
      </c>
      <c r="I25" t="s">
        <v>659</v>
      </c>
      <c r="J25" t="s">
        <v>660</v>
      </c>
      <c r="K25">
        <v>66703856</v>
      </c>
      <c r="L25" t="s">
        <v>507</v>
      </c>
      <c r="M25" t="s">
        <v>508</v>
      </c>
      <c r="N25" t="s">
        <v>661</v>
      </c>
      <c r="O25">
        <v>0.53410000000000002</v>
      </c>
      <c r="P25">
        <v>23.6</v>
      </c>
      <c r="Q25">
        <v>24</v>
      </c>
      <c r="R25">
        <v>3</v>
      </c>
      <c r="S25">
        <v>0.38800000000000001</v>
      </c>
      <c r="T25">
        <v>0.42699999999999999</v>
      </c>
      <c r="U25">
        <v>0.67162200000000005</v>
      </c>
      <c r="V25">
        <v>0.192602894</v>
      </c>
      <c r="W25">
        <v>1.397460484</v>
      </c>
      <c r="X25">
        <v>0.439249061</v>
      </c>
      <c r="Y25">
        <v>0.53206016499999997</v>
      </c>
      <c r="Z25">
        <v>0.81704065299999995</v>
      </c>
      <c r="AA25">
        <v>1.211939774</v>
      </c>
      <c r="AB25">
        <v>0.38697589900000001</v>
      </c>
      <c r="AC25">
        <v>1.921673467</v>
      </c>
      <c r="AD25">
        <v>0.50237783000000003</v>
      </c>
      <c r="AE25">
        <v>0.764435635</v>
      </c>
      <c r="AF25">
        <v>1.66672909</v>
      </c>
      <c r="AG25">
        <v>0.1089</v>
      </c>
      <c r="AH25">
        <v>0.42520000000000002</v>
      </c>
      <c r="AI25">
        <v>0.64300000000000002</v>
      </c>
    </row>
    <row r="26" spans="1:35" x14ac:dyDescent="0.25">
      <c r="A26" t="s">
        <v>644</v>
      </c>
      <c r="B26" t="s">
        <v>67</v>
      </c>
      <c r="C26" t="s">
        <v>662</v>
      </c>
      <c r="D26" t="s">
        <v>68</v>
      </c>
      <c r="E26" t="s">
        <v>663</v>
      </c>
      <c r="F26">
        <v>66996300</v>
      </c>
      <c r="G26" t="s">
        <v>498</v>
      </c>
      <c r="H26" t="s">
        <v>507</v>
      </c>
      <c r="I26" t="s">
        <v>664</v>
      </c>
      <c r="J26" t="s">
        <v>665</v>
      </c>
      <c r="K26">
        <v>66703962</v>
      </c>
      <c r="L26" t="s">
        <v>498</v>
      </c>
      <c r="M26" t="s">
        <v>507</v>
      </c>
      <c r="N26" t="s">
        <v>666</v>
      </c>
      <c r="O26">
        <v>0.12429999999999999</v>
      </c>
      <c r="P26">
        <v>30</v>
      </c>
      <c r="Q26">
        <v>32</v>
      </c>
      <c r="R26">
        <v>4</v>
      </c>
      <c r="S26">
        <v>0.872</v>
      </c>
      <c r="T26">
        <v>0.876</v>
      </c>
      <c r="U26">
        <v>0.95733000000000001</v>
      </c>
      <c r="V26">
        <v>3.4321689609999999</v>
      </c>
      <c r="W26">
        <v>3.6204019380000001</v>
      </c>
      <c r="X26">
        <v>3.480339104</v>
      </c>
      <c r="Y26">
        <v>3.6645547469999999</v>
      </c>
      <c r="Z26">
        <v>0.85066802399999997</v>
      </c>
      <c r="AA26">
        <v>3.6022392239999999</v>
      </c>
      <c r="AB26">
        <v>3.8022348479999999</v>
      </c>
      <c r="AC26">
        <v>4.1181923649999996</v>
      </c>
      <c r="AD26">
        <v>3.9753173030000002</v>
      </c>
      <c r="AE26">
        <v>4.0727189099999999</v>
      </c>
      <c r="AF26">
        <v>4.335999986</v>
      </c>
      <c r="AG26">
        <v>3.909E-2</v>
      </c>
      <c r="AH26">
        <v>8.5209999999999994E-2</v>
      </c>
      <c r="AI26">
        <v>0.16339000000000001</v>
      </c>
    </row>
    <row r="27" spans="1:35" x14ac:dyDescent="0.25">
      <c r="A27" t="s">
        <v>644</v>
      </c>
      <c r="B27" t="s">
        <v>70</v>
      </c>
      <c r="C27" t="s">
        <v>667</v>
      </c>
      <c r="D27" t="s">
        <v>72</v>
      </c>
      <c r="E27" t="s">
        <v>668</v>
      </c>
      <c r="F27">
        <v>66996396</v>
      </c>
      <c r="G27" t="s">
        <v>507</v>
      </c>
      <c r="H27" t="s">
        <v>508</v>
      </c>
      <c r="I27" t="s">
        <v>669</v>
      </c>
      <c r="J27" t="s">
        <v>670</v>
      </c>
      <c r="K27">
        <v>66704058</v>
      </c>
      <c r="L27" t="s">
        <v>507</v>
      </c>
      <c r="M27" t="s">
        <v>508</v>
      </c>
      <c r="N27" t="s">
        <v>671</v>
      </c>
      <c r="O27">
        <v>0.13730000000000001</v>
      </c>
      <c r="P27">
        <v>26</v>
      </c>
      <c r="Q27">
        <v>28.8</v>
      </c>
      <c r="R27">
        <v>4</v>
      </c>
      <c r="S27">
        <v>0.155</v>
      </c>
      <c r="T27">
        <v>0.45700000000000002</v>
      </c>
      <c r="U27">
        <v>0.84158100000000002</v>
      </c>
      <c r="V27">
        <v>0.88039463699999998</v>
      </c>
      <c r="W27">
        <v>2.9470107830000001</v>
      </c>
      <c r="X27">
        <v>0.87577339600000004</v>
      </c>
      <c r="Y27">
        <v>1.3957813560000001</v>
      </c>
      <c r="Z27">
        <v>0.85504777499999995</v>
      </c>
      <c r="AA27">
        <v>3.3951695270000002</v>
      </c>
      <c r="AB27">
        <v>1.211809009</v>
      </c>
      <c r="AC27">
        <v>3.6617356910000001</v>
      </c>
      <c r="AD27">
        <v>1.730986047</v>
      </c>
      <c r="AE27">
        <v>1.799935474</v>
      </c>
      <c r="AF27">
        <v>3.81775851</v>
      </c>
      <c r="AG27">
        <v>3.499E-2</v>
      </c>
      <c r="AH27">
        <v>0.10231</v>
      </c>
      <c r="AI27">
        <v>0.17229</v>
      </c>
    </row>
    <row r="28" spans="1:35" x14ac:dyDescent="0.25">
      <c r="A28" t="s">
        <v>644</v>
      </c>
      <c r="B28" t="s">
        <v>81</v>
      </c>
      <c r="C28" t="s">
        <v>672</v>
      </c>
      <c r="D28" t="s">
        <v>82</v>
      </c>
      <c r="E28" t="s">
        <v>673</v>
      </c>
      <c r="F28">
        <v>66996398</v>
      </c>
      <c r="G28" t="s">
        <v>499</v>
      </c>
      <c r="H28" t="s">
        <v>498</v>
      </c>
      <c r="I28" t="s">
        <v>674</v>
      </c>
      <c r="J28" t="s">
        <v>675</v>
      </c>
      <c r="K28">
        <v>66704060</v>
      </c>
      <c r="L28" t="s">
        <v>499</v>
      </c>
      <c r="M28" t="s">
        <v>498</v>
      </c>
      <c r="N28" t="s">
        <v>676</v>
      </c>
      <c r="O28">
        <v>9.5500000000000002E-2</v>
      </c>
      <c r="P28">
        <v>32</v>
      </c>
      <c r="Q28">
        <v>32</v>
      </c>
      <c r="R28">
        <v>5</v>
      </c>
      <c r="S28">
        <v>0.85799999999999998</v>
      </c>
      <c r="T28">
        <v>0.79300000000000004</v>
      </c>
      <c r="U28">
        <v>0.95118400000000003</v>
      </c>
      <c r="V28">
        <v>3.036471352</v>
      </c>
      <c r="W28">
        <v>3.7421925150000002</v>
      </c>
      <c r="X28">
        <v>2.9903550339999998</v>
      </c>
      <c r="Y28">
        <v>3.3428771849999999</v>
      </c>
      <c r="Z28">
        <v>0.84763027099999999</v>
      </c>
      <c r="AA28">
        <v>3.7314113629999999</v>
      </c>
      <c r="AB28">
        <v>3.2239370269999998</v>
      </c>
      <c r="AC28">
        <v>4.0152243370000003</v>
      </c>
      <c r="AD28">
        <v>3.5734539860000001</v>
      </c>
      <c r="AE28">
        <v>3.5818927290000002</v>
      </c>
      <c r="AF28">
        <v>4.3840143249999999</v>
      </c>
      <c r="AG28">
        <v>1.8290000000000001E-2</v>
      </c>
      <c r="AH28">
        <v>7.7210000000000001E-2</v>
      </c>
      <c r="AI28">
        <v>0.11379</v>
      </c>
    </row>
    <row r="29" spans="1:35" x14ac:dyDescent="0.25">
      <c r="A29" t="s">
        <v>644</v>
      </c>
      <c r="B29" t="s">
        <v>89</v>
      </c>
      <c r="C29" t="s">
        <v>677</v>
      </c>
      <c r="D29" t="s">
        <v>90</v>
      </c>
      <c r="E29" t="s">
        <v>678</v>
      </c>
      <c r="F29">
        <v>67008768</v>
      </c>
      <c r="G29" t="s">
        <v>508</v>
      </c>
      <c r="H29" t="s">
        <v>498</v>
      </c>
      <c r="I29" t="s">
        <v>679</v>
      </c>
      <c r="J29" t="s">
        <v>680</v>
      </c>
      <c r="K29">
        <v>66716430</v>
      </c>
      <c r="L29" t="s">
        <v>508</v>
      </c>
      <c r="M29" t="s">
        <v>498</v>
      </c>
      <c r="N29" t="s">
        <v>681</v>
      </c>
      <c r="O29">
        <v>0.3831</v>
      </c>
      <c r="P29">
        <v>24.7</v>
      </c>
      <c r="Q29">
        <v>24.4</v>
      </c>
      <c r="R29">
        <v>4</v>
      </c>
      <c r="S29">
        <v>0.91</v>
      </c>
      <c r="T29">
        <v>0.61699999999999999</v>
      </c>
      <c r="U29">
        <v>0.69993799999999995</v>
      </c>
      <c r="V29">
        <v>1.3729455070000001</v>
      </c>
      <c r="W29">
        <v>1.64934498</v>
      </c>
      <c r="X29">
        <v>1.5829334049999999</v>
      </c>
      <c r="Y29">
        <v>1.5505982279999999</v>
      </c>
      <c r="Z29">
        <v>0.76466209799999996</v>
      </c>
      <c r="AA29">
        <v>0.12184272</v>
      </c>
      <c r="AB29">
        <v>0.72085920199999998</v>
      </c>
      <c r="AC29">
        <v>0.79814052300000005</v>
      </c>
      <c r="AD29">
        <v>0.76179124600000003</v>
      </c>
      <c r="AE29">
        <v>0.92119545199999997</v>
      </c>
      <c r="AF29">
        <v>0.84564120300000001</v>
      </c>
      <c r="AG29">
        <v>6.3519999999999993E-2</v>
      </c>
      <c r="AH29">
        <v>0.31957999999999998</v>
      </c>
      <c r="AI29">
        <v>0.44662000000000002</v>
      </c>
    </row>
    <row r="30" spans="1:35" x14ac:dyDescent="0.25">
      <c r="A30" t="s">
        <v>644</v>
      </c>
      <c r="B30" t="s">
        <v>93</v>
      </c>
      <c r="C30" t="s">
        <v>682</v>
      </c>
      <c r="D30" t="s">
        <v>94</v>
      </c>
      <c r="E30" t="s">
        <v>683</v>
      </c>
      <c r="F30">
        <v>67073607</v>
      </c>
      <c r="G30" t="s">
        <v>499</v>
      </c>
      <c r="H30" t="s">
        <v>498</v>
      </c>
      <c r="I30" t="s">
        <v>684</v>
      </c>
      <c r="J30" t="s">
        <v>685</v>
      </c>
      <c r="K30">
        <v>66781269</v>
      </c>
      <c r="L30" t="s">
        <v>499</v>
      </c>
      <c r="M30" t="s">
        <v>498</v>
      </c>
      <c r="N30" t="s">
        <v>686</v>
      </c>
      <c r="O30">
        <v>0.4763</v>
      </c>
      <c r="P30">
        <v>28.3</v>
      </c>
      <c r="Q30">
        <v>26.1</v>
      </c>
      <c r="R30">
        <v>5</v>
      </c>
      <c r="S30">
        <v>0.95099999999999996</v>
      </c>
      <c r="T30">
        <v>0.9</v>
      </c>
      <c r="U30">
        <v>0.96009299999999997</v>
      </c>
      <c r="V30">
        <v>3.2497962789999999</v>
      </c>
      <c r="W30">
        <v>3.0749795930000001</v>
      </c>
      <c r="X30">
        <v>3.6235459429999999</v>
      </c>
      <c r="Y30">
        <v>3.4745554329999999</v>
      </c>
      <c r="Z30">
        <v>0.83031269100000005</v>
      </c>
      <c r="AA30">
        <v>2.3223205519999999</v>
      </c>
      <c r="AB30">
        <v>3.6151799379999998</v>
      </c>
      <c r="AC30">
        <v>3.6415592060000002</v>
      </c>
      <c r="AD30">
        <v>3.4838793319999999</v>
      </c>
      <c r="AE30">
        <v>3.8626652570000002</v>
      </c>
      <c r="AF30">
        <v>3.4412513819999999</v>
      </c>
      <c r="AG30">
        <v>2.24E-2</v>
      </c>
      <c r="AH30">
        <v>0.45390000000000003</v>
      </c>
      <c r="AI30">
        <v>0.49869999999999998</v>
      </c>
    </row>
    <row r="31" spans="1:35" x14ac:dyDescent="0.25">
      <c r="A31" t="s">
        <v>644</v>
      </c>
      <c r="B31" t="s">
        <v>98</v>
      </c>
      <c r="C31" t="s">
        <v>687</v>
      </c>
      <c r="D31" t="s">
        <v>100</v>
      </c>
      <c r="E31" t="s">
        <v>688</v>
      </c>
      <c r="F31">
        <v>67073661</v>
      </c>
      <c r="G31" t="s">
        <v>507</v>
      </c>
      <c r="H31" t="s">
        <v>499</v>
      </c>
      <c r="I31" t="s">
        <v>689</v>
      </c>
      <c r="J31" t="s">
        <v>690</v>
      </c>
      <c r="K31">
        <v>66781323</v>
      </c>
      <c r="L31" t="s">
        <v>507</v>
      </c>
      <c r="M31" t="s">
        <v>499</v>
      </c>
      <c r="N31" t="s">
        <v>691</v>
      </c>
      <c r="O31">
        <v>0.1012</v>
      </c>
      <c r="P31">
        <v>26.9</v>
      </c>
      <c r="Q31">
        <v>27.5</v>
      </c>
      <c r="R31">
        <v>6</v>
      </c>
      <c r="S31">
        <v>0.83099999999999996</v>
      </c>
      <c r="T31">
        <v>0.91800000000000004</v>
      </c>
      <c r="U31">
        <v>0.99012999999999995</v>
      </c>
      <c r="V31">
        <v>3.4676448469999999</v>
      </c>
      <c r="W31">
        <v>3.3884859359999999</v>
      </c>
      <c r="X31">
        <v>3.774201148</v>
      </c>
      <c r="Y31">
        <v>3.7094075329999998</v>
      </c>
      <c r="Z31">
        <v>0.82098697300000001</v>
      </c>
      <c r="AA31">
        <v>2.3688441079999998</v>
      </c>
      <c r="AB31">
        <v>3.5740076049999998</v>
      </c>
      <c r="AC31">
        <v>3.5628595139999999</v>
      </c>
      <c r="AD31">
        <v>3.540547627</v>
      </c>
      <c r="AE31">
        <v>3.844645254</v>
      </c>
      <c r="AF31">
        <v>3.5361184699999999</v>
      </c>
      <c r="AG31">
        <v>2.7560000000000001E-2</v>
      </c>
      <c r="AH31">
        <v>7.3639999999999997E-2</v>
      </c>
      <c r="AI31">
        <v>0.12876000000000001</v>
      </c>
    </row>
    <row r="32" spans="1:35" x14ac:dyDescent="0.25">
      <c r="A32" t="s">
        <v>644</v>
      </c>
      <c r="B32" t="s">
        <v>103</v>
      </c>
      <c r="C32" t="s">
        <v>692</v>
      </c>
      <c r="D32" t="s">
        <v>104</v>
      </c>
      <c r="E32" t="s">
        <v>693</v>
      </c>
      <c r="F32">
        <v>67073682</v>
      </c>
      <c r="G32" t="s">
        <v>498</v>
      </c>
      <c r="H32" t="s">
        <v>499</v>
      </c>
      <c r="I32" t="s">
        <v>694</v>
      </c>
      <c r="J32" t="s">
        <v>695</v>
      </c>
      <c r="K32">
        <v>66781344</v>
      </c>
      <c r="L32" t="s">
        <v>498</v>
      </c>
      <c r="M32" t="s">
        <v>499</v>
      </c>
      <c r="N32" t="s">
        <v>696</v>
      </c>
      <c r="O32">
        <v>0.66669999999999996</v>
      </c>
      <c r="P32">
        <v>27.4</v>
      </c>
      <c r="Q32">
        <v>28.5</v>
      </c>
      <c r="R32">
        <v>5</v>
      </c>
      <c r="S32">
        <v>0.66700000000000004</v>
      </c>
      <c r="T32">
        <v>0.78400000000000003</v>
      </c>
      <c r="U32">
        <v>0.93267999999999995</v>
      </c>
      <c r="V32">
        <v>2.7573574390000002</v>
      </c>
      <c r="W32">
        <v>3.2771721839999999</v>
      </c>
      <c r="X32">
        <v>2.9096367829999998</v>
      </c>
      <c r="Y32">
        <v>3.057714855</v>
      </c>
      <c r="Z32">
        <v>0.83748547500000003</v>
      </c>
      <c r="AA32">
        <v>2.9308511190000002</v>
      </c>
      <c r="AB32">
        <v>2.9974651579999998</v>
      </c>
      <c r="AC32">
        <v>3.681165982</v>
      </c>
      <c r="AD32">
        <v>3.1559411489999998</v>
      </c>
      <c r="AE32">
        <v>3.339379836</v>
      </c>
      <c r="AF32">
        <v>3.7646858949999999</v>
      </c>
      <c r="AG32">
        <v>5.0470000000000001E-2</v>
      </c>
      <c r="AH32">
        <v>0.61623000000000006</v>
      </c>
      <c r="AI32">
        <v>0.71716999999999997</v>
      </c>
    </row>
    <row r="35" spans="23:32" x14ac:dyDescent="0.25">
      <c r="W35" s="57"/>
      <c r="X35" s="57"/>
      <c r="Y35" s="57"/>
      <c r="Z35" s="57"/>
      <c r="AA35" s="57"/>
      <c r="AB35" s="57"/>
      <c r="AC35" s="57"/>
      <c r="AD35" s="57"/>
      <c r="AE35" s="57"/>
      <c r="AF35" s="57"/>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C27E-C6CA-46C2-B415-D45DA945B2CA}">
  <dimension ref="A1:CN51"/>
  <sheetViews>
    <sheetView topLeftCell="A9" zoomScale="66" zoomScaleNormal="66" workbookViewId="0">
      <selection activeCell="B15" sqref="B15"/>
    </sheetView>
  </sheetViews>
  <sheetFormatPr defaultRowHeight="15" x14ac:dyDescent="0.25"/>
  <cols>
    <col min="1" max="1" width="50.5703125" bestFit="1" customWidth="1"/>
    <col min="2" max="2" width="39.140625" customWidth="1"/>
    <col min="3" max="3" width="26.42578125" bestFit="1" customWidth="1"/>
    <col min="4" max="4" width="12.7109375" customWidth="1"/>
    <col min="5" max="5" width="23.85546875" customWidth="1"/>
    <col min="6" max="6" width="27.28515625" style="23" bestFit="1" customWidth="1"/>
    <col min="7" max="7" width="29.42578125" bestFit="1" customWidth="1"/>
    <col min="8" max="8" width="25.28515625" customWidth="1"/>
    <col min="9" max="9" width="29.5703125" bestFit="1" customWidth="1"/>
    <col min="10" max="10" width="15.140625" bestFit="1" customWidth="1"/>
    <col min="11" max="11" width="19" bestFit="1" customWidth="1"/>
    <col min="12" max="12" width="27.140625" bestFit="1" customWidth="1"/>
    <col min="13" max="13" width="14.42578125" bestFit="1" customWidth="1"/>
    <col min="14" max="14" width="28.140625" bestFit="1" customWidth="1"/>
    <col min="15" max="15" width="15.42578125" bestFit="1" customWidth="1"/>
    <col min="16" max="16" width="28.7109375" bestFit="1" customWidth="1"/>
    <col min="17" max="17" width="19" bestFit="1" customWidth="1"/>
    <col min="18" max="18" width="26.28515625" customWidth="1"/>
    <col min="19" max="19" width="27.7109375" bestFit="1" customWidth="1"/>
    <col min="20" max="20" width="19" bestFit="1" customWidth="1"/>
    <col min="21" max="21" width="26.5703125" bestFit="1" customWidth="1"/>
    <col min="22" max="22" width="39.7109375" customWidth="1"/>
    <col min="23" max="23" width="14" bestFit="1" customWidth="1"/>
    <col min="24" max="24" width="38.28515625" bestFit="1" customWidth="1"/>
    <col min="25" max="25" width="14.5703125" bestFit="1" customWidth="1"/>
    <col min="26" max="26" width="19.28515625" bestFit="1" customWidth="1"/>
    <col min="27" max="27" width="26.5703125" bestFit="1" customWidth="1"/>
    <col min="28" max="28" width="24.28515625" customWidth="1"/>
    <col min="29" max="29" width="9.5703125" customWidth="1"/>
    <col min="30" max="30" width="24.7109375" customWidth="1"/>
    <col min="31" max="31" width="10.28515625" customWidth="1"/>
    <col min="32" max="32" width="31" customWidth="1"/>
    <col min="33" max="33" width="18.140625" customWidth="1"/>
    <col min="34" max="34" width="20.140625" customWidth="1"/>
    <col min="36" max="36" width="20.7109375" customWidth="1"/>
    <col min="38" max="38" width="26.28515625" customWidth="1"/>
    <col min="40" max="40" width="17" customWidth="1"/>
    <col min="42" max="42" width="32.42578125" customWidth="1"/>
    <col min="44" max="44" width="23.85546875" customWidth="1"/>
    <col min="46" max="46" width="22.140625" customWidth="1"/>
    <col min="48" max="48" width="22.7109375" customWidth="1"/>
    <col min="50" max="50" width="21.42578125" customWidth="1"/>
    <col min="52" max="52" width="18.85546875" bestFit="1" customWidth="1"/>
    <col min="53" max="53" width="26.140625" bestFit="1" customWidth="1"/>
    <col min="54" max="54" width="26.5703125" bestFit="1" customWidth="1"/>
    <col min="56" max="56" width="24" bestFit="1" customWidth="1"/>
    <col min="57" max="57" width="26.140625" bestFit="1" customWidth="1"/>
    <col min="58" max="58" width="61.42578125" bestFit="1" customWidth="1"/>
    <col min="59" max="59" width="18.5703125" customWidth="1"/>
    <col min="60" max="60" width="20.28515625" customWidth="1"/>
    <col min="61" max="61" width="19.28515625" bestFit="1" customWidth="1"/>
    <col min="62" max="62" width="26.5703125" bestFit="1" customWidth="1"/>
    <col min="63" max="63" width="84.5703125" bestFit="1" customWidth="1"/>
    <col min="64" max="64" width="23.42578125" bestFit="1" customWidth="1"/>
  </cols>
  <sheetData>
    <row r="1" spans="1:66" ht="15.75" thickBot="1" x14ac:dyDescent="0.3">
      <c r="A1" s="258" t="s">
        <v>1786</v>
      </c>
      <c r="B1" s="259"/>
      <c r="C1" s="259"/>
      <c r="D1" s="69"/>
      <c r="E1" s="258" t="s">
        <v>1787</v>
      </c>
      <c r="F1" s="265"/>
      <c r="G1" s="262" t="s">
        <v>1434</v>
      </c>
      <c r="H1" s="263"/>
      <c r="I1" s="263"/>
      <c r="J1" s="263"/>
      <c r="K1" s="266"/>
      <c r="L1" s="262" t="s">
        <v>1435</v>
      </c>
      <c r="M1" s="263"/>
      <c r="N1" s="263"/>
      <c r="O1" s="263"/>
      <c r="P1" s="264"/>
      <c r="Q1" s="258" t="s">
        <v>1789</v>
      </c>
      <c r="R1" s="263"/>
      <c r="S1" s="264"/>
      <c r="T1" s="258" t="s">
        <v>1791</v>
      </c>
      <c r="U1" s="263"/>
      <c r="V1" s="263"/>
      <c r="W1" s="263"/>
      <c r="X1" s="263"/>
      <c r="Y1" s="264"/>
      <c r="Z1" s="271" t="s">
        <v>1793</v>
      </c>
      <c r="AA1" s="26"/>
      <c r="AY1" s="269"/>
      <c r="AZ1" s="276" t="s">
        <v>1796</v>
      </c>
      <c r="BA1" s="277"/>
      <c r="BB1" s="277"/>
      <c r="BC1" s="278"/>
      <c r="BD1" s="271" t="s">
        <v>1797</v>
      </c>
      <c r="BE1" s="26"/>
      <c r="BF1" s="26"/>
      <c r="BG1" s="26"/>
      <c r="BH1" s="48"/>
      <c r="BI1" s="288" t="s">
        <v>1800</v>
      </c>
      <c r="BJ1" s="26"/>
      <c r="BK1" s="26"/>
      <c r="BL1" s="48"/>
    </row>
    <row r="2" spans="1:66" ht="30" x14ac:dyDescent="0.25">
      <c r="A2" s="289" t="s">
        <v>1393</v>
      </c>
      <c r="B2" s="289" t="s">
        <v>1392</v>
      </c>
      <c r="C2" s="289" t="s">
        <v>1394</v>
      </c>
      <c r="D2" s="261" t="s">
        <v>1396</v>
      </c>
      <c r="E2" s="285" t="s">
        <v>1393</v>
      </c>
      <c r="F2" s="290" t="s">
        <v>1409</v>
      </c>
      <c r="G2" s="285" t="s">
        <v>1413</v>
      </c>
      <c r="H2" s="285" t="s">
        <v>1414</v>
      </c>
      <c r="I2" s="285" t="s">
        <v>1421</v>
      </c>
      <c r="J2" s="285" t="s">
        <v>1422</v>
      </c>
      <c r="K2" s="285" t="s">
        <v>1429</v>
      </c>
      <c r="L2" s="285" t="s">
        <v>1432</v>
      </c>
      <c r="M2" s="285" t="s">
        <v>1433</v>
      </c>
      <c r="N2" s="285" t="s">
        <v>1451</v>
      </c>
      <c r="O2" s="285" t="s">
        <v>1452</v>
      </c>
      <c r="P2" s="286" t="s">
        <v>1457</v>
      </c>
      <c r="Q2" s="285" t="s">
        <v>1393</v>
      </c>
      <c r="R2" s="290" t="s">
        <v>1409</v>
      </c>
      <c r="S2" s="291" t="s">
        <v>1815</v>
      </c>
      <c r="T2" s="285" t="s">
        <v>1393</v>
      </c>
      <c r="U2" s="285" t="s">
        <v>1392</v>
      </c>
      <c r="V2" s="285" t="s">
        <v>1481</v>
      </c>
      <c r="W2" s="285" t="s">
        <v>1503</v>
      </c>
      <c r="X2" s="285" t="s">
        <v>1504</v>
      </c>
      <c r="Y2" s="286" t="s">
        <v>1527</v>
      </c>
      <c r="Z2" s="272" t="s">
        <v>1528</v>
      </c>
      <c r="AA2" s="273" t="s">
        <v>1392</v>
      </c>
      <c r="AB2" s="274" t="s">
        <v>1538</v>
      </c>
      <c r="AC2" s="274" t="s">
        <v>1396</v>
      </c>
      <c r="AD2" s="274" t="s">
        <v>1539</v>
      </c>
      <c r="AE2" s="274" t="s">
        <v>1468</v>
      </c>
      <c r="AF2" s="274" t="s">
        <v>1540</v>
      </c>
      <c r="AG2" s="274" t="s">
        <v>1536</v>
      </c>
      <c r="AH2" s="274" t="s">
        <v>1541</v>
      </c>
      <c r="AI2" s="274" t="s">
        <v>1537</v>
      </c>
      <c r="AJ2" s="274" t="s">
        <v>1607</v>
      </c>
      <c r="AK2" s="274" t="s">
        <v>1396</v>
      </c>
      <c r="AL2" s="274" t="s">
        <v>1608</v>
      </c>
      <c r="AM2" s="274" t="s">
        <v>1468</v>
      </c>
      <c r="AN2" s="274" t="s">
        <v>1609</v>
      </c>
      <c r="AO2" s="274" t="s">
        <v>1536</v>
      </c>
      <c r="AP2" s="274" t="s">
        <v>1610</v>
      </c>
      <c r="AQ2" s="274" t="s">
        <v>1537</v>
      </c>
      <c r="AR2" s="274" t="s">
        <v>1611</v>
      </c>
      <c r="AS2" s="274" t="s">
        <v>1396</v>
      </c>
      <c r="AT2" s="274" t="s">
        <v>1612</v>
      </c>
      <c r="AU2" s="274" t="s">
        <v>1468</v>
      </c>
      <c r="AV2" s="274" t="s">
        <v>1613</v>
      </c>
      <c r="AW2" s="274" t="s">
        <v>1536</v>
      </c>
      <c r="AX2" s="274" t="s">
        <v>1614</v>
      </c>
      <c r="AY2" s="275" t="s">
        <v>1537</v>
      </c>
      <c r="AZ2" s="279" t="s">
        <v>1615</v>
      </c>
      <c r="BA2" s="280" t="s">
        <v>1616</v>
      </c>
      <c r="BB2" s="280" t="s">
        <v>1715</v>
      </c>
      <c r="BC2" s="281" t="s">
        <v>1716</v>
      </c>
      <c r="BD2" s="284" t="s">
        <v>1615</v>
      </c>
      <c r="BE2" s="285" t="s">
        <v>1616</v>
      </c>
      <c r="BF2" s="285" t="s">
        <v>1729</v>
      </c>
      <c r="BG2" s="285" t="s">
        <v>1723</v>
      </c>
      <c r="BH2" s="286" t="s">
        <v>892</v>
      </c>
      <c r="BI2" s="284" t="s">
        <v>1528</v>
      </c>
      <c r="BJ2" s="285" t="s">
        <v>1392</v>
      </c>
      <c r="BK2" s="285" t="s">
        <v>1833</v>
      </c>
      <c r="BL2" s="286" t="s">
        <v>1742</v>
      </c>
    </row>
    <row r="3" spans="1:66" ht="270" x14ac:dyDescent="0.25">
      <c r="A3" s="23" t="s">
        <v>1395</v>
      </c>
      <c r="B3" t="s">
        <v>1396</v>
      </c>
      <c r="C3" s="260" t="s">
        <v>1397</v>
      </c>
      <c r="D3" s="46">
        <v>0.65</v>
      </c>
      <c r="E3" s="23" t="s">
        <v>1407</v>
      </c>
      <c r="F3" s="23" t="s">
        <v>1410</v>
      </c>
      <c r="G3" s="260" t="s">
        <v>1772</v>
      </c>
      <c r="H3">
        <v>0.87</v>
      </c>
      <c r="I3" s="260" t="s">
        <v>1423</v>
      </c>
      <c r="J3">
        <v>0.91</v>
      </c>
      <c r="K3" t="s">
        <v>1430</v>
      </c>
      <c r="L3" s="260" t="s">
        <v>1436</v>
      </c>
      <c r="M3">
        <v>0.7</v>
      </c>
      <c r="N3" s="260" t="s">
        <v>1423</v>
      </c>
      <c r="O3">
        <v>0.65</v>
      </c>
      <c r="P3" s="267" t="s">
        <v>1458</v>
      </c>
      <c r="Q3" s="23" t="s">
        <v>1469</v>
      </c>
      <c r="R3" t="s">
        <v>1468</v>
      </c>
      <c r="S3" s="267" t="s">
        <v>1470</v>
      </c>
      <c r="T3" s="23" t="s">
        <v>1480</v>
      </c>
      <c r="U3" t="s">
        <v>1468</v>
      </c>
      <c r="V3" s="260" t="s">
        <v>1483</v>
      </c>
      <c r="W3">
        <v>0.9294</v>
      </c>
      <c r="X3" s="260" t="s">
        <v>1505</v>
      </c>
      <c r="Y3" s="46">
        <v>0.94110000000000005</v>
      </c>
      <c r="Z3" s="23" t="s">
        <v>1529</v>
      </c>
      <c r="AA3" t="s">
        <v>1532</v>
      </c>
      <c r="AB3" s="268" t="s">
        <v>1542</v>
      </c>
      <c r="AC3" s="268">
        <v>0.68899999999999995</v>
      </c>
      <c r="AD3" s="268" t="s">
        <v>1542</v>
      </c>
      <c r="AE3" s="268">
        <v>0.92900000000000005</v>
      </c>
      <c r="AF3" s="268" t="s">
        <v>1542</v>
      </c>
      <c r="AG3" s="268">
        <v>0.72899999999999998</v>
      </c>
      <c r="AH3" s="268" t="s">
        <v>1542</v>
      </c>
      <c r="AI3" s="268">
        <v>0.75600000000000001</v>
      </c>
      <c r="AJ3" s="268" t="s">
        <v>1618</v>
      </c>
      <c r="AK3" s="268">
        <v>0.64300000000000002</v>
      </c>
      <c r="AL3" s="268" t="s">
        <v>1542</v>
      </c>
      <c r="AM3" s="268">
        <v>0.91200000000000003</v>
      </c>
      <c r="AN3" s="268" t="s">
        <v>1619</v>
      </c>
      <c r="AO3" s="268">
        <v>0.69099999999999995</v>
      </c>
      <c r="AP3" s="268" t="s">
        <v>1542</v>
      </c>
      <c r="AQ3" s="268">
        <v>0.72699999999999998</v>
      </c>
      <c r="AR3" s="268" t="s">
        <v>1618</v>
      </c>
      <c r="AS3" s="268">
        <v>0.25700000000000001</v>
      </c>
      <c r="AT3" s="268" t="s">
        <v>1542</v>
      </c>
      <c r="AU3" s="268">
        <v>0.88</v>
      </c>
      <c r="AV3" s="268" t="s">
        <v>1470</v>
      </c>
      <c r="AW3" s="268">
        <v>0.72199999999999998</v>
      </c>
      <c r="AX3" s="268" t="s">
        <v>1542</v>
      </c>
      <c r="AY3" s="270">
        <v>0.64600000000000002</v>
      </c>
      <c r="AZ3" s="23" t="s">
        <v>1617</v>
      </c>
      <c r="BA3" s="268" t="s">
        <v>1717</v>
      </c>
      <c r="BB3" s="7" t="s">
        <v>1710</v>
      </c>
      <c r="BC3" s="46">
        <v>0.90500000000000003</v>
      </c>
      <c r="BD3" s="23" t="s">
        <v>1718</v>
      </c>
      <c r="BE3" t="s">
        <v>439</v>
      </c>
      <c r="BF3" t="s">
        <v>1724</v>
      </c>
      <c r="BG3" s="23">
        <v>0.91600000000000004</v>
      </c>
      <c r="BH3" s="283" t="s">
        <v>1722</v>
      </c>
      <c r="BI3" s="23" t="s">
        <v>1730</v>
      </c>
      <c r="BJ3" s="23" t="s">
        <v>1731</v>
      </c>
      <c r="BK3" s="287" t="s">
        <v>1737</v>
      </c>
      <c r="BL3" s="46">
        <v>0.78848695755004805</v>
      </c>
      <c r="BN3" s="287"/>
    </row>
    <row r="4" spans="1:66" ht="165" x14ac:dyDescent="0.25">
      <c r="A4" s="23"/>
      <c r="C4" s="260" t="s">
        <v>1398</v>
      </c>
      <c r="D4" s="46">
        <v>0.63</v>
      </c>
      <c r="E4" s="23" t="s">
        <v>1406</v>
      </c>
      <c r="F4" s="23" t="s">
        <v>1411</v>
      </c>
      <c r="G4" s="260" t="s">
        <v>1773</v>
      </c>
      <c r="H4">
        <v>0.86</v>
      </c>
      <c r="I4" s="260" t="s">
        <v>1424</v>
      </c>
      <c r="J4">
        <v>0.89</v>
      </c>
      <c r="K4" t="s">
        <v>1431</v>
      </c>
      <c r="L4" s="260" t="s">
        <v>1834</v>
      </c>
      <c r="M4">
        <v>0.56999999999999995</v>
      </c>
      <c r="N4" s="260" t="s">
        <v>1453</v>
      </c>
      <c r="O4">
        <v>0.46</v>
      </c>
      <c r="P4" s="267" t="s">
        <v>1459</v>
      </c>
      <c r="S4" s="267" t="s">
        <v>1471</v>
      </c>
      <c r="V4" s="260" t="s">
        <v>1484</v>
      </c>
      <c r="W4">
        <v>0.90900000000000003</v>
      </c>
      <c r="X4" s="260" t="s">
        <v>1506</v>
      </c>
      <c r="Y4" s="46">
        <v>0.93410000000000004</v>
      </c>
      <c r="Z4" s="23" t="s">
        <v>1531</v>
      </c>
      <c r="AA4" t="s">
        <v>1533</v>
      </c>
      <c r="AB4" s="268" t="s">
        <v>1543</v>
      </c>
      <c r="AC4" s="268">
        <v>0.68400000000000005</v>
      </c>
      <c r="AD4" s="268" t="s">
        <v>1543</v>
      </c>
      <c r="AE4" s="268">
        <v>0.92</v>
      </c>
      <c r="AF4" s="268" t="s">
        <v>1544</v>
      </c>
      <c r="AG4" s="268">
        <v>0.70299999999999996</v>
      </c>
      <c r="AH4" s="268" t="s">
        <v>1543</v>
      </c>
      <c r="AI4" s="268">
        <v>0.75600000000000001</v>
      </c>
      <c r="AJ4" s="268" t="s">
        <v>1620</v>
      </c>
      <c r="AK4" s="268">
        <v>0.56000000000000005</v>
      </c>
      <c r="AL4" s="268" t="s">
        <v>1543</v>
      </c>
      <c r="AM4" s="268">
        <v>0.90100000000000002</v>
      </c>
      <c r="AN4" s="268" t="s">
        <v>1621</v>
      </c>
      <c r="AO4" s="268">
        <v>0.68799999999999994</v>
      </c>
      <c r="AP4" s="268" t="s">
        <v>1544</v>
      </c>
      <c r="AQ4" s="268">
        <v>0.69399999999999995</v>
      </c>
      <c r="AR4" s="268" t="s">
        <v>1459</v>
      </c>
      <c r="AS4" s="268">
        <v>0.252</v>
      </c>
      <c r="AT4" s="268" t="s">
        <v>1621</v>
      </c>
      <c r="AU4" s="268">
        <v>0.85499999999999998</v>
      </c>
      <c r="AV4" s="268" t="s">
        <v>1471</v>
      </c>
      <c r="AW4" s="268">
        <v>0.71899999999999997</v>
      </c>
      <c r="AX4" s="268" t="s">
        <v>1835</v>
      </c>
      <c r="AY4" s="270">
        <v>0.623</v>
      </c>
      <c r="AZ4" s="23"/>
      <c r="BB4" s="7" t="s">
        <v>1711</v>
      </c>
      <c r="BC4" s="46">
        <v>0.89800000000000002</v>
      </c>
      <c r="BF4" t="s">
        <v>1727</v>
      </c>
      <c r="BG4">
        <v>0.86499999999999999</v>
      </c>
      <c r="BH4" s="46"/>
      <c r="BK4" s="287" t="s">
        <v>1732</v>
      </c>
      <c r="BL4" s="46">
        <v>0.788485527038574</v>
      </c>
      <c r="BN4" s="287"/>
    </row>
    <row r="5" spans="1:66" ht="75" x14ac:dyDescent="0.25">
      <c r="C5" s="260" t="s">
        <v>1399</v>
      </c>
      <c r="D5" s="46">
        <v>0.53</v>
      </c>
      <c r="E5" s="23" t="s">
        <v>1408</v>
      </c>
      <c r="F5" s="23" t="s">
        <v>1412</v>
      </c>
      <c r="G5" s="260" t="s">
        <v>1774</v>
      </c>
      <c r="H5">
        <v>0.85</v>
      </c>
      <c r="I5" s="260" t="s">
        <v>1425</v>
      </c>
      <c r="J5">
        <v>0.8</v>
      </c>
      <c r="L5" s="260" t="s">
        <v>1456</v>
      </c>
      <c r="M5">
        <v>0.56000000000000005</v>
      </c>
      <c r="N5" s="260" t="s">
        <v>1454</v>
      </c>
      <c r="O5">
        <v>0.42</v>
      </c>
      <c r="P5" s="267" t="s">
        <v>1460</v>
      </c>
      <c r="S5" s="267" t="s">
        <v>1472</v>
      </c>
      <c r="V5" s="260" t="s">
        <v>1485</v>
      </c>
      <c r="W5">
        <v>0.90549999999999997</v>
      </c>
      <c r="X5" t="s">
        <v>1507</v>
      </c>
      <c r="Y5" s="46">
        <v>0.91200000000000003</v>
      </c>
      <c r="Z5" s="23" t="s">
        <v>1530</v>
      </c>
      <c r="AA5" t="s">
        <v>1534</v>
      </c>
      <c r="AB5" s="268" t="s">
        <v>1836</v>
      </c>
      <c r="AC5" s="268">
        <v>0.58599999999999997</v>
      </c>
      <c r="AD5" s="268" t="s">
        <v>1545</v>
      </c>
      <c r="AE5" s="268">
        <v>0.877</v>
      </c>
      <c r="AF5" s="268" t="s">
        <v>1546</v>
      </c>
      <c r="AG5" s="268">
        <v>0.68899999999999995</v>
      </c>
      <c r="AH5" s="268" t="s">
        <v>1472</v>
      </c>
      <c r="AI5" s="268">
        <v>0.69299999999999995</v>
      </c>
      <c r="AJ5" s="268" t="s">
        <v>1622</v>
      </c>
      <c r="AK5" s="268">
        <v>0.54500000000000004</v>
      </c>
      <c r="AL5" s="268" t="s">
        <v>1623</v>
      </c>
      <c r="AM5" s="268">
        <v>0.89800000000000002</v>
      </c>
      <c r="AN5" s="268" t="s">
        <v>1545</v>
      </c>
      <c r="AO5" s="268">
        <v>0.67900000000000005</v>
      </c>
      <c r="AP5" s="268" t="s">
        <v>1624</v>
      </c>
      <c r="AQ5" s="268">
        <v>0.67400000000000004</v>
      </c>
      <c r="AR5" s="268" t="s">
        <v>1546</v>
      </c>
      <c r="AS5" s="268">
        <v>0.19600000000000001</v>
      </c>
      <c r="AT5" s="268" t="s">
        <v>1624</v>
      </c>
      <c r="AU5" s="268">
        <v>0.85199999999999998</v>
      </c>
      <c r="AV5" s="268" t="s">
        <v>1545</v>
      </c>
      <c r="AW5" s="268">
        <v>0.69199999999999995</v>
      </c>
      <c r="AX5" s="268" t="s">
        <v>1624</v>
      </c>
      <c r="AY5" s="270">
        <v>0.59899999999999998</v>
      </c>
      <c r="BB5" s="7" t="s">
        <v>1712</v>
      </c>
      <c r="BC5" s="46">
        <v>0.89700000000000002</v>
      </c>
      <c r="BF5" t="s">
        <v>1726</v>
      </c>
      <c r="BG5">
        <v>0.82299999999999995</v>
      </c>
      <c r="BH5" s="46"/>
      <c r="BK5" s="287" t="s">
        <v>1733</v>
      </c>
      <c r="BL5" s="46">
        <v>0.76833099126815696</v>
      </c>
      <c r="BN5" s="287"/>
    </row>
    <row r="6" spans="1:66" ht="30" x14ac:dyDescent="0.25">
      <c r="C6" s="260" t="s">
        <v>1400</v>
      </c>
      <c r="D6" s="46">
        <v>0.47</v>
      </c>
      <c r="G6" s="260" t="s">
        <v>1775</v>
      </c>
      <c r="H6">
        <v>0.84</v>
      </c>
      <c r="I6" s="260" t="s">
        <v>1802</v>
      </c>
      <c r="J6" s="54">
        <v>0.79</v>
      </c>
      <c r="L6" s="260" t="s">
        <v>1437</v>
      </c>
      <c r="M6">
        <v>0.55000000000000004</v>
      </c>
      <c r="N6" s="260" t="s">
        <v>1808</v>
      </c>
      <c r="O6" s="54">
        <v>0.42</v>
      </c>
      <c r="P6" s="267" t="s">
        <v>1461</v>
      </c>
      <c r="S6" s="267" t="s">
        <v>1473</v>
      </c>
      <c r="V6" s="260" t="s">
        <v>1486</v>
      </c>
      <c r="W6">
        <v>0.89910000000000001</v>
      </c>
      <c r="X6" s="260" t="s">
        <v>1508</v>
      </c>
      <c r="Y6" s="46">
        <v>0.89990000000000003</v>
      </c>
      <c r="AA6" t="s">
        <v>1535</v>
      </c>
      <c r="AB6" s="268" t="s">
        <v>1547</v>
      </c>
      <c r="AC6" s="268">
        <v>0.57399999999999995</v>
      </c>
      <c r="AD6" s="268" t="s">
        <v>1473</v>
      </c>
      <c r="AE6" s="268">
        <v>0.874</v>
      </c>
      <c r="AF6" s="268" t="s">
        <v>1548</v>
      </c>
      <c r="AG6" s="268">
        <v>0.68300000000000005</v>
      </c>
      <c r="AH6" s="268" t="s">
        <v>1473</v>
      </c>
      <c r="AI6" s="268">
        <v>0.67</v>
      </c>
      <c r="AJ6" s="268" t="s">
        <v>1625</v>
      </c>
      <c r="AK6" s="268">
        <v>0.54</v>
      </c>
      <c r="AL6" s="268" t="s">
        <v>1473</v>
      </c>
      <c r="AM6" s="268">
        <v>0.89800000000000002</v>
      </c>
      <c r="AN6" s="268" t="s">
        <v>1626</v>
      </c>
      <c r="AO6" s="268">
        <v>0.66500000000000004</v>
      </c>
      <c r="AP6" s="268" t="s">
        <v>1627</v>
      </c>
      <c r="AQ6" s="268">
        <v>0.66600000000000004</v>
      </c>
      <c r="AR6" s="268" t="s">
        <v>1628</v>
      </c>
      <c r="AS6" s="268">
        <v>0.17599999999999999</v>
      </c>
      <c r="AT6" s="268" t="s">
        <v>1629</v>
      </c>
      <c r="AU6" s="268">
        <v>0.84899999999999998</v>
      </c>
      <c r="AV6" s="268" t="s">
        <v>1628</v>
      </c>
      <c r="AW6" s="268">
        <v>0.65800000000000003</v>
      </c>
      <c r="AX6" s="268" t="s">
        <v>1473</v>
      </c>
      <c r="AY6" s="270">
        <v>0.59399999999999997</v>
      </c>
      <c r="BB6" s="7" t="s">
        <v>1713</v>
      </c>
      <c r="BC6" s="46">
        <v>0.81</v>
      </c>
      <c r="BF6" t="s">
        <v>1627</v>
      </c>
      <c r="BG6" s="282">
        <v>0.78600000000000003</v>
      </c>
      <c r="BH6" s="46"/>
      <c r="BK6" s="287" t="s">
        <v>1738</v>
      </c>
      <c r="BL6" s="46">
        <v>0.75238001346588101</v>
      </c>
      <c r="BN6" s="287"/>
    </row>
    <row r="7" spans="1:66" x14ac:dyDescent="0.25">
      <c r="C7" s="260" t="s">
        <v>1401</v>
      </c>
      <c r="D7" s="46">
        <v>0.43</v>
      </c>
      <c r="G7" s="260" t="s">
        <v>1776</v>
      </c>
      <c r="H7">
        <v>0.84</v>
      </c>
      <c r="I7" s="260" t="s">
        <v>1426</v>
      </c>
      <c r="J7">
        <v>0.78</v>
      </c>
      <c r="L7" s="260" t="s">
        <v>1438</v>
      </c>
      <c r="M7">
        <v>0.54</v>
      </c>
      <c r="N7" s="260" t="s">
        <v>1455</v>
      </c>
      <c r="O7">
        <v>0.4</v>
      </c>
      <c r="P7" s="267" t="s">
        <v>1462</v>
      </c>
      <c r="S7" s="267" t="s">
        <v>1812</v>
      </c>
      <c r="V7" s="260" t="s">
        <v>1832</v>
      </c>
      <c r="W7">
        <v>0.86860000000000004</v>
      </c>
      <c r="X7" s="260" t="s">
        <v>1509</v>
      </c>
      <c r="Y7" s="46">
        <v>0.80710000000000004</v>
      </c>
      <c r="AB7" s="268" t="s">
        <v>1549</v>
      </c>
      <c r="AC7" s="268">
        <v>0.57099999999999995</v>
      </c>
      <c r="AD7" s="268" t="s">
        <v>1550</v>
      </c>
      <c r="AE7" s="268">
        <v>0.871</v>
      </c>
      <c r="AF7" s="268" t="s">
        <v>1550</v>
      </c>
      <c r="AG7" s="268">
        <v>0.66900000000000004</v>
      </c>
      <c r="AH7" s="268" t="s">
        <v>1551</v>
      </c>
      <c r="AI7" s="268">
        <v>0.66800000000000004</v>
      </c>
      <c r="AJ7" s="268" t="s">
        <v>1551</v>
      </c>
      <c r="AK7" s="268">
        <v>0.52600000000000002</v>
      </c>
      <c r="AL7" s="268" t="s">
        <v>1549</v>
      </c>
      <c r="AM7" s="268">
        <v>0.88300000000000001</v>
      </c>
      <c r="AN7" s="268" t="s">
        <v>1630</v>
      </c>
      <c r="AO7" s="268">
        <v>0.66300000000000003</v>
      </c>
      <c r="AP7" s="268" t="s">
        <v>1631</v>
      </c>
      <c r="AQ7" s="268">
        <v>0.66400000000000003</v>
      </c>
      <c r="AR7" s="268" t="s">
        <v>1630</v>
      </c>
      <c r="AS7" s="268">
        <v>0.17100000000000001</v>
      </c>
      <c r="AT7" s="268" t="s">
        <v>1632</v>
      </c>
      <c r="AU7" s="268">
        <v>0.82699999999999996</v>
      </c>
      <c r="AV7" s="268" t="s">
        <v>1633</v>
      </c>
      <c r="AW7" s="268">
        <v>0.65400000000000003</v>
      </c>
      <c r="AX7" s="268" t="s">
        <v>1633</v>
      </c>
      <c r="AY7" s="270">
        <v>0.59299999999999997</v>
      </c>
      <c r="BB7" t="s">
        <v>1714</v>
      </c>
      <c r="BC7" s="46">
        <v>0.80900000000000005</v>
      </c>
      <c r="BF7" t="s">
        <v>1725</v>
      </c>
      <c r="BG7" s="282">
        <v>0.752</v>
      </c>
      <c r="BH7" s="46"/>
      <c r="BK7" s="287" t="s">
        <v>1734</v>
      </c>
      <c r="BL7" s="46">
        <v>0.749880671501159</v>
      </c>
      <c r="BN7" s="287"/>
    </row>
    <row r="8" spans="1:66" x14ac:dyDescent="0.25">
      <c r="C8" s="260" t="s">
        <v>1402</v>
      </c>
      <c r="D8" s="46">
        <v>0.4</v>
      </c>
      <c r="G8" s="260" t="s">
        <v>1777</v>
      </c>
      <c r="H8">
        <v>0.83</v>
      </c>
      <c r="I8" s="260" t="s">
        <v>1427</v>
      </c>
      <c r="J8">
        <v>0.77</v>
      </c>
      <c r="L8" s="260" t="s">
        <v>1439</v>
      </c>
      <c r="M8">
        <v>0.53</v>
      </c>
      <c r="N8" s="260" t="s">
        <v>1427</v>
      </c>
      <c r="O8">
        <v>0.4</v>
      </c>
      <c r="P8" s="267" t="s">
        <v>1463</v>
      </c>
      <c r="S8" s="267" t="s">
        <v>1813</v>
      </c>
      <c r="V8" s="260" t="s">
        <v>1487</v>
      </c>
      <c r="W8">
        <v>0.86019999999999996</v>
      </c>
      <c r="X8" s="260" t="s">
        <v>1510</v>
      </c>
      <c r="Y8" s="46">
        <v>0.80059999999999998</v>
      </c>
      <c r="AB8" s="268" t="s">
        <v>1552</v>
      </c>
      <c r="AC8" s="268">
        <v>0.56899999999999995</v>
      </c>
      <c r="AD8" s="268" t="s">
        <v>1553</v>
      </c>
      <c r="AE8" s="268">
        <v>0.86499999999999999</v>
      </c>
      <c r="AF8" s="268" t="s">
        <v>1554</v>
      </c>
      <c r="AG8" s="268">
        <v>0.66300000000000003</v>
      </c>
      <c r="AH8" s="268" t="s">
        <v>1552</v>
      </c>
      <c r="AI8" s="268">
        <v>0.628</v>
      </c>
      <c r="AJ8" s="268" t="s">
        <v>1837</v>
      </c>
      <c r="AK8" s="268">
        <v>0.52400000000000002</v>
      </c>
      <c r="AL8" s="268" t="s">
        <v>1634</v>
      </c>
      <c r="AM8" s="268">
        <v>0.88</v>
      </c>
      <c r="AN8" s="268" t="s">
        <v>1635</v>
      </c>
      <c r="AO8" s="268">
        <v>0.66300000000000003</v>
      </c>
      <c r="AP8" s="268" t="s">
        <v>1636</v>
      </c>
      <c r="AQ8" s="268">
        <v>0.63800000000000001</v>
      </c>
      <c r="AR8" s="268" t="s">
        <v>1637</v>
      </c>
      <c r="AS8" s="268">
        <v>0.16800000000000001</v>
      </c>
      <c r="AT8" s="268" t="s">
        <v>1474</v>
      </c>
      <c r="AU8" s="268">
        <v>0.82099999999999995</v>
      </c>
      <c r="AV8" s="268" t="s">
        <v>1638</v>
      </c>
      <c r="AW8" s="268">
        <v>0.65</v>
      </c>
      <c r="AX8" s="268" t="s">
        <v>1635</v>
      </c>
      <c r="AY8" s="270">
        <v>0.58499999999999996</v>
      </c>
      <c r="BC8" s="46"/>
      <c r="BF8" t="s">
        <v>1719</v>
      </c>
      <c r="BG8" s="282">
        <v>0.74399999999999999</v>
      </c>
      <c r="BH8" s="46"/>
      <c r="BK8" s="287" t="s">
        <v>1739</v>
      </c>
      <c r="BL8" s="46">
        <v>0.73970043659210205</v>
      </c>
      <c r="BN8" s="287"/>
    </row>
    <row r="9" spans="1:66" ht="30" x14ac:dyDescent="0.25">
      <c r="C9" s="260" t="s">
        <v>1403</v>
      </c>
      <c r="D9" s="46">
        <v>0.39</v>
      </c>
      <c r="G9" s="260" t="s">
        <v>1778</v>
      </c>
      <c r="H9">
        <v>0.83</v>
      </c>
      <c r="I9" s="260" t="s">
        <v>1428</v>
      </c>
      <c r="J9">
        <v>0.76</v>
      </c>
      <c r="L9" s="260" t="s">
        <v>1440</v>
      </c>
      <c r="M9">
        <v>0.53</v>
      </c>
      <c r="N9" s="260" t="s">
        <v>1428</v>
      </c>
      <c r="O9">
        <v>0.39</v>
      </c>
      <c r="P9" s="267" t="s">
        <v>1464</v>
      </c>
      <c r="S9" s="267" t="s">
        <v>1814</v>
      </c>
      <c r="V9" s="260" t="s">
        <v>1838</v>
      </c>
      <c r="W9">
        <v>0.85350000000000004</v>
      </c>
      <c r="X9" s="260" t="s">
        <v>1511</v>
      </c>
      <c r="Y9" s="46">
        <v>0.78890000000000005</v>
      </c>
      <c r="AB9" s="268" t="s">
        <v>1555</v>
      </c>
      <c r="AC9" s="268">
        <v>0.56299999999999994</v>
      </c>
      <c r="AD9" s="268" t="s">
        <v>1556</v>
      </c>
      <c r="AE9" s="268">
        <v>0.86</v>
      </c>
      <c r="AF9" s="268" t="s">
        <v>1557</v>
      </c>
      <c r="AG9" s="268">
        <v>0.65700000000000003</v>
      </c>
      <c r="AH9" s="268" t="s">
        <v>1558</v>
      </c>
      <c r="AI9" s="268">
        <v>0.627</v>
      </c>
      <c r="AJ9" s="268" t="s">
        <v>1475</v>
      </c>
      <c r="AK9" s="268">
        <v>0.51200000000000001</v>
      </c>
      <c r="AL9" s="268" t="s">
        <v>1556</v>
      </c>
      <c r="AM9" s="268">
        <v>0.879</v>
      </c>
      <c r="AN9" s="268" t="s">
        <v>1639</v>
      </c>
      <c r="AO9" s="268">
        <v>0.65500000000000003</v>
      </c>
      <c r="AP9" s="268" t="s">
        <v>1555</v>
      </c>
      <c r="AQ9" s="268">
        <v>0.61799999999999999</v>
      </c>
      <c r="AR9" s="268" t="s">
        <v>1475</v>
      </c>
      <c r="AS9" s="268">
        <v>0.154</v>
      </c>
      <c r="AT9" s="268" t="s">
        <v>1640</v>
      </c>
      <c r="AU9" s="268">
        <v>0.81699999999999995</v>
      </c>
      <c r="AV9" s="268" t="s">
        <v>1639</v>
      </c>
      <c r="AW9" s="268">
        <v>0.63</v>
      </c>
      <c r="AX9" s="268" t="s">
        <v>1641</v>
      </c>
      <c r="AY9" s="270">
        <v>0.58399999999999996</v>
      </c>
      <c r="BC9" s="46"/>
      <c r="BF9" t="s">
        <v>1720</v>
      </c>
      <c r="BG9" s="282">
        <v>0.73</v>
      </c>
      <c r="BH9" s="46"/>
      <c r="BK9" s="287" t="s">
        <v>1735</v>
      </c>
      <c r="BL9" s="46">
        <v>0.72895133495330799</v>
      </c>
      <c r="BN9" s="287"/>
    </row>
    <row r="10" spans="1:66" x14ac:dyDescent="0.25">
      <c r="C10" s="260" t="s">
        <v>1404</v>
      </c>
      <c r="D10" s="46">
        <v>0.3</v>
      </c>
      <c r="G10" s="260" t="s">
        <v>1441</v>
      </c>
      <c r="H10">
        <v>0.83</v>
      </c>
      <c r="I10" s="260" t="s">
        <v>1803</v>
      </c>
      <c r="J10">
        <v>0.76</v>
      </c>
      <c r="L10" s="260" t="s">
        <v>1441</v>
      </c>
      <c r="M10">
        <v>0.53</v>
      </c>
      <c r="N10" s="260" t="s">
        <v>1839</v>
      </c>
      <c r="O10">
        <v>0.38</v>
      </c>
      <c r="P10" s="267" t="s">
        <v>1840</v>
      </c>
      <c r="S10" s="267" t="s">
        <v>1816</v>
      </c>
      <c r="V10" s="260" t="s">
        <v>1488</v>
      </c>
      <c r="W10">
        <v>0.84509999999999996</v>
      </c>
      <c r="X10" s="260" t="s">
        <v>1441</v>
      </c>
      <c r="Y10" s="46">
        <v>0.78510000000000002</v>
      </c>
      <c r="AB10" s="268" t="s">
        <v>1559</v>
      </c>
      <c r="AC10" s="268">
        <v>0.55600000000000005</v>
      </c>
      <c r="AD10" s="268" t="s">
        <v>1560</v>
      </c>
      <c r="AE10" s="268">
        <v>0.85799999999999998</v>
      </c>
      <c r="AF10" s="268" t="s">
        <v>1561</v>
      </c>
      <c r="AG10" s="268">
        <v>0.64900000000000002</v>
      </c>
      <c r="AH10" s="268" t="s">
        <v>1562</v>
      </c>
      <c r="AI10" s="268">
        <v>0.622</v>
      </c>
      <c r="AJ10" s="268" t="s">
        <v>1642</v>
      </c>
      <c r="AK10" s="268">
        <v>0.47099999999999997</v>
      </c>
      <c r="AL10" s="268" t="s">
        <v>1643</v>
      </c>
      <c r="AM10" s="268">
        <v>0.877</v>
      </c>
      <c r="AN10" s="268" t="s">
        <v>1561</v>
      </c>
      <c r="AO10" s="268">
        <v>0.63800000000000001</v>
      </c>
      <c r="AP10" s="268" t="s">
        <v>1644</v>
      </c>
      <c r="AQ10" s="268">
        <v>0.60599999999999998</v>
      </c>
      <c r="AR10" s="268" t="s">
        <v>1642</v>
      </c>
      <c r="AS10" s="268">
        <v>0.14099999999999999</v>
      </c>
      <c r="AT10" s="268" t="s">
        <v>1642</v>
      </c>
      <c r="AU10" s="268">
        <v>0.80900000000000005</v>
      </c>
      <c r="AV10" s="268" t="s">
        <v>1643</v>
      </c>
      <c r="AW10" s="268">
        <v>0.626</v>
      </c>
      <c r="AX10" s="268" t="s">
        <v>1562</v>
      </c>
      <c r="AY10" s="270">
        <v>0.58199999999999996</v>
      </c>
      <c r="BC10" s="46"/>
      <c r="BF10" t="s">
        <v>1644</v>
      </c>
      <c r="BG10" s="282">
        <v>0.67</v>
      </c>
      <c r="BH10" s="46"/>
      <c r="BK10" s="287" t="s">
        <v>1736</v>
      </c>
      <c r="BL10" s="46">
        <v>0.70721364021301203</v>
      </c>
      <c r="BN10" s="287"/>
    </row>
    <row r="11" spans="1:66" ht="30" x14ac:dyDescent="0.25">
      <c r="C11" s="260" t="s">
        <v>1405</v>
      </c>
      <c r="D11" s="46">
        <v>0.19</v>
      </c>
      <c r="G11" s="260" t="s">
        <v>1801</v>
      </c>
      <c r="H11" s="54" t="s">
        <v>1420</v>
      </c>
      <c r="I11" s="260" t="s">
        <v>1804</v>
      </c>
      <c r="J11">
        <v>0.71</v>
      </c>
      <c r="L11" s="260" t="s">
        <v>1442</v>
      </c>
      <c r="M11">
        <v>0.49</v>
      </c>
      <c r="N11" s="260" t="s">
        <v>1807</v>
      </c>
      <c r="O11">
        <v>0.37</v>
      </c>
      <c r="P11" s="267" t="s">
        <v>1465</v>
      </c>
      <c r="S11" s="267" t="s">
        <v>1817</v>
      </c>
      <c r="V11" s="260" t="s">
        <v>1415</v>
      </c>
      <c r="W11">
        <v>0.84040000000000004</v>
      </c>
      <c r="X11" s="260" t="s">
        <v>1512</v>
      </c>
      <c r="Y11" s="46">
        <v>0.78320000000000001</v>
      </c>
      <c r="AB11" s="268" t="s">
        <v>1563</v>
      </c>
      <c r="AC11" s="268">
        <v>0.54200000000000004</v>
      </c>
      <c r="AD11" s="268" t="s">
        <v>1564</v>
      </c>
      <c r="AE11" s="268">
        <v>0.85799999999999998</v>
      </c>
      <c r="AF11" s="268" t="s">
        <v>1565</v>
      </c>
      <c r="AG11" s="268">
        <v>0.64400000000000002</v>
      </c>
      <c r="AH11" s="268" t="s">
        <v>1566</v>
      </c>
      <c r="AI11" s="268">
        <v>0.59699999999999998</v>
      </c>
      <c r="AJ11" s="268" t="s">
        <v>1645</v>
      </c>
      <c r="AK11" s="268">
        <v>0.46100000000000002</v>
      </c>
      <c r="AL11" s="268" t="s">
        <v>1565</v>
      </c>
      <c r="AM11" s="268">
        <v>0.86499999999999999</v>
      </c>
      <c r="AN11" s="268" t="s">
        <v>1646</v>
      </c>
      <c r="AO11" s="268">
        <v>0.63400000000000001</v>
      </c>
      <c r="AP11" s="268" t="s">
        <v>1647</v>
      </c>
      <c r="AQ11" s="268">
        <v>0.59499999999999997</v>
      </c>
      <c r="AR11" s="268" t="s">
        <v>1841</v>
      </c>
      <c r="AS11" s="268">
        <v>0.14000000000000001</v>
      </c>
      <c r="AT11" s="268" t="s">
        <v>1648</v>
      </c>
      <c r="AU11" s="268">
        <v>0.77300000000000002</v>
      </c>
      <c r="AV11" s="268" t="s">
        <v>1646</v>
      </c>
      <c r="AW11" s="268">
        <v>0.625</v>
      </c>
      <c r="AX11" s="268" t="s">
        <v>1647</v>
      </c>
      <c r="AY11" s="270">
        <v>0.57699999999999996</v>
      </c>
      <c r="BC11" s="46"/>
      <c r="BF11" t="s">
        <v>1721</v>
      </c>
      <c r="BG11" s="282">
        <v>0.65500000000000003</v>
      </c>
      <c r="BH11" s="46"/>
      <c r="BK11" s="287" t="s">
        <v>1740</v>
      </c>
      <c r="BL11" s="46">
        <v>0.70557272434234597</v>
      </c>
      <c r="BN11" s="287"/>
    </row>
    <row r="12" spans="1:66" x14ac:dyDescent="0.25">
      <c r="D12" s="46"/>
      <c r="G12" s="260" t="s">
        <v>1779</v>
      </c>
      <c r="H12">
        <v>0.81</v>
      </c>
      <c r="I12" s="260" t="s">
        <v>1779</v>
      </c>
      <c r="J12">
        <v>0.69</v>
      </c>
      <c r="L12" s="260" t="s">
        <v>1443</v>
      </c>
      <c r="M12">
        <v>0.49</v>
      </c>
      <c r="N12" s="260" t="s">
        <v>1809</v>
      </c>
      <c r="O12">
        <v>0.36</v>
      </c>
      <c r="P12" s="267" t="s">
        <v>1466</v>
      </c>
      <c r="S12" s="267" t="s">
        <v>1818</v>
      </c>
      <c r="V12" s="260" t="s">
        <v>1489</v>
      </c>
      <c r="W12">
        <v>0.83720000000000006</v>
      </c>
      <c r="X12" s="260" t="s">
        <v>1513</v>
      </c>
      <c r="Y12" s="46">
        <v>0.78069999999999995</v>
      </c>
      <c r="AB12" s="268" t="s">
        <v>1476</v>
      </c>
      <c r="AC12" s="268">
        <v>0.54100000000000004</v>
      </c>
      <c r="AD12" s="268" t="s">
        <v>1489</v>
      </c>
      <c r="AE12" s="268">
        <v>0.85</v>
      </c>
      <c r="AF12" s="268" t="s">
        <v>1567</v>
      </c>
      <c r="AG12" s="268">
        <v>0.64200000000000002</v>
      </c>
      <c r="AH12" s="268" t="s">
        <v>1568</v>
      </c>
      <c r="AI12" s="268">
        <v>0.59499999999999997</v>
      </c>
      <c r="AJ12" s="268" t="s">
        <v>1649</v>
      </c>
      <c r="AK12" s="268">
        <v>0.45900000000000002</v>
      </c>
      <c r="AL12" s="268" t="s">
        <v>1568</v>
      </c>
      <c r="AM12" s="268">
        <v>0.84899999999999998</v>
      </c>
      <c r="AN12" s="268" t="s">
        <v>1568</v>
      </c>
      <c r="AO12" s="268">
        <v>0.63200000000000001</v>
      </c>
      <c r="AP12" s="268" t="s">
        <v>1650</v>
      </c>
      <c r="AQ12" s="268">
        <v>0.58399999999999996</v>
      </c>
      <c r="AR12" s="268" t="s">
        <v>1651</v>
      </c>
      <c r="AS12" s="268">
        <v>0.13900000000000001</v>
      </c>
      <c r="AT12" s="268" t="s">
        <v>1651</v>
      </c>
      <c r="AU12" s="268">
        <v>0.755</v>
      </c>
      <c r="AV12" s="268" t="s">
        <v>1652</v>
      </c>
      <c r="AW12" s="268">
        <v>0.61699999999999999</v>
      </c>
      <c r="AX12" s="268" t="s">
        <v>1653</v>
      </c>
      <c r="AY12" s="270">
        <v>0.56799999999999995</v>
      </c>
      <c r="BC12" s="46"/>
      <c r="BF12" t="s">
        <v>1728</v>
      </c>
      <c r="BG12" s="282">
        <v>0.625</v>
      </c>
      <c r="BH12" s="46"/>
      <c r="BK12" s="287" t="s">
        <v>1741</v>
      </c>
      <c r="BL12" s="46">
        <v>0.69838976860046298</v>
      </c>
      <c r="BN12" s="287"/>
    </row>
    <row r="13" spans="1:66" x14ac:dyDescent="0.25">
      <c r="D13" s="46"/>
      <c r="G13" s="260" t="s">
        <v>1780</v>
      </c>
      <c r="H13">
        <v>0.81</v>
      </c>
      <c r="I13" s="260" t="s">
        <v>1842</v>
      </c>
      <c r="J13" s="260">
        <v>0.67</v>
      </c>
      <c r="L13" s="260" t="s">
        <v>1416</v>
      </c>
      <c r="M13">
        <v>0.49</v>
      </c>
      <c r="N13" s="260" t="s">
        <v>1810</v>
      </c>
      <c r="O13">
        <v>0.32</v>
      </c>
      <c r="P13" s="46" t="s">
        <v>1467</v>
      </c>
      <c r="S13" s="267" t="s">
        <v>1819</v>
      </c>
      <c r="V13" s="260" t="s">
        <v>1490</v>
      </c>
      <c r="W13">
        <v>0.83720000000000006</v>
      </c>
      <c r="X13" s="260" t="s">
        <v>1514</v>
      </c>
      <c r="Y13" s="46">
        <v>0.76529999999999998</v>
      </c>
      <c r="AB13" s="268" t="s">
        <v>1569</v>
      </c>
      <c r="AC13" s="268">
        <v>0.53800000000000003</v>
      </c>
      <c r="AD13" s="268" t="s">
        <v>1570</v>
      </c>
      <c r="AE13" s="268">
        <v>0.84799999999999998</v>
      </c>
      <c r="AF13" s="268" t="s">
        <v>1571</v>
      </c>
      <c r="AG13" s="268">
        <v>0.63300000000000001</v>
      </c>
      <c r="AH13" s="268" t="s">
        <v>1570</v>
      </c>
      <c r="AI13" s="268">
        <v>0.59399999999999997</v>
      </c>
      <c r="AJ13" s="268" t="s">
        <v>1654</v>
      </c>
      <c r="AK13" s="268">
        <v>0.43</v>
      </c>
      <c r="AL13" s="268" t="s">
        <v>1655</v>
      </c>
      <c r="AM13" s="268">
        <v>0.84099999999999997</v>
      </c>
      <c r="AN13" s="268" t="s">
        <v>1569</v>
      </c>
      <c r="AO13" s="268">
        <v>0.628</v>
      </c>
      <c r="AP13" s="268" t="s">
        <v>1655</v>
      </c>
      <c r="AQ13" s="268">
        <v>0.57699999999999996</v>
      </c>
      <c r="AR13" s="268" t="s">
        <v>1569</v>
      </c>
      <c r="AS13" s="268">
        <v>0.13500000000000001</v>
      </c>
      <c r="AT13" s="268" t="s">
        <v>1570</v>
      </c>
      <c r="AU13" s="268">
        <v>0.74399999999999999</v>
      </c>
      <c r="AV13" s="268" t="s">
        <v>1656</v>
      </c>
      <c r="AW13" s="268">
        <v>0.61299999999999999</v>
      </c>
      <c r="AX13" s="268" t="s">
        <v>1657</v>
      </c>
      <c r="AY13" s="270">
        <v>0.54300000000000004</v>
      </c>
      <c r="BC13" s="46"/>
      <c r="BH13" s="46"/>
      <c r="BL13" s="46"/>
    </row>
    <row r="14" spans="1:66" x14ac:dyDescent="0.25">
      <c r="D14" s="46"/>
      <c r="G14" s="260" t="s">
        <v>1781</v>
      </c>
      <c r="H14">
        <v>0.79</v>
      </c>
      <c r="I14" s="260" t="s">
        <v>1805</v>
      </c>
      <c r="J14">
        <v>0.67</v>
      </c>
      <c r="L14" s="260" t="s">
        <v>1444</v>
      </c>
      <c r="M14">
        <v>0.48</v>
      </c>
      <c r="N14" s="260" t="s">
        <v>1811</v>
      </c>
      <c r="O14">
        <v>0.3</v>
      </c>
      <c r="P14" s="46"/>
      <c r="S14" s="267" t="s">
        <v>1820</v>
      </c>
      <c r="V14" s="260" t="s">
        <v>1491</v>
      </c>
      <c r="W14">
        <v>0.80910000000000004</v>
      </c>
      <c r="X14" s="260" t="s">
        <v>1515</v>
      </c>
      <c r="Y14" s="46">
        <v>0.74819999999999998</v>
      </c>
      <c r="AB14" s="268" t="s">
        <v>1477</v>
      </c>
      <c r="AC14" s="268">
        <v>0.51800000000000002</v>
      </c>
      <c r="AD14" s="268" t="s">
        <v>1572</v>
      </c>
      <c r="AE14" s="268">
        <v>0.83899999999999997</v>
      </c>
      <c r="AF14" s="268" t="s">
        <v>1843</v>
      </c>
      <c r="AG14" s="268">
        <v>0.63100000000000001</v>
      </c>
      <c r="AH14" s="268" t="s">
        <v>1573</v>
      </c>
      <c r="AI14" s="268">
        <v>0.58599999999999997</v>
      </c>
      <c r="AJ14" s="268" t="s">
        <v>1658</v>
      </c>
      <c r="AK14" s="268">
        <v>0.42699999999999999</v>
      </c>
      <c r="AL14" s="268" t="s">
        <v>1659</v>
      </c>
      <c r="AM14" s="268">
        <v>0.80400000000000005</v>
      </c>
      <c r="AN14" s="268" t="s">
        <v>1660</v>
      </c>
      <c r="AO14" s="268">
        <v>0.61399999999999999</v>
      </c>
      <c r="AP14" s="268" t="s">
        <v>1661</v>
      </c>
      <c r="AQ14" s="268">
        <v>0.56200000000000006</v>
      </c>
      <c r="AR14" s="268" t="s">
        <v>1662</v>
      </c>
      <c r="AS14" s="268">
        <v>0.107</v>
      </c>
      <c r="AT14" s="268" t="s">
        <v>1663</v>
      </c>
      <c r="AU14" s="268">
        <v>0.73099999999999998</v>
      </c>
      <c r="AV14" s="268" t="s">
        <v>1662</v>
      </c>
      <c r="AW14" s="268">
        <v>0.61</v>
      </c>
      <c r="AX14" s="268" t="s">
        <v>1664</v>
      </c>
      <c r="AY14" s="270">
        <v>0.53800000000000003</v>
      </c>
      <c r="BC14" s="46"/>
      <c r="BH14" s="46"/>
      <c r="BL14" s="46"/>
    </row>
    <row r="15" spans="1:66" x14ac:dyDescent="0.25">
      <c r="D15" s="46"/>
      <c r="G15" s="260" t="s">
        <v>1782</v>
      </c>
      <c r="H15">
        <v>0.78</v>
      </c>
      <c r="I15" s="260" t="s">
        <v>1806</v>
      </c>
      <c r="J15">
        <v>0.67</v>
      </c>
      <c r="L15" s="260" t="s">
        <v>1445</v>
      </c>
      <c r="M15">
        <v>0.48</v>
      </c>
      <c r="N15" s="260" t="s">
        <v>1445</v>
      </c>
      <c r="O15">
        <v>0.26</v>
      </c>
      <c r="P15" s="46"/>
      <c r="S15" s="267" t="s">
        <v>1821</v>
      </c>
      <c r="V15" s="260" t="s">
        <v>1492</v>
      </c>
      <c r="W15">
        <v>0.80549999999999999</v>
      </c>
      <c r="X15" s="260" t="s">
        <v>1844</v>
      </c>
      <c r="Y15" s="46">
        <v>0.74460000000000004</v>
      </c>
      <c r="AB15" s="268" t="s">
        <v>1574</v>
      </c>
      <c r="AC15" s="268">
        <v>0.50700000000000001</v>
      </c>
      <c r="AD15" s="268" t="s">
        <v>1575</v>
      </c>
      <c r="AE15" s="268">
        <v>0.82199999999999995</v>
      </c>
      <c r="AF15" s="268" t="s">
        <v>1576</v>
      </c>
      <c r="AG15" s="268">
        <v>0.625</v>
      </c>
      <c r="AH15" s="268" t="s">
        <v>1577</v>
      </c>
      <c r="AI15" s="268">
        <v>0.58399999999999996</v>
      </c>
      <c r="AJ15" s="268" t="s">
        <v>1665</v>
      </c>
      <c r="AK15" s="268">
        <v>0.41199999999999998</v>
      </c>
      <c r="AL15" s="268" t="s">
        <v>1666</v>
      </c>
      <c r="AM15" s="268">
        <v>0.80300000000000005</v>
      </c>
      <c r="AN15" s="268" t="s">
        <v>1667</v>
      </c>
      <c r="AO15" s="268">
        <v>0.61199999999999999</v>
      </c>
      <c r="AP15" s="268" t="s">
        <v>1666</v>
      </c>
      <c r="AQ15" s="268">
        <v>0.56000000000000005</v>
      </c>
      <c r="AR15" s="268" t="s">
        <v>1665</v>
      </c>
      <c r="AS15" s="268">
        <v>9.7000000000000003E-2</v>
      </c>
      <c r="AT15" s="268" t="s">
        <v>1668</v>
      </c>
      <c r="AU15" s="268">
        <v>0.71899999999999997</v>
      </c>
      <c r="AV15" s="268" t="s">
        <v>1665</v>
      </c>
      <c r="AW15" s="268">
        <v>0.60899999999999999</v>
      </c>
      <c r="AX15" s="268" t="s">
        <v>1669</v>
      </c>
      <c r="AY15" s="270">
        <v>0.53800000000000003</v>
      </c>
      <c r="BC15" s="46"/>
      <c r="BH15" s="46"/>
      <c r="BL15" s="46"/>
    </row>
    <row r="16" spans="1:66" x14ac:dyDescent="0.25">
      <c r="D16" s="46"/>
      <c r="G16" s="260" t="s">
        <v>1783</v>
      </c>
      <c r="H16">
        <v>0.76</v>
      </c>
      <c r="L16" s="260" t="s">
        <v>1446</v>
      </c>
      <c r="M16">
        <v>0.44</v>
      </c>
      <c r="P16" s="46"/>
      <c r="S16" s="267" t="s">
        <v>1822</v>
      </c>
      <c r="V16" s="260" t="s">
        <v>1493</v>
      </c>
      <c r="W16">
        <v>0.80420000000000003</v>
      </c>
      <c r="X16" s="260" t="s">
        <v>1516</v>
      </c>
      <c r="Y16" s="46">
        <v>0.74199999999999999</v>
      </c>
      <c r="AB16" s="268" t="s">
        <v>1578</v>
      </c>
      <c r="AC16" s="268">
        <v>0.503</v>
      </c>
      <c r="AD16" s="268" t="s">
        <v>1579</v>
      </c>
      <c r="AE16" s="268">
        <v>0.81399999999999995</v>
      </c>
      <c r="AF16" s="268" t="s">
        <v>1580</v>
      </c>
      <c r="AG16" s="268">
        <v>0.61899999999999999</v>
      </c>
      <c r="AH16" s="268" t="s">
        <v>1581</v>
      </c>
      <c r="AI16" s="268">
        <v>0.55200000000000005</v>
      </c>
      <c r="AJ16" s="268" t="s">
        <v>1670</v>
      </c>
      <c r="AK16" s="268">
        <v>0.39100000000000001</v>
      </c>
      <c r="AL16" s="268" t="s">
        <v>1580</v>
      </c>
      <c r="AM16" s="268">
        <v>0.80200000000000005</v>
      </c>
      <c r="AN16" s="268" t="s">
        <v>1581</v>
      </c>
      <c r="AO16" s="268">
        <v>0.60099999999999998</v>
      </c>
      <c r="AP16" s="268" t="s">
        <v>1578</v>
      </c>
      <c r="AQ16" s="268">
        <v>0.55600000000000005</v>
      </c>
      <c r="AR16" s="268" t="s">
        <v>1671</v>
      </c>
      <c r="AS16" s="268">
        <v>9.5000000000000001E-2</v>
      </c>
      <c r="AT16" s="268" t="s">
        <v>1672</v>
      </c>
      <c r="AU16" s="268">
        <v>0.7</v>
      </c>
      <c r="AV16" s="268" t="s">
        <v>1673</v>
      </c>
      <c r="AW16" s="268">
        <v>0.60499999999999998</v>
      </c>
      <c r="AX16" s="268" t="s">
        <v>1674</v>
      </c>
      <c r="AY16" s="270">
        <v>0.53300000000000003</v>
      </c>
      <c r="BC16" s="46"/>
      <c r="BH16" s="46"/>
      <c r="BL16" s="46"/>
    </row>
    <row r="17" spans="1:92" x14ac:dyDescent="0.25">
      <c r="D17" s="46"/>
      <c r="G17" s="260" t="s">
        <v>1417</v>
      </c>
      <c r="H17">
        <v>0.74</v>
      </c>
      <c r="L17" s="260" t="s">
        <v>1447</v>
      </c>
      <c r="M17">
        <v>0.43</v>
      </c>
      <c r="P17" s="46"/>
      <c r="S17" s="267" t="s">
        <v>1823</v>
      </c>
      <c r="V17" s="260" t="s">
        <v>1494</v>
      </c>
      <c r="W17">
        <v>0.80179999999999996</v>
      </c>
      <c r="X17" s="260" t="s">
        <v>1517</v>
      </c>
      <c r="Y17" s="46">
        <v>0.70609999999999995</v>
      </c>
      <c r="AB17" s="268" t="s">
        <v>1582</v>
      </c>
      <c r="AC17" s="268">
        <v>0.48599999999999999</v>
      </c>
      <c r="AD17" s="268" t="s">
        <v>1583</v>
      </c>
      <c r="AE17" s="268">
        <v>0.80700000000000005</v>
      </c>
      <c r="AF17" s="268" t="s">
        <v>1584</v>
      </c>
      <c r="AG17" s="268">
        <v>0.61699999999999999</v>
      </c>
      <c r="AH17" s="268" t="s">
        <v>1585</v>
      </c>
      <c r="AI17" s="268">
        <v>0.55100000000000005</v>
      </c>
      <c r="AJ17" s="268" t="s">
        <v>1675</v>
      </c>
      <c r="AK17" s="268">
        <v>0.36699999999999999</v>
      </c>
      <c r="AL17" s="268" t="s">
        <v>1583</v>
      </c>
      <c r="AM17" s="268">
        <v>0.752</v>
      </c>
      <c r="AN17" s="268" t="s">
        <v>1676</v>
      </c>
      <c r="AO17" s="268">
        <v>0.59099999999999997</v>
      </c>
      <c r="AP17" s="268" t="s">
        <v>1677</v>
      </c>
      <c r="AQ17" s="268">
        <v>0.54100000000000004</v>
      </c>
      <c r="AR17" s="268" t="s">
        <v>1678</v>
      </c>
      <c r="AS17" s="268">
        <v>0.09</v>
      </c>
      <c r="AT17" s="268" t="s">
        <v>1583</v>
      </c>
      <c r="AU17" s="268">
        <v>0.66600000000000004</v>
      </c>
      <c r="AV17" s="268" t="s">
        <v>1679</v>
      </c>
      <c r="AW17" s="268">
        <v>0.57999999999999996</v>
      </c>
      <c r="AX17" s="268" t="s">
        <v>1680</v>
      </c>
      <c r="AY17" s="270">
        <v>0.53100000000000003</v>
      </c>
      <c r="BC17" s="46"/>
      <c r="BH17" s="46"/>
      <c r="BL17" s="46"/>
    </row>
    <row r="18" spans="1:92" x14ac:dyDescent="0.25">
      <c r="D18" s="46"/>
      <c r="G18" s="260" t="s">
        <v>1845</v>
      </c>
      <c r="H18" s="260">
        <v>0.72</v>
      </c>
      <c r="L18" s="260" t="s">
        <v>1448</v>
      </c>
      <c r="M18">
        <v>0.39</v>
      </c>
      <c r="P18" s="46"/>
      <c r="S18" s="267" t="s">
        <v>1824</v>
      </c>
      <c r="V18" s="260" t="s">
        <v>1482</v>
      </c>
      <c r="W18" s="260">
        <v>0.78900000000000003</v>
      </c>
      <c r="X18" s="260" t="s">
        <v>1518</v>
      </c>
      <c r="Y18" s="46">
        <v>0.67989999999999995</v>
      </c>
      <c r="AB18" s="268" t="s">
        <v>1478</v>
      </c>
      <c r="AC18" s="268">
        <v>0.48</v>
      </c>
      <c r="AD18" s="268" t="s">
        <v>1846</v>
      </c>
      <c r="AE18" s="268">
        <v>0.78900000000000003</v>
      </c>
      <c r="AF18" s="268" t="s">
        <v>1586</v>
      </c>
      <c r="AG18" s="268">
        <v>0.59799999999999998</v>
      </c>
      <c r="AH18" s="268" t="s">
        <v>1478</v>
      </c>
      <c r="AI18" s="268">
        <v>0.54400000000000004</v>
      </c>
      <c r="AJ18" s="268" t="s">
        <v>1586</v>
      </c>
      <c r="AK18" s="268">
        <v>0.34699999999999998</v>
      </c>
      <c r="AL18" s="268" t="s">
        <v>1681</v>
      </c>
      <c r="AM18" s="268">
        <v>0.751</v>
      </c>
      <c r="AN18" s="268" t="s">
        <v>1586</v>
      </c>
      <c r="AO18" s="268">
        <v>0.57699999999999996</v>
      </c>
      <c r="AP18" s="268" t="s">
        <v>1682</v>
      </c>
      <c r="AQ18" s="268">
        <v>0.53900000000000003</v>
      </c>
      <c r="AR18" s="268" t="s">
        <v>1683</v>
      </c>
      <c r="AS18" s="268">
        <v>8.8999999999999996E-2</v>
      </c>
      <c r="AT18" s="268" t="s">
        <v>1682</v>
      </c>
      <c r="AU18" s="268">
        <v>0.64700000000000002</v>
      </c>
      <c r="AV18" s="268" t="s">
        <v>1684</v>
      </c>
      <c r="AW18" s="268">
        <v>0.56799999999999995</v>
      </c>
      <c r="AX18" s="268" t="s">
        <v>1685</v>
      </c>
      <c r="AY18" s="270">
        <v>0.52300000000000002</v>
      </c>
      <c r="BC18" s="46"/>
      <c r="BH18" s="46"/>
      <c r="BL18" s="46"/>
    </row>
    <row r="19" spans="1:92" ht="30" x14ac:dyDescent="0.25">
      <c r="D19" s="46"/>
      <c r="G19" s="260" t="s">
        <v>1418</v>
      </c>
      <c r="H19">
        <v>0.7</v>
      </c>
      <c r="L19" s="260" t="s">
        <v>1449</v>
      </c>
      <c r="M19">
        <v>0.34</v>
      </c>
      <c r="P19" s="46"/>
      <c r="S19" s="267" t="s">
        <v>1825</v>
      </c>
      <c r="V19" s="260" t="s">
        <v>1495</v>
      </c>
      <c r="W19">
        <v>0.78659999999999997</v>
      </c>
      <c r="X19" s="260" t="s">
        <v>1519</v>
      </c>
      <c r="Y19" s="46">
        <v>0.66839999999999999</v>
      </c>
      <c r="AB19" s="268" t="s">
        <v>1587</v>
      </c>
      <c r="AC19" s="268">
        <v>0.46</v>
      </c>
      <c r="AD19" s="268" t="s">
        <v>1587</v>
      </c>
      <c r="AE19" s="268">
        <v>0.77600000000000002</v>
      </c>
      <c r="AF19" s="268" t="s">
        <v>1588</v>
      </c>
      <c r="AG19" s="268">
        <v>0.58399999999999996</v>
      </c>
      <c r="AH19" s="268" t="s">
        <v>1847</v>
      </c>
      <c r="AI19" s="268">
        <v>0.52100000000000002</v>
      </c>
      <c r="AJ19" s="268" t="s">
        <v>1686</v>
      </c>
      <c r="AK19" s="268">
        <v>0.32400000000000001</v>
      </c>
      <c r="AL19" s="268" t="s">
        <v>1687</v>
      </c>
      <c r="AM19" s="268">
        <v>0.73199999999999998</v>
      </c>
      <c r="AN19" s="268" t="s">
        <v>1688</v>
      </c>
      <c r="AO19" s="268">
        <v>0.56200000000000006</v>
      </c>
      <c r="AP19" s="268" t="s">
        <v>1587</v>
      </c>
      <c r="AQ19" s="268">
        <v>0.53100000000000003</v>
      </c>
      <c r="AR19" s="268" t="s">
        <v>1689</v>
      </c>
      <c r="AS19" s="268">
        <v>0.08</v>
      </c>
      <c r="AT19" s="268" t="s">
        <v>1847</v>
      </c>
      <c r="AU19" s="268">
        <v>0.64200000000000002</v>
      </c>
      <c r="AV19" s="268" t="s">
        <v>1690</v>
      </c>
      <c r="AW19" s="268">
        <v>0.56499999999999995</v>
      </c>
      <c r="AX19" s="268" t="s">
        <v>1688</v>
      </c>
      <c r="AY19" s="270">
        <v>0.52200000000000002</v>
      </c>
      <c r="BC19" s="46"/>
      <c r="BH19" s="46"/>
      <c r="BL19" s="46"/>
    </row>
    <row r="20" spans="1:92" x14ac:dyDescent="0.25">
      <c r="D20" s="46"/>
      <c r="G20" s="260" t="s">
        <v>1419</v>
      </c>
      <c r="H20">
        <v>0.65</v>
      </c>
      <c r="L20" s="260" t="s">
        <v>1450</v>
      </c>
      <c r="M20">
        <v>0.23</v>
      </c>
      <c r="P20" s="46"/>
      <c r="S20" s="267" t="s">
        <v>1826</v>
      </c>
      <c r="V20" s="260" t="s">
        <v>1496</v>
      </c>
      <c r="W20">
        <v>0.77669999999999995</v>
      </c>
      <c r="X20" s="260" t="s">
        <v>1520</v>
      </c>
      <c r="Y20" s="46">
        <v>0.65290000000000004</v>
      </c>
      <c r="AB20" s="268" t="s">
        <v>1589</v>
      </c>
      <c r="AC20" s="268">
        <v>0.45100000000000001</v>
      </c>
      <c r="AD20" s="268" t="s">
        <v>1590</v>
      </c>
      <c r="AE20" s="268">
        <v>0.76700000000000002</v>
      </c>
      <c r="AF20" s="268" t="s">
        <v>1591</v>
      </c>
      <c r="AG20" s="268">
        <v>0.56200000000000006</v>
      </c>
      <c r="AH20" s="268" t="s">
        <v>1590</v>
      </c>
      <c r="AI20" s="268">
        <v>0.51700000000000002</v>
      </c>
      <c r="AJ20" s="268" t="s">
        <v>1479</v>
      </c>
      <c r="AK20" s="268">
        <v>0.32100000000000001</v>
      </c>
      <c r="AL20" s="268" t="s">
        <v>1848</v>
      </c>
      <c r="AM20" s="268">
        <v>0.73099999999999998</v>
      </c>
      <c r="AN20" s="268" t="s">
        <v>1691</v>
      </c>
      <c r="AO20" s="268">
        <v>0.56100000000000005</v>
      </c>
      <c r="AP20" s="268" t="s">
        <v>1692</v>
      </c>
      <c r="AQ20" s="268">
        <v>0.52</v>
      </c>
      <c r="AR20" s="268" t="s">
        <v>1591</v>
      </c>
      <c r="AS20" s="268">
        <v>0.08</v>
      </c>
      <c r="AT20" s="268" t="s">
        <v>1479</v>
      </c>
      <c r="AU20" s="268">
        <v>0.61799999999999999</v>
      </c>
      <c r="AV20" s="268" t="s">
        <v>1693</v>
      </c>
      <c r="AW20" s="268">
        <v>0.55000000000000004</v>
      </c>
      <c r="AX20" s="268" t="s">
        <v>1692</v>
      </c>
      <c r="AY20" s="270">
        <v>0.51900000000000002</v>
      </c>
      <c r="BC20" s="46"/>
      <c r="BH20" s="46"/>
      <c r="BL20" s="46"/>
    </row>
    <row r="21" spans="1:92" x14ac:dyDescent="0.25">
      <c r="D21" s="46"/>
      <c r="G21" s="260"/>
      <c r="P21" s="46"/>
      <c r="S21" s="267" t="s">
        <v>1827</v>
      </c>
      <c r="V21" s="260" t="s">
        <v>1497</v>
      </c>
      <c r="W21">
        <v>0.7742</v>
      </c>
      <c r="X21" s="260" t="s">
        <v>1521</v>
      </c>
      <c r="Y21" s="46">
        <v>0.65139999999999998</v>
      </c>
      <c r="AB21" s="268" t="s">
        <v>1592</v>
      </c>
      <c r="AC21" s="268">
        <v>0.36399999999999999</v>
      </c>
      <c r="AD21" s="268" t="s">
        <v>1592</v>
      </c>
      <c r="AE21" s="268">
        <v>0.73899999999999999</v>
      </c>
      <c r="AF21" s="268" t="s">
        <v>1593</v>
      </c>
      <c r="AG21" s="268">
        <v>0.56100000000000005</v>
      </c>
      <c r="AH21" s="268" t="s">
        <v>1594</v>
      </c>
      <c r="AI21" s="268">
        <v>0.51500000000000001</v>
      </c>
      <c r="AJ21" s="268" t="s">
        <v>1694</v>
      </c>
      <c r="AK21" s="268">
        <v>0.14399999999999999</v>
      </c>
      <c r="AL21" s="268" t="s">
        <v>1594</v>
      </c>
      <c r="AM21" s="268">
        <v>0.73099999999999998</v>
      </c>
      <c r="AN21" s="268" t="s">
        <v>1849</v>
      </c>
      <c r="AO21" s="268">
        <v>0.55600000000000005</v>
      </c>
      <c r="AP21" s="268" t="s">
        <v>1593</v>
      </c>
      <c r="AQ21" s="268">
        <v>0.52</v>
      </c>
      <c r="AR21" s="268" t="s">
        <v>1695</v>
      </c>
      <c r="AS21" s="268">
        <v>7.8E-2</v>
      </c>
      <c r="AT21" s="268" t="s">
        <v>1592</v>
      </c>
      <c r="AU21" s="268">
        <v>0.59599999999999997</v>
      </c>
      <c r="AV21" s="268" t="s">
        <v>1593</v>
      </c>
      <c r="AW21" s="268">
        <v>0.54600000000000004</v>
      </c>
      <c r="AX21" s="268" t="s">
        <v>1696</v>
      </c>
      <c r="AY21" s="270">
        <v>0.51200000000000001</v>
      </c>
      <c r="BC21" s="46"/>
      <c r="BH21" s="46"/>
      <c r="BL21" s="46"/>
    </row>
    <row r="22" spans="1:92" ht="30" x14ac:dyDescent="0.25">
      <c r="D22" s="46"/>
      <c r="P22" s="46"/>
      <c r="S22" s="267" t="s">
        <v>1850</v>
      </c>
      <c r="V22" s="260" t="s">
        <v>1498</v>
      </c>
      <c r="W22">
        <v>0.73970000000000002</v>
      </c>
      <c r="X22" s="260" t="s">
        <v>1522</v>
      </c>
      <c r="Y22" s="46">
        <v>0.64580000000000004</v>
      </c>
      <c r="AB22" s="268" t="s">
        <v>1595</v>
      </c>
      <c r="AC22" s="268">
        <v>0.35799999999999998</v>
      </c>
      <c r="AD22" s="268" t="s">
        <v>1596</v>
      </c>
      <c r="AE22" s="268">
        <v>0.69399999999999995</v>
      </c>
      <c r="AF22" s="268" t="s">
        <v>1597</v>
      </c>
      <c r="AG22" s="268">
        <v>0.56000000000000005</v>
      </c>
      <c r="AH22" s="268" t="s">
        <v>1598</v>
      </c>
      <c r="AI22" s="268">
        <v>0.50900000000000001</v>
      </c>
      <c r="AJ22" s="268" t="s">
        <v>1697</v>
      </c>
      <c r="AK22" s="268">
        <v>0.13</v>
      </c>
      <c r="AL22" s="268" t="s">
        <v>1595</v>
      </c>
      <c r="AM22" s="268">
        <v>0.67900000000000005</v>
      </c>
      <c r="AN22" s="268" t="s">
        <v>1597</v>
      </c>
      <c r="AO22" s="268">
        <v>0.53800000000000003</v>
      </c>
      <c r="AP22" s="268" t="s">
        <v>1698</v>
      </c>
      <c r="AQ22" s="268">
        <v>0.51700000000000002</v>
      </c>
      <c r="AR22" s="268" t="s">
        <v>1596</v>
      </c>
      <c r="AS22" s="268">
        <v>7.0999999999999994E-2</v>
      </c>
      <c r="AT22" s="268" t="s">
        <v>1597</v>
      </c>
      <c r="AU22" s="268">
        <v>0.57999999999999996</v>
      </c>
      <c r="AV22" s="268" t="s">
        <v>1699</v>
      </c>
      <c r="AW22" s="268">
        <v>0.53300000000000003</v>
      </c>
      <c r="AX22" s="268" t="s">
        <v>1700</v>
      </c>
      <c r="AY22" s="270">
        <v>0.50800000000000001</v>
      </c>
      <c r="BC22" s="46"/>
      <c r="BH22" s="46"/>
      <c r="BL22" s="46"/>
    </row>
    <row r="23" spans="1:92" x14ac:dyDescent="0.25">
      <c r="D23" s="46"/>
      <c r="P23" s="46"/>
      <c r="S23" s="267" t="s">
        <v>1701</v>
      </c>
      <c r="V23" s="260" t="s">
        <v>1499</v>
      </c>
      <c r="W23">
        <v>0.6825</v>
      </c>
      <c r="X23" s="260" t="s">
        <v>1523</v>
      </c>
      <c r="Y23" s="46">
        <v>0.52110000000000001</v>
      </c>
      <c r="AB23" s="268" t="s">
        <v>1599</v>
      </c>
      <c r="AC23" s="268">
        <v>0.33500000000000002</v>
      </c>
      <c r="AD23" s="268" t="s">
        <v>1600</v>
      </c>
      <c r="AE23" s="268">
        <v>0.68300000000000005</v>
      </c>
      <c r="AF23" s="268" t="s">
        <v>1601</v>
      </c>
      <c r="AG23" s="268">
        <v>0.54700000000000004</v>
      </c>
      <c r="AH23" s="268" t="s">
        <v>1600</v>
      </c>
      <c r="AI23" s="268">
        <v>0.50900000000000001</v>
      </c>
      <c r="AJ23" s="268" t="s">
        <v>1599</v>
      </c>
      <c r="AK23" s="268">
        <v>6.7000000000000004E-2</v>
      </c>
      <c r="AL23" s="268" t="s">
        <v>1601</v>
      </c>
      <c r="AM23" s="268">
        <v>0.57799999999999996</v>
      </c>
      <c r="AN23" s="268" t="s">
        <v>1701</v>
      </c>
      <c r="AO23" s="268">
        <v>0.53700000000000003</v>
      </c>
      <c r="AP23" s="268" t="s">
        <v>1851</v>
      </c>
      <c r="AQ23" s="268">
        <v>0.51300000000000001</v>
      </c>
      <c r="AR23" s="268" t="s">
        <v>1702</v>
      </c>
      <c r="AS23" s="268">
        <v>6.4000000000000001E-2</v>
      </c>
      <c r="AT23" s="268" t="s">
        <v>1703</v>
      </c>
      <c r="AU23" s="268">
        <v>0.57999999999999996</v>
      </c>
      <c r="AV23" s="268" t="s">
        <v>1702</v>
      </c>
      <c r="AW23" s="268">
        <v>0.53300000000000003</v>
      </c>
      <c r="AX23" s="268" t="s">
        <v>1704</v>
      </c>
      <c r="AY23" s="270">
        <v>0.502</v>
      </c>
      <c r="BC23" s="46"/>
      <c r="BH23" s="46"/>
      <c r="BL23" s="46"/>
    </row>
    <row r="24" spans="1:92" x14ac:dyDescent="0.25">
      <c r="D24" s="46"/>
      <c r="P24" s="46"/>
      <c r="S24" s="267" t="s">
        <v>1828</v>
      </c>
      <c r="V24" s="260" t="s">
        <v>1500</v>
      </c>
      <c r="W24">
        <v>0.65259999999999996</v>
      </c>
      <c r="X24" s="260" t="s">
        <v>1524</v>
      </c>
      <c r="Y24" s="46">
        <v>0.51929999999999998</v>
      </c>
      <c r="AB24" s="268" t="s">
        <v>1602</v>
      </c>
      <c r="AC24" s="268">
        <v>0.29599999999999999</v>
      </c>
      <c r="AD24" s="268" t="s">
        <v>1603</v>
      </c>
      <c r="AE24" s="268">
        <v>0.61099999999999999</v>
      </c>
      <c r="AF24" s="268" t="s">
        <v>1602</v>
      </c>
      <c r="AG24" s="268">
        <v>0.53600000000000003</v>
      </c>
      <c r="AH24" s="268" t="s">
        <v>1604</v>
      </c>
      <c r="AI24" s="268">
        <v>0.50700000000000001</v>
      </c>
      <c r="AJ24" s="268" t="s">
        <v>1602</v>
      </c>
      <c r="AK24" s="268" t="s">
        <v>56</v>
      </c>
      <c r="AL24" s="268" t="s">
        <v>1705</v>
      </c>
      <c r="AM24" s="268">
        <v>0.56799999999999995</v>
      </c>
      <c r="AN24" s="268" t="s">
        <v>1603</v>
      </c>
      <c r="AO24" s="268">
        <v>0.52100000000000002</v>
      </c>
      <c r="AP24" s="268" t="s">
        <v>1705</v>
      </c>
      <c r="AQ24" s="268">
        <v>0.502</v>
      </c>
      <c r="AR24" s="268" t="s">
        <v>1604</v>
      </c>
      <c r="AS24" s="268">
        <v>4.9000000000000002E-2</v>
      </c>
      <c r="AT24" s="268" t="s">
        <v>1706</v>
      </c>
      <c r="AU24" s="268">
        <v>0.56899999999999995</v>
      </c>
      <c r="AV24" s="268" t="s">
        <v>1707</v>
      </c>
      <c r="AW24" s="268">
        <v>0.52500000000000002</v>
      </c>
      <c r="AX24" s="268" t="s">
        <v>1708</v>
      </c>
      <c r="AY24" s="293">
        <v>0.502</v>
      </c>
      <c r="BC24" s="46"/>
      <c r="BH24" s="46"/>
      <c r="BL24" s="46"/>
    </row>
    <row r="25" spans="1:92" x14ac:dyDescent="0.25">
      <c r="D25" s="46"/>
      <c r="P25" s="46"/>
      <c r="S25" s="267" t="s">
        <v>1829</v>
      </c>
      <c r="V25" s="260" t="s">
        <v>1501</v>
      </c>
      <c r="W25">
        <v>0.64470000000000005</v>
      </c>
      <c r="X25" s="260" t="s">
        <v>1525</v>
      </c>
      <c r="Y25" s="46">
        <v>0.50439999999999996</v>
      </c>
      <c r="AB25" s="268" t="s">
        <v>1605</v>
      </c>
      <c r="AC25" s="268">
        <v>0.16200000000000001</v>
      </c>
      <c r="AD25" s="268" t="s">
        <v>1606</v>
      </c>
      <c r="AE25" s="268">
        <v>0.61</v>
      </c>
      <c r="AF25" s="268" t="s">
        <v>1605</v>
      </c>
      <c r="AG25" s="268">
        <v>0.505</v>
      </c>
      <c r="AH25" s="268" t="s">
        <v>1606</v>
      </c>
      <c r="AI25" s="268">
        <v>0.504</v>
      </c>
      <c r="AJ25" s="268" t="s">
        <v>1605</v>
      </c>
      <c r="AK25" s="268" t="s">
        <v>56</v>
      </c>
      <c r="AL25" s="268" t="s">
        <v>1605</v>
      </c>
      <c r="AM25" s="268">
        <v>0.52100000000000002</v>
      </c>
      <c r="AN25" s="268" t="s">
        <v>1709</v>
      </c>
      <c r="AO25" s="268">
        <v>0.501</v>
      </c>
      <c r="AP25" s="268" t="s">
        <v>1605</v>
      </c>
      <c r="AQ25" s="268">
        <v>0.501</v>
      </c>
      <c r="AR25" s="268" t="s">
        <v>1605</v>
      </c>
      <c r="AS25" s="268" t="s">
        <v>56</v>
      </c>
      <c r="AT25" s="268" t="s">
        <v>1605</v>
      </c>
      <c r="AU25" s="268">
        <v>0.53900000000000003</v>
      </c>
      <c r="AV25" s="268" t="s">
        <v>1852</v>
      </c>
      <c r="AW25" s="268">
        <v>0.505</v>
      </c>
      <c r="AX25" s="268" t="s">
        <v>1709</v>
      </c>
      <c r="AY25" s="293">
        <v>0.502</v>
      </c>
      <c r="BC25" s="46"/>
      <c r="BH25" s="46"/>
      <c r="BL25" s="46"/>
    </row>
    <row r="26" spans="1:92" s="26" customFormat="1" ht="15.75" thickBot="1" x14ac:dyDescent="0.3">
      <c r="A26"/>
      <c r="B26"/>
      <c r="C26"/>
      <c r="D26" s="46"/>
      <c r="E26"/>
      <c r="F26" s="23"/>
      <c r="G26"/>
      <c r="H26"/>
      <c r="I26"/>
      <c r="J26"/>
      <c r="K26"/>
      <c r="L26"/>
      <c r="M26"/>
      <c r="N26"/>
      <c r="O26"/>
      <c r="P26" s="46"/>
      <c r="Q26"/>
      <c r="R26"/>
      <c r="S26" s="267" t="s">
        <v>1830</v>
      </c>
      <c r="T26" s="304"/>
      <c r="U26"/>
      <c r="V26" s="260" t="s">
        <v>1502</v>
      </c>
      <c r="W26">
        <v>0.64129999999999998</v>
      </c>
      <c r="X26" t="s">
        <v>1526</v>
      </c>
      <c r="Y26" s="46">
        <v>0.50349999999999995</v>
      </c>
      <c r="Z26"/>
      <c r="AA26"/>
      <c r="AB26"/>
      <c r="AC26"/>
      <c r="AD26"/>
      <c r="AE26"/>
      <c r="AF26"/>
      <c r="AG26"/>
      <c r="AH26"/>
      <c r="AI26"/>
      <c r="AJ26"/>
      <c r="AK26"/>
      <c r="AL26"/>
      <c r="AM26"/>
      <c r="AN26"/>
      <c r="AO26"/>
      <c r="AP26"/>
      <c r="AQ26"/>
      <c r="AR26"/>
      <c r="AS26"/>
      <c r="AT26"/>
      <c r="AU26"/>
      <c r="AV26"/>
      <c r="AW26"/>
      <c r="AX26"/>
      <c r="AY26" s="46"/>
      <c r="AZ26"/>
      <c r="BA26"/>
      <c r="BB26"/>
      <c r="BC26" s="46"/>
      <c r="BD26"/>
      <c r="BE26"/>
      <c r="BF26"/>
      <c r="BG26"/>
      <c r="BH26" s="46"/>
      <c r="BI26"/>
      <c r="BJ26"/>
      <c r="BK26"/>
      <c r="BL26" s="46"/>
      <c r="BM26"/>
      <c r="BN26"/>
      <c r="BO26"/>
      <c r="BP26"/>
      <c r="BQ26"/>
      <c r="BR26"/>
      <c r="BS26"/>
      <c r="BT26"/>
      <c r="BU26"/>
      <c r="BV26"/>
      <c r="BW26"/>
      <c r="BX26"/>
      <c r="BY26"/>
      <c r="BZ26"/>
      <c r="CA26"/>
      <c r="CB26"/>
      <c r="CC26"/>
      <c r="CD26"/>
      <c r="CE26"/>
      <c r="CF26"/>
      <c r="CG26"/>
      <c r="CH26"/>
      <c r="CI26"/>
      <c r="CJ26"/>
      <c r="CK26"/>
      <c r="CL26"/>
      <c r="CM26"/>
      <c r="CN26"/>
    </row>
    <row r="27" spans="1:92" s="26" customFormat="1" ht="15.75" thickBot="1" x14ac:dyDescent="0.3">
      <c r="D27" s="48"/>
      <c r="F27" s="292"/>
      <c r="P27" s="48"/>
      <c r="S27" s="305" t="s">
        <v>1831</v>
      </c>
      <c r="Y27" s="48"/>
      <c r="AY27" s="48"/>
      <c r="BC27" s="48"/>
      <c r="BH27" s="48"/>
      <c r="BL27" s="48"/>
      <c r="BM27"/>
      <c r="BN27"/>
      <c r="BO27"/>
      <c r="BP27"/>
      <c r="BQ27"/>
      <c r="BR27"/>
      <c r="BS27"/>
      <c r="BT27"/>
      <c r="BU27"/>
      <c r="BV27"/>
      <c r="BW27"/>
      <c r="BX27"/>
      <c r="BY27"/>
      <c r="BZ27"/>
      <c r="CA27"/>
      <c r="CB27"/>
      <c r="CC27"/>
      <c r="CD27"/>
      <c r="CE27"/>
      <c r="CF27"/>
      <c r="CG27"/>
      <c r="CH27"/>
      <c r="CI27"/>
      <c r="CJ27"/>
      <c r="CK27"/>
      <c r="CL27"/>
      <c r="CM27"/>
      <c r="CN27"/>
    </row>
    <row r="32" spans="1:92" x14ac:dyDescent="0.25">
      <c r="A32" s="25" t="s">
        <v>1743</v>
      </c>
    </row>
    <row r="33" spans="1:2" x14ac:dyDescent="0.25">
      <c r="A33" s="295" t="s">
        <v>1744</v>
      </c>
      <c r="B33" s="294"/>
    </row>
    <row r="34" spans="1:2" x14ac:dyDescent="0.25">
      <c r="A34" s="295" t="s">
        <v>1748</v>
      </c>
      <c r="B34" s="294"/>
    </row>
    <row r="35" spans="1:2" x14ac:dyDescent="0.25">
      <c r="A35" t="s">
        <v>1746</v>
      </c>
    </row>
    <row r="36" spans="1:2" x14ac:dyDescent="0.25">
      <c r="A36" t="s">
        <v>1747</v>
      </c>
    </row>
    <row r="37" spans="1:2" x14ac:dyDescent="0.25">
      <c r="A37" s="295" t="s">
        <v>1745</v>
      </c>
    </row>
    <row r="39" spans="1:2" x14ac:dyDescent="0.25">
      <c r="A39" s="25" t="s">
        <v>1749</v>
      </c>
    </row>
    <row r="40" spans="1:2" x14ac:dyDescent="0.25">
      <c r="A40" t="s">
        <v>1750</v>
      </c>
    </row>
    <row r="41" spans="1:2" x14ac:dyDescent="0.25">
      <c r="A41" t="s">
        <v>1751</v>
      </c>
    </row>
    <row r="43" spans="1:2" x14ac:dyDescent="0.25">
      <c r="A43" s="25" t="s">
        <v>1784</v>
      </c>
    </row>
    <row r="44" spans="1:2" x14ac:dyDescent="0.25">
      <c r="A44" t="s">
        <v>1785</v>
      </c>
    </row>
    <row r="45" spans="1:2" x14ac:dyDescent="0.25">
      <c r="A45" t="s">
        <v>1788</v>
      </c>
    </row>
    <row r="46" spans="1:2" x14ac:dyDescent="0.25">
      <c r="A46" t="s">
        <v>1790</v>
      </c>
    </row>
    <row r="47" spans="1:2" x14ac:dyDescent="0.25">
      <c r="A47" t="s">
        <v>1792</v>
      </c>
    </row>
    <row r="48" spans="1:2" x14ac:dyDescent="0.25">
      <c r="A48" t="s">
        <v>1794</v>
      </c>
    </row>
    <row r="49" spans="1:1" x14ac:dyDescent="0.25">
      <c r="A49" t="s">
        <v>1795</v>
      </c>
    </row>
    <row r="50" spans="1:1" x14ac:dyDescent="0.25">
      <c r="A50" t="s">
        <v>1798</v>
      </c>
    </row>
    <row r="51" spans="1:1" x14ac:dyDescent="0.25">
      <c r="A51" t="s">
        <v>1799</v>
      </c>
    </row>
  </sheetData>
  <conditionalFormatting sqref="BN3:BN12">
    <cfRule type="colorScale" priority="1">
      <colorScale>
        <cfvo type="min"/>
        <cfvo type="max"/>
        <color theme="0"/>
        <color theme="0" tint="-0.499984740745262"/>
      </colorScale>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F186E-6D0B-405B-8472-49D47DB2D2A6}">
  <dimension ref="A1:K27"/>
  <sheetViews>
    <sheetView tabSelected="1" zoomScale="93" zoomScaleNormal="93" workbookViewId="0">
      <selection activeCell="B15" sqref="B15"/>
    </sheetView>
  </sheetViews>
  <sheetFormatPr defaultRowHeight="15" x14ac:dyDescent="0.25"/>
  <cols>
    <col min="1" max="1" width="26.7109375" customWidth="1"/>
    <col min="6" max="6" width="12" bestFit="1" customWidth="1"/>
    <col min="7" max="7" width="23.5703125" bestFit="1" customWidth="1"/>
    <col min="8" max="8" width="12" bestFit="1" customWidth="1"/>
    <col min="9" max="9" width="24.85546875" bestFit="1" customWidth="1"/>
    <col min="10" max="10" width="25.7109375" bestFit="1" customWidth="1"/>
    <col min="11" max="11" width="24.42578125" bestFit="1" customWidth="1"/>
  </cols>
  <sheetData>
    <row r="1" spans="1:11" ht="15.75" thickBot="1" x14ac:dyDescent="0.3">
      <c r="A1" s="1" t="s">
        <v>432</v>
      </c>
      <c r="B1" s="1" t="s">
        <v>433</v>
      </c>
      <c r="C1" s="1" t="s">
        <v>434</v>
      </c>
      <c r="D1" s="1" t="s">
        <v>435</v>
      </c>
      <c r="E1" s="1" t="s">
        <v>436</v>
      </c>
      <c r="F1" s="1" t="s">
        <v>437</v>
      </c>
      <c r="G1" s="1" t="s">
        <v>438</v>
      </c>
      <c r="H1" s="1" t="s">
        <v>439</v>
      </c>
      <c r="I1" s="1" t="s">
        <v>440</v>
      </c>
      <c r="J1" s="1" t="s">
        <v>441</v>
      </c>
      <c r="K1" s="1" t="s">
        <v>442</v>
      </c>
    </row>
    <row r="2" spans="1:11" x14ac:dyDescent="0.25">
      <c r="A2" t="s">
        <v>443</v>
      </c>
      <c r="B2">
        <v>22</v>
      </c>
      <c r="C2">
        <v>7</v>
      </c>
      <c r="D2">
        <v>2</v>
      </c>
      <c r="E2">
        <v>0</v>
      </c>
      <c r="F2">
        <f t="shared" ref="F2:F11" si="0">B2/(B2+E2)</f>
        <v>1</v>
      </c>
      <c r="G2">
        <f t="shared" ref="G2:G21" si="1">B2/(B2+D2)</f>
        <v>0.91666666666666663</v>
      </c>
      <c r="H2">
        <f>C2/(C2+D2)</f>
        <v>0.77777777777777779</v>
      </c>
      <c r="I2">
        <f t="shared" ref="I2:I21" si="2">C2/(C2+E2)</f>
        <v>1</v>
      </c>
      <c r="J2">
        <v>-0.64533138108162802</v>
      </c>
      <c r="K2">
        <v>-0.43698233667559799</v>
      </c>
    </row>
    <row r="3" spans="1:11" x14ac:dyDescent="0.25">
      <c r="A3" t="s">
        <v>444</v>
      </c>
      <c r="B3">
        <v>20</v>
      </c>
      <c r="C3">
        <v>8</v>
      </c>
      <c r="D3">
        <v>1</v>
      </c>
      <c r="E3">
        <v>2</v>
      </c>
      <c r="F3">
        <f t="shared" si="0"/>
        <v>0.90909090909090906</v>
      </c>
      <c r="G3">
        <f t="shared" si="1"/>
        <v>0.95238095238095233</v>
      </c>
      <c r="H3">
        <f>C3/(C3+D3)</f>
        <v>0.88888888888888884</v>
      </c>
      <c r="I3">
        <f t="shared" si="2"/>
        <v>0.8</v>
      </c>
      <c r="J3">
        <v>-0.67071010659119801</v>
      </c>
      <c r="K3">
        <v>-0.47114876526057597</v>
      </c>
    </row>
    <row r="4" spans="1:11" x14ac:dyDescent="0.25">
      <c r="B4">
        <v>21</v>
      </c>
      <c r="C4">
        <v>7</v>
      </c>
      <c r="D4">
        <v>2</v>
      </c>
      <c r="E4">
        <v>1</v>
      </c>
      <c r="F4">
        <f t="shared" si="0"/>
        <v>0.95454545454545459</v>
      </c>
      <c r="G4">
        <f t="shared" si="1"/>
        <v>0.91304347826086951</v>
      </c>
      <c r="H4">
        <f>C4/(C4+D4)</f>
        <v>0.77777777777777779</v>
      </c>
      <c r="I4">
        <f t="shared" si="2"/>
        <v>0.875</v>
      </c>
    </row>
    <row r="5" spans="1:11" x14ac:dyDescent="0.25">
      <c r="A5" t="s">
        <v>445</v>
      </c>
      <c r="B5">
        <v>21</v>
      </c>
      <c r="C5">
        <v>9</v>
      </c>
      <c r="D5">
        <v>0</v>
      </c>
      <c r="E5">
        <v>1</v>
      </c>
      <c r="F5">
        <f t="shared" si="0"/>
        <v>0.95454545454545459</v>
      </c>
      <c r="G5">
        <f t="shared" si="1"/>
        <v>1</v>
      </c>
      <c r="H5">
        <f t="shared" ref="H5:H20" si="3">C5/(C5+D5)</f>
        <v>1</v>
      </c>
      <c r="I5">
        <f t="shared" si="2"/>
        <v>0.9</v>
      </c>
      <c r="J5">
        <v>-0.61572161489326505</v>
      </c>
      <c r="K5">
        <v>-0.44963645211226</v>
      </c>
    </row>
    <row r="6" spans="1:11" x14ac:dyDescent="0.25">
      <c r="A6" t="s">
        <v>446</v>
      </c>
      <c r="B6">
        <v>19</v>
      </c>
      <c r="C6">
        <v>9</v>
      </c>
      <c r="D6">
        <v>0</v>
      </c>
      <c r="E6">
        <v>3</v>
      </c>
      <c r="F6">
        <f t="shared" si="0"/>
        <v>0.86363636363636365</v>
      </c>
      <c r="G6">
        <f t="shared" si="1"/>
        <v>1</v>
      </c>
      <c r="H6">
        <f t="shared" si="3"/>
        <v>1</v>
      </c>
      <c r="I6">
        <f t="shared" si="2"/>
        <v>0.75</v>
      </c>
      <c r="J6">
        <v>-0.56491935483871003</v>
      </c>
      <c r="K6">
        <v>-0.37204301075268797</v>
      </c>
    </row>
    <row r="7" spans="1:11" x14ac:dyDescent="0.25">
      <c r="A7" s="67" t="s">
        <v>447</v>
      </c>
      <c r="B7" s="67">
        <v>22</v>
      </c>
      <c r="C7" s="67">
        <v>9</v>
      </c>
      <c r="D7" s="67">
        <v>0</v>
      </c>
      <c r="E7" s="67">
        <v>0</v>
      </c>
      <c r="F7" s="67">
        <f t="shared" si="0"/>
        <v>1</v>
      </c>
      <c r="G7" s="67">
        <f t="shared" si="1"/>
        <v>1</v>
      </c>
      <c r="H7" s="67">
        <f t="shared" si="3"/>
        <v>1</v>
      </c>
      <c r="I7" s="67">
        <f t="shared" si="2"/>
        <v>1</v>
      </c>
      <c r="J7">
        <v>-0.66807825516438402</v>
      </c>
      <c r="K7">
        <v>-0.47198385474974602</v>
      </c>
    </row>
    <row r="8" spans="1:11" x14ac:dyDescent="0.25">
      <c r="A8" t="s">
        <v>448</v>
      </c>
      <c r="B8">
        <v>20</v>
      </c>
      <c r="C8">
        <v>9</v>
      </c>
      <c r="D8">
        <v>0</v>
      </c>
      <c r="E8">
        <v>2</v>
      </c>
      <c r="F8">
        <f t="shared" si="0"/>
        <v>0.90909090909090906</v>
      </c>
      <c r="G8">
        <f t="shared" si="1"/>
        <v>1</v>
      </c>
      <c r="H8">
        <f t="shared" si="3"/>
        <v>1</v>
      </c>
      <c r="I8">
        <f t="shared" si="2"/>
        <v>0.81818181818181823</v>
      </c>
      <c r="J8">
        <v>-0.70604838709677398</v>
      </c>
      <c r="K8">
        <v>-0.51827956989247304</v>
      </c>
    </row>
    <row r="9" spans="1:11" x14ac:dyDescent="0.25">
      <c r="B9">
        <v>22</v>
      </c>
      <c r="C9">
        <v>7</v>
      </c>
      <c r="D9">
        <v>2</v>
      </c>
      <c r="E9">
        <v>0</v>
      </c>
      <c r="F9">
        <f t="shared" si="0"/>
        <v>1</v>
      </c>
      <c r="G9">
        <f t="shared" si="1"/>
        <v>0.91666666666666663</v>
      </c>
      <c r="H9">
        <f>C9/(C9+D9)</f>
        <v>0.77777777777777779</v>
      </c>
      <c r="I9">
        <f t="shared" si="2"/>
        <v>1</v>
      </c>
    </row>
    <row r="10" spans="1:11" x14ac:dyDescent="0.25">
      <c r="A10" s="67" t="s">
        <v>449</v>
      </c>
      <c r="B10" s="67">
        <v>22</v>
      </c>
      <c r="C10" s="67">
        <v>9</v>
      </c>
      <c r="D10" s="67">
        <v>0</v>
      </c>
      <c r="E10" s="67">
        <v>0</v>
      </c>
      <c r="F10" s="67">
        <f t="shared" si="0"/>
        <v>1</v>
      </c>
      <c r="G10" s="67">
        <f t="shared" si="1"/>
        <v>1</v>
      </c>
      <c r="H10" s="67">
        <f t="shared" si="3"/>
        <v>1</v>
      </c>
      <c r="I10" s="67">
        <f t="shared" si="2"/>
        <v>1</v>
      </c>
      <c r="J10">
        <v>-0.67137096774193605</v>
      </c>
      <c r="K10">
        <v>-0.462365591397849</v>
      </c>
    </row>
    <row r="11" spans="1:11" x14ac:dyDescent="0.25">
      <c r="A11" s="68" t="s">
        <v>450</v>
      </c>
      <c r="B11" s="68">
        <v>22</v>
      </c>
      <c r="C11" s="68">
        <v>9</v>
      </c>
      <c r="D11" s="68">
        <v>0</v>
      </c>
      <c r="E11" s="68">
        <v>0</v>
      </c>
      <c r="F11" s="68">
        <f t="shared" si="0"/>
        <v>1</v>
      </c>
      <c r="G11" s="68">
        <f t="shared" si="1"/>
        <v>1</v>
      </c>
      <c r="H11" s="68">
        <f t="shared" si="3"/>
        <v>1</v>
      </c>
      <c r="I11" s="68">
        <f t="shared" si="2"/>
        <v>1</v>
      </c>
      <c r="J11" s="68">
        <v>-0.75887096774193596</v>
      </c>
      <c r="K11" s="68">
        <v>-0.56129032258064504</v>
      </c>
    </row>
    <row r="12" spans="1:11" x14ac:dyDescent="0.25">
      <c r="A12" s="67" t="s">
        <v>451</v>
      </c>
      <c r="B12" s="67">
        <v>22</v>
      </c>
      <c r="C12" s="67">
        <v>9</v>
      </c>
      <c r="D12" s="67">
        <v>0</v>
      </c>
      <c r="E12" s="67">
        <v>0</v>
      </c>
      <c r="F12" s="67">
        <f t="shared" ref="F12:F21" si="4">B12/(B12+E12)</f>
        <v>1</v>
      </c>
      <c r="G12" s="67">
        <f t="shared" si="1"/>
        <v>1</v>
      </c>
      <c r="H12" s="67">
        <f t="shared" si="3"/>
        <v>1</v>
      </c>
      <c r="I12" s="67">
        <f t="shared" si="2"/>
        <v>1</v>
      </c>
      <c r="J12">
        <v>-0.67137096774193605</v>
      </c>
      <c r="K12">
        <v>-0.47096774193548402</v>
      </c>
    </row>
    <row r="13" spans="1:11" x14ac:dyDescent="0.25">
      <c r="A13" s="67" t="s">
        <v>452</v>
      </c>
      <c r="B13" s="67">
        <v>22</v>
      </c>
      <c r="C13" s="67">
        <v>9</v>
      </c>
      <c r="D13" s="67">
        <v>0</v>
      </c>
      <c r="E13" s="67">
        <v>0</v>
      </c>
      <c r="F13" s="67">
        <f t="shared" si="4"/>
        <v>1</v>
      </c>
      <c r="G13" s="67">
        <f t="shared" si="1"/>
        <v>1</v>
      </c>
      <c r="H13" s="67">
        <f t="shared" si="3"/>
        <v>1</v>
      </c>
      <c r="I13" s="67">
        <f t="shared" si="2"/>
        <v>1</v>
      </c>
      <c r="J13">
        <v>-0.68145161290322598</v>
      </c>
      <c r="K13">
        <v>-0.47956989247311799</v>
      </c>
    </row>
    <row r="14" spans="1:11" x14ac:dyDescent="0.25">
      <c r="A14" t="s">
        <v>453</v>
      </c>
      <c r="B14">
        <v>21</v>
      </c>
      <c r="C14">
        <v>7</v>
      </c>
      <c r="D14">
        <v>2</v>
      </c>
      <c r="E14">
        <v>1</v>
      </c>
      <c r="F14">
        <f>B14/(B14+E14)</f>
        <v>0.95454545454545459</v>
      </c>
      <c r="G14">
        <f t="shared" si="1"/>
        <v>0.91304347826086951</v>
      </c>
      <c r="H14">
        <f>C14/(C14+D14)</f>
        <v>0.77777777777777779</v>
      </c>
      <c r="I14">
        <f t="shared" si="2"/>
        <v>0.875</v>
      </c>
      <c r="J14">
        <v>-0.67258064516129001</v>
      </c>
      <c r="K14">
        <v>-0.47526881720430098</v>
      </c>
    </row>
    <row r="15" spans="1:11" x14ac:dyDescent="0.25">
      <c r="A15" t="s">
        <v>454</v>
      </c>
      <c r="B15">
        <v>21</v>
      </c>
      <c r="C15">
        <v>9</v>
      </c>
      <c r="D15">
        <v>0</v>
      </c>
      <c r="E15">
        <v>1</v>
      </c>
      <c r="F15">
        <f>B15/(B15+E15)</f>
        <v>0.95454545454545459</v>
      </c>
      <c r="G15">
        <f t="shared" si="1"/>
        <v>1</v>
      </c>
      <c r="H15">
        <f t="shared" si="3"/>
        <v>1</v>
      </c>
      <c r="I15">
        <f t="shared" si="2"/>
        <v>0.9</v>
      </c>
      <c r="J15">
        <v>-0.75241935483871003</v>
      </c>
      <c r="K15">
        <v>-0.56989247311827995</v>
      </c>
    </row>
    <row r="16" spans="1:11" x14ac:dyDescent="0.25">
      <c r="A16" t="s">
        <v>455</v>
      </c>
      <c r="B16">
        <v>22</v>
      </c>
      <c r="C16">
        <v>8</v>
      </c>
      <c r="D16">
        <v>1</v>
      </c>
      <c r="E16">
        <v>0</v>
      </c>
      <c r="F16">
        <f t="shared" si="4"/>
        <v>1</v>
      </c>
      <c r="G16">
        <f t="shared" si="1"/>
        <v>0.95652173913043481</v>
      </c>
      <c r="H16">
        <f>C16/(C16+D16)</f>
        <v>0.88888888888888884</v>
      </c>
      <c r="I16">
        <f t="shared" si="2"/>
        <v>1</v>
      </c>
      <c r="J16">
        <v>-0.67862903225806503</v>
      </c>
      <c r="K16">
        <v>-0.45806451612903198</v>
      </c>
    </row>
    <row r="17" spans="1:11" x14ac:dyDescent="0.25">
      <c r="B17">
        <v>21</v>
      </c>
      <c r="C17">
        <v>9</v>
      </c>
      <c r="D17">
        <v>0</v>
      </c>
      <c r="E17">
        <v>1</v>
      </c>
      <c r="F17">
        <f>B17/(B17+E17)</f>
        <v>0.95454545454545459</v>
      </c>
      <c r="G17">
        <f t="shared" si="1"/>
        <v>1</v>
      </c>
      <c r="H17">
        <f t="shared" si="3"/>
        <v>1</v>
      </c>
      <c r="I17">
        <f t="shared" si="2"/>
        <v>0.9</v>
      </c>
    </row>
    <row r="18" spans="1:11" x14ac:dyDescent="0.25">
      <c r="A18" t="s">
        <v>456</v>
      </c>
      <c r="B18">
        <v>22</v>
      </c>
      <c r="C18">
        <v>7</v>
      </c>
      <c r="D18">
        <v>2</v>
      </c>
      <c r="E18">
        <v>0</v>
      </c>
      <c r="F18">
        <f t="shared" si="4"/>
        <v>1</v>
      </c>
      <c r="G18">
        <f t="shared" si="1"/>
        <v>0.91666666666666663</v>
      </c>
      <c r="H18">
        <f>C18/(C18+D18)</f>
        <v>0.77777777777777779</v>
      </c>
      <c r="I18">
        <f t="shared" si="2"/>
        <v>1</v>
      </c>
      <c r="J18">
        <v>-0.72903225806451599</v>
      </c>
      <c r="K18">
        <v>-0.53548387096774197</v>
      </c>
    </row>
    <row r="19" spans="1:11" x14ac:dyDescent="0.25">
      <c r="A19" t="s">
        <v>457</v>
      </c>
      <c r="B19">
        <v>21</v>
      </c>
      <c r="C19">
        <v>9</v>
      </c>
      <c r="D19">
        <v>0</v>
      </c>
      <c r="E19">
        <v>1</v>
      </c>
      <c r="F19">
        <f>B19/(B19+E19)</f>
        <v>0.95454545454545459</v>
      </c>
      <c r="G19">
        <f t="shared" si="1"/>
        <v>1</v>
      </c>
      <c r="H19">
        <f t="shared" si="3"/>
        <v>1</v>
      </c>
      <c r="I19">
        <f t="shared" si="2"/>
        <v>0.9</v>
      </c>
      <c r="J19">
        <v>-0.768951612903226</v>
      </c>
      <c r="K19">
        <v>-0.587096774193548</v>
      </c>
    </row>
    <row r="20" spans="1:11" x14ac:dyDescent="0.25">
      <c r="A20" s="67" t="s">
        <v>458</v>
      </c>
      <c r="B20" s="67">
        <v>22</v>
      </c>
      <c r="C20" s="67">
        <v>9</v>
      </c>
      <c r="D20" s="67">
        <v>0</v>
      </c>
      <c r="E20" s="67">
        <v>0</v>
      </c>
      <c r="F20" s="67">
        <f t="shared" si="4"/>
        <v>1</v>
      </c>
      <c r="G20" s="67">
        <f t="shared" si="1"/>
        <v>1</v>
      </c>
      <c r="H20" s="67">
        <f t="shared" si="3"/>
        <v>1</v>
      </c>
      <c r="I20" s="67">
        <f t="shared" si="2"/>
        <v>1</v>
      </c>
      <c r="J20">
        <v>-0.695161290322581</v>
      </c>
      <c r="K20">
        <v>-0.46666666666666701</v>
      </c>
    </row>
    <row r="21" spans="1:11" x14ac:dyDescent="0.25">
      <c r="A21" t="s">
        <v>459</v>
      </c>
      <c r="B21">
        <v>22</v>
      </c>
      <c r="C21">
        <v>8</v>
      </c>
      <c r="D21">
        <v>1</v>
      </c>
      <c r="E21">
        <v>0</v>
      </c>
      <c r="F21">
        <f t="shared" si="4"/>
        <v>1</v>
      </c>
      <c r="G21">
        <f t="shared" si="1"/>
        <v>0.95652173913043481</v>
      </c>
      <c r="H21">
        <f>C21/(C21+D21)</f>
        <v>0.88888888888888884</v>
      </c>
      <c r="I21">
        <f t="shared" si="2"/>
        <v>1</v>
      </c>
      <c r="J21">
        <v>-0.68346774193548399</v>
      </c>
      <c r="K21">
        <v>-0.46666666666666701</v>
      </c>
    </row>
    <row r="25" spans="1:11" x14ac:dyDescent="0.25">
      <c r="A25" s="25" t="s">
        <v>460</v>
      </c>
    </row>
    <row r="26" spans="1:11" x14ac:dyDescent="0.25">
      <c r="A26" t="s">
        <v>461</v>
      </c>
    </row>
    <row r="27" spans="1:11" x14ac:dyDescent="0.25">
      <c r="A27" t="s">
        <v>462</v>
      </c>
    </row>
  </sheetData>
  <autoFilter ref="A1:K21" xr:uid="{C6FF186E-6D0B-405B-8472-49D47DB2D2A6}"/>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BDFD-38C4-4CF7-8CB6-27AA389CA608}">
  <dimension ref="A1:K27"/>
  <sheetViews>
    <sheetView zoomScale="91" zoomScaleNormal="91" workbookViewId="0">
      <selection activeCell="K4" sqref="K4"/>
    </sheetView>
  </sheetViews>
  <sheetFormatPr defaultRowHeight="15" x14ac:dyDescent="0.25"/>
  <cols>
    <col min="1" max="1" width="25.140625" bestFit="1" customWidth="1"/>
    <col min="6" max="6" width="10.28515625" bestFit="1" customWidth="1"/>
    <col min="7" max="7" width="23.5703125" bestFit="1" customWidth="1"/>
    <col min="8" max="8" width="12" bestFit="1" customWidth="1"/>
    <col min="9" max="9" width="24.85546875" bestFit="1" customWidth="1"/>
    <col min="10" max="10" width="25.7109375" bestFit="1" customWidth="1"/>
    <col min="11" max="11" width="24.42578125" bestFit="1" customWidth="1"/>
  </cols>
  <sheetData>
    <row r="1" spans="1:11" ht="15.75" thickBot="1" x14ac:dyDescent="0.3">
      <c r="A1" s="1" t="s">
        <v>463</v>
      </c>
      <c r="B1" s="1" t="s">
        <v>433</v>
      </c>
      <c r="C1" s="1" t="s">
        <v>434</v>
      </c>
      <c r="D1" s="1" t="s">
        <v>435</v>
      </c>
      <c r="E1" s="1" t="s">
        <v>436</v>
      </c>
      <c r="F1" s="1" t="s">
        <v>437</v>
      </c>
      <c r="G1" s="1" t="s">
        <v>438</v>
      </c>
      <c r="H1" s="1" t="s">
        <v>439</v>
      </c>
      <c r="I1" s="1" t="s">
        <v>440</v>
      </c>
      <c r="J1" s="1" t="s">
        <v>441</v>
      </c>
      <c r="K1" s="1" t="s">
        <v>442</v>
      </c>
    </row>
    <row r="2" spans="1:11" x14ac:dyDescent="0.25">
      <c r="A2" t="s">
        <v>443</v>
      </c>
      <c r="B2">
        <v>16</v>
      </c>
      <c r="C2">
        <v>10</v>
      </c>
      <c r="D2">
        <v>5</v>
      </c>
      <c r="E2">
        <v>0</v>
      </c>
      <c r="F2">
        <f t="shared" ref="F2:F7" si="0">B2/(B2+E2)</f>
        <v>1</v>
      </c>
      <c r="G2">
        <f>B2/(B2+D2)</f>
        <v>0.76190476190476186</v>
      </c>
      <c r="H2">
        <f t="shared" ref="H2:H18" si="1">C2/(C2+D2)</f>
        <v>0.66666666666666663</v>
      </c>
      <c r="I2">
        <f>C2/(C2+E2)</f>
        <v>1</v>
      </c>
      <c r="J2">
        <v>-0.64533138108162802</v>
      </c>
      <c r="K2">
        <v>-0.43698233667559799</v>
      </c>
    </row>
    <row r="3" spans="1:11" x14ac:dyDescent="0.25">
      <c r="A3" t="s">
        <v>444</v>
      </c>
      <c r="B3">
        <v>16</v>
      </c>
      <c r="C3">
        <v>10</v>
      </c>
      <c r="D3">
        <v>5</v>
      </c>
      <c r="E3">
        <v>0</v>
      </c>
      <c r="F3">
        <f t="shared" si="0"/>
        <v>1</v>
      </c>
      <c r="G3">
        <f t="shared" ref="G3:G18" si="2">B3/(B3+D3)</f>
        <v>0.76190476190476186</v>
      </c>
      <c r="H3">
        <f t="shared" si="1"/>
        <v>0.66666666666666663</v>
      </c>
      <c r="I3">
        <f t="shared" ref="I3:I18" si="3">C3/(C3+E3)</f>
        <v>1</v>
      </c>
      <c r="J3">
        <v>-0.67071010659119801</v>
      </c>
      <c r="K3">
        <v>-0.47114876526057597</v>
      </c>
    </row>
    <row r="4" spans="1:11" x14ac:dyDescent="0.25">
      <c r="A4" t="s">
        <v>445</v>
      </c>
      <c r="B4">
        <v>16</v>
      </c>
      <c r="C4">
        <v>10</v>
      </c>
      <c r="D4">
        <v>5</v>
      </c>
      <c r="E4">
        <v>0</v>
      </c>
      <c r="F4">
        <f t="shared" si="0"/>
        <v>1</v>
      </c>
      <c r="G4">
        <f t="shared" si="2"/>
        <v>0.76190476190476186</v>
      </c>
      <c r="H4">
        <f t="shared" si="1"/>
        <v>0.66666666666666663</v>
      </c>
      <c r="I4">
        <f t="shared" si="3"/>
        <v>1</v>
      </c>
      <c r="J4">
        <v>-0.61572161489326505</v>
      </c>
      <c r="K4">
        <v>-0.44963645211226</v>
      </c>
    </row>
    <row r="5" spans="1:11" x14ac:dyDescent="0.25">
      <c r="A5" t="s">
        <v>446</v>
      </c>
      <c r="B5">
        <v>14</v>
      </c>
      <c r="C5">
        <v>12</v>
      </c>
      <c r="D5">
        <v>3</v>
      </c>
      <c r="E5">
        <v>2</v>
      </c>
      <c r="F5">
        <f t="shared" si="0"/>
        <v>0.875</v>
      </c>
      <c r="G5">
        <f t="shared" si="2"/>
        <v>0.82352941176470584</v>
      </c>
      <c r="H5">
        <f t="shared" si="1"/>
        <v>0.8</v>
      </c>
      <c r="I5">
        <f t="shared" si="3"/>
        <v>0.8571428571428571</v>
      </c>
      <c r="J5">
        <v>-0.56491935483871003</v>
      </c>
      <c r="K5">
        <v>-0.37204301075268797</v>
      </c>
    </row>
    <row r="6" spans="1:11" x14ac:dyDescent="0.25">
      <c r="A6" t="s">
        <v>447</v>
      </c>
      <c r="B6">
        <v>14</v>
      </c>
      <c r="C6">
        <v>12</v>
      </c>
      <c r="D6">
        <v>3</v>
      </c>
      <c r="E6">
        <v>2</v>
      </c>
      <c r="F6">
        <f t="shared" si="0"/>
        <v>0.875</v>
      </c>
      <c r="G6">
        <f t="shared" si="2"/>
        <v>0.82352941176470584</v>
      </c>
      <c r="H6">
        <f t="shared" si="1"/>
        <v>0.8</v>
      </c>
      <c r="I6">
        <f t="shared" si="3"/>
        <v>0.8571428571428571</v>
      </c>
      <c r="J6">
        <v>-0.66807825516438402</v>
      </c>
      <c r="K6">
        <v>-0.47198385474974602</v>
      </c>
    </row>
    <row r="7" spans="1:11" x14ac:dyDescent="0.25">
      <c r="A7" s="67" t="s">
        <v>448</v>
      </c>
      <c r="B7" s="67">
        <v>16</v>
      </c>
      <c r="C7" s="67">
        <v>12</v>
      </c>
      <c r="D7" s="67">
        <v>3</v>
      </c>
      <c r="E7" s="67">
        <v>0</v>
      </c>
      <c r="F7" s="67">
        <f t="shared" si="0"/>
        <v>1</v>
      </c>
      <c r="G7" s="67">
        <f t="shared" si="2"/>
        <v>0.84210526315789469</v>
      </c>
      <c r="H7" s="67">
        <f t="shared" si="1"/>
        <v>0.8</v>
      </c>
      <c r="I7" s="67">
        <f t="shared" si="3"/>
        <v>1</v>
      </c>
      <c r="J7">
        <v>-0.70604838709677398</v>
      </c>
      <c r="K7">
        <v>-0.51827956989247304</v>
      </c>
    </row>
    <row r="8" spans="1:11" x14ac:dyDescent="0.25">
      <c r="A8" t="s">
        <v>449</v>
      </c>
      <c r="B8">
        <v>16</v>
      </c>
      <c r="C8">
        <v>10</v>
      </c>
      <c r="D8">
        <v>5</v>
      </c>
      <c r="E8">
        <v>0</v>
      </c>
      <c r="F8">
        <f t="shared" ref="F8:F18" si="4">B8/(B8+E8)</f>
        <v>1</v>
      </c>
      <c r="G8">
        <f t="shared" si="2"/>
        <v>0.76190476190476186</v>
      </c>
      <c r="H8">
        <f t="shared" si="1"/>
        <v>0.66666666666666663</v>
      </c>
      <c r="I8">
        <f t="shared" si="3"/>
        <v>1</v>
      </c>
      <c r="J8">
        <v>-0.67137096774193605</v>
      </c>
      <c r="K8">
        <v>-0.462365591397849</v>
      </c>
    </row>
    <row r="9" spans="1:11" x14ac:dyDescent="0.25">
      <c r="A9" s="67" t="s">
        <v>450</v>
      </c>
      <c r="B9" s="67">
        <v>16</v>
      </c>
      <c r="C9" s="67">
        <v>12</v>
      </c>
      <c r="D9" s="67">
        <v>3</v>
      </c>
      <c r="E9" s="67">
        <v>0</v>
      </c>
      <c r="F9" s="67">
        <f t="shared" si="4"/>
        <v>1</v>
      </c>
      <c r="G9" s="67">
        <f t="shared" si="2"/>
        <v>0.84210526315789469</v>
      </c>
      <c r="H9" s="67">
        <f t="shared" si="1"/>
        <v>0.8</v>
      </c>
      <c r="I9" s="67">
        <f t="shared" si="3"/>
        <v>1</v>
      </c>
      <c r="J9">
        <v>-0.75887096774193596</v>
      </c>
      <c r="K9">
        <v>-0.56129032258064504</v>
      </c>
    </row>
    <row r="10" spans="1:11" x14ac:dyDescent="0.25">
      <c r="A10" t="s">
        <v>451</v>
      </c>
      <c r="B10">
        <v>16</v>
      </c>
      <c r="C10">
        <v>10</v>
      </c>
      <c r="D10">
        <v>5</v>
      </c>
      <c r="E10">
        <v>0</v>
      </c>
      <c r="F10">
        <f t="shared" si="4"/>
        <v>1</v>
      </c>
      <c r="G10">
        <f t="shared" si="2"/>
        <v>0.76190476190476186</v>
      </c>
      <c r="H10">
        <f t="shared" si="1"/>
        <v>0.66666666666666663</v>
      </c>
      <c r="I10">
        <f t="shared" si="3"/>
        <v>1</v>
      </c>
      <c r="J10">
        <v>-0.67137096774193605</v>
      </c>
      <c r="K10">
        <v>-0.47096774193548402</v>
      </c>
    </row>
    <row r="11" spans="1:11" x14ac:dyDescent="0.25">
      <c r="A11" t="s">
        <v>452</v>
      </c>
      <c r="B11">
        <v>16</v>
      </c>
      <c r="C11">
        <v>10</v>
      </c>
      <c r="D11">
        <v>5</v>
      </c>
      <c r="E11">
        <v>0</v>
      </c>
      <c r="F11">
        <f t="shared" si="4"/>
        <v>1</v>
      </c>
      <c r="G11">
        <f t="shared" si="2"/>
        <v>0.76190476190476186</v>
      </c>
      <c r="H11">
        <f t="shared" si="1"/>
        <v>0.66666666666666663</v>
      </c>
      <c r="I11">
        <f t="shared" si="3"/>
        <v>1</v>
      </c>
      <c r="J11">
        <v>-0.68145161290322598</v>
      </c>
      <c r="K11">
        <v>-0.47956989247311799</v>
      </c>
    </row>
    <row r="12" spans="1:11" x14ac:dyDescent="0.25">
      <c r="A12" t="s">
        <v>453</v>
      </c>
      <c r="B12">
        <v>13</v>
      </c>
      <c r="C12">
        <v>13</v>
      </c>
      <c r="D12">
        <v>2</v>
      </c>
      <c r="E12">
        <v>3</v>
      </c>
      <c r="F12">
        <f>B12/(B12+E12)</f>
        <v>0.8125</v>
      </c>
      <c r="G12">
        <f t="shared" si="2"/>
        <v>0.8666666666666667</v>
      </c>
      <c r="H12">
        <f t="shared" si="1"/>
        <v>0.8666666666666667</v>
      </c>
      <c r="I12">
        <f t="shared" si="3"/>
        <v>0.8125</v>
      </c>
      <c r="J12">
        <v>-0.67258064516129001</v>
      </c>
      <c r="K12">
        <v>-0.47526881720430098</v>
      </c>
    </row>
    <row r="13" spans="1:11" x14ac:dyDescent="0.25">
      <c r="A13" t="s">
        <v>454</v>
      </c>
      <c r="B13">
        <v>16</v>
      </c>
      <c r="C13">
        <v>11</v>
      </c>
      <c r="D13">
        <v>4</v>
      </c>
      <c r="E13">
        <v>0</v>
      </c>
      <c r="F13">
        <f t="shared" si="4"/>
        <v>1</v>
      </c>
      <c r="G13">
        <f t="shared" si="2"/>
        <v>0.8</v>
      </c>
      <c r="H13">
        <f t="shared" si="1"/>
        <v>0.73333333333333328</v>
      </c>
      <c r="I13">
        <f t="shared" si="3"/>
        <v>1</v>
      </c>
      <c r="J13">
        <v>-0.75241935483871003</v>
      </c>
      <c r="K13">
        <v>-0.56989247311827995</v>
      </c>
    </row>
    <row r="14" spans="1:11" x14ac:dyDescent="0.25">
      <c r="A14" t="s">
        <v>455</v>
      </c>
      <c r="B14">
        <v>16</v>
      </c>
      <c r="C14">
        <v>11</v>
      </c>
      <c r="D14">
        <v>4</v>
      </c>
      <c r="E14">
        <v>0</v>
      </c>
      <c r="F14">
        <f t="shared" si="4"/>
        <v>1</v>
      </c>
      <c r="G14">
        <f t="shared" si="2"/>
        <v>0.8</v>
      </c>
      <c r="H14">
        <f t="shared" si="1"/>
        <v>0.73333333333333328</v>
      </c>
      <c r="I14">
        <f t="shared" si="3"/>
        <v>1</v>
      </c>
      <c r="J14">
        <v>-0.67862903225806503</v>
      </c>
      <c r="K14">
        <v>-0.45806451612903198</v>
      </c>
    </row>
    <row r="15" spans="1:11" x14ac:dyDescent="0.25">
      <c r="A15" s="67" t="s">
        <v>456</v>
      </c>
      <c r="B15" s="67">
        <v>16</v>
      </c>
      <c r="C15" s="67">
        <v>12</v>
      </c>
      <c r="D15" s="67">
        <v>3</v>
      </c>
      <c r="E15" s="67">
        <v>0</v>
      </c>
      <c r="F15" s="67">
        <f t="shared" si="4"/>
        <v>1</v>
      </c>
      <c r="G15" s="67">
        <f t="shared" si="2"/>
        <v>0.84210526315789469</v>
      </c>
      <c r="H15" s="67">
        <f t="shared" si="1"/>
        <v>0.8</v>
      </c>
      <c r="I15" s="67">
        <f t="shared" si="3"/>
        <v>1</v>
      </c>
      <c r="J15">
        <v>-0.72903225806451599</v>
      </c>
      <c r="K15">
        <v>-0.53548387096774197</v>
      </c>
    </row>
    <row r="16" spans="1:11" x14ac:dyDescent="0.25">
      <c r="A16" s="68" t="s">
        <v>457</v>
      </c>
      <c r="B16" s="68">
        <v>16</v>
      </c>
      <c r="C16" s="68">
        <v>12</v>
      </c>
      <c r="D16" s="68">
        <v>3</v>
      </c>
      <c r="E16" s="68">
        <v>0</v>
      </c>
      <c r="F16" s="68">
        <f t="shared" si="4"/>
        <v>1</v>
      </c>
      <c r="G16" s="68">
        <f t="shared" si="2"/>
        <v>0.84210526315789469</v>
      </c>
      <c r="H16" s="68">
        <f t="shared" si="1"/>
        <v>0.8</v>
      </c>
      <c r="I16" s="68">
        <f t="shared" si="3"/>
        <v>1</v>
      </c>
      <c r="J16" s="68">
        <v>-0.768951612903226</v>
      </c>
      <c r="K16" s="68">
        <v>-0.587096774193548</v>
      </c>
    </row>
    <row r="17" spans="1:11" x14ac:dyDescent="0.25">
      <c r="A17" t="s">
        <v>458</v>
      </c>
      <c r="B17">
        <v>16</v>
      </c>
      <c r="C17">
        <v>11</v>
      </c>
      <c r="D17">
        <v>4</v>
      </c>
      <c r="E17">
        <v>0</v>
      </c>
      <c r="F17">
        <f t="shared" si="4"/>
        <v>1</v>
      </c>
      <c r="G17">
        <f t="shared" si="2"/>
        <v>0.8</v>
      </c>
      <c r="H17">
        <f t="shared" si="1"/>
        <v>0.73333333333333328</v>
      </c>
      <c r="I17">
        <f t="shared" si="3"/>
        <v>1</v>
      </c>
      <c r="J17">
        <v>-0.695161290322581</v>
      </c>
      <c r="K17">
        <v>-0.46666666666666701</v>
      </c>
    </row>
    <row r="18" spans="1:11" x14ac:dyDescent="0.25">
      <c r="A18" s="67" t="s">
        <v>459</v>
      </c>
      <c r="B18" s="67">
        <v>16</v>
      </c>
      <c r="C18" s="67">
        <v>12</v>
      </c>
      <c r="D18" s="67">
        <v>3</v>
      </c>
      <c r="E18" s="67">
        <v>0</v>
      </c>
      <c r="F18" s="67">
        <f t="shared" si="4"/>
        <v>1</v>
      </c>
      <c r="G18" s="67">
        <f t="shared" si="2"/>
        <v>0.84210526315789469</v>
      </c>
      <c r="H18" s="67">
        <f t="shared" si="1"/>
        <v>0.8</v>
      </c>
      <c r="I18" s="67">
        <f t="shared" si="3"/>
        <v>1</v>
      </c>
      <c r="J18">
        <v>-0.68346774193548399</v>
      </c>
      <c r="K18">
        <v>-0.46666666666666701</v>
      </c>
    </row>
    <row r="25" spans="1:11" x14ac:dyDescent="0.25">
      <c r="A25" s="25" t="s">
        <v>460</v>
      </c>
    </row>
    <row r="26" spans="1:11" x14ac:dyDescent="0.25">
      <c r="A26" t="s">
        <v>461</v>
      </c>
    </row>
    <row r="27" spans="1:11" x14ac:dyDescent="0.25">
      <c r="A27" t="s">
        <v>462</v>
      </c>
    </row>
  </sheetData>
  <autoFilter ref="A1:K18" xr:uid="{5C83BDFD-38C4-4CF7-8CB6-27AA389CA60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166B-C4BF-464F-BFD8-B25FA7C84ADA}">
  <dimension ref="A1:AH90"/>
  <sheetViews>
    <sheetView topLeftCell="Z1" zoomScale="98" zoomScaleNormal="98" workbookViewId="0">
      <selection activeCell="AA4" sqref="AA4"/>
    </sheetView>
  </sheetViews>
  <sheetFormatPr defaultRowHeight="15" x14ac:dyDescent="0.25"/>
  <cols>
    <col min="1" max="1" width="33.42578125" customWidth="1"/>
    <col min="2" max="2" width="41.42578125" customWidth="1"/>
    <col min="3" max="3" width="20.5703125" customWidth="1"/>
    <col min="4" max="4" width="68.85546875" bestFit="1" customWidth="1"/>
    <col min="5" max="5" width="24" customWidth="1"/>
    <col min="6" max="6" width="27.28515625" customWidth="1"/>
    <col min="7" max="7" width="31.28515625" customWidth="1"/>
    <col min="8" max="8" width="43.5703125" customWidth="1"/>
    <col min="9" max="9" width="39" customWidth="1"/>
    <col min="10" max="10" width="56.7109375" style="23" customWidth="1"/>
    <col min="11" max="11" width="31.140625" customWidth="1"/>
    <col min="12" max="12" width="32.5703125" customWidth="1"/>
    <col min="13" max="13" width="34.7109375" customWidth="1"/>
    <col min="14" max="14" width="28.7109375" customWidth="1"/>
    <col min="15" max="15" width="31" customWidth="1"/>
    <col min="16" max="16" width="34.28515625" customWidth="1"/>
    <col min="17" max="17" width="36.28515625" customWidth="1"/>
    <col min="18" max="18" width="37.28515625" customWidth="1"/>
    <col min="19" max="19" width="31.85546875" customWidth="1"/>
    <col min="20" max="20" width="32.5703125" customWidth="1"/>
    <col min="21" max="21" width="34.7109375" customWidth="1"/>
    <col min="22" max="22" width="28.7109375" customWidth="1"/>
    <col min="23" max="23" width="30.7109375" customWidth="1"/>
    <col min="24" max="24" width="33.85546875" customWidth="1"/>
    <col min="25" max="25" width="36.28515625" customWidth="1"/>
    <col min="26" max="26" width="37.28515625" customWidth="1"/>
    <col min="27" max="27" width="44.85546875" customWidth="1"/>
    <col min="28" max="28" width="22" customWidth="1"/>
    <col min="29" max="29" width="24" customWidth="1"/>
    <col min="30" max="30" width="22.140625" customWidth="1"/>
    <col min="31" max="32" width="37" customWidth="1"/>
    <col min="33" max="33" width="9" customWidth="1"/>
    <col min="34" max="34" width="26" bestFit="1" customWidth="1"/>
  </cols>
  <sheetData>
    <row r="1" spans="1:34" ht="15.75" thickBot="1" x14ac:dyDescent="0.3">
      <c r="A1" s="1" t="s">
        <v>702</v>
      </c>
      <c r="B1" s="156" t="s">
        <v>703</v>
      </c>
      <c r="C1" s="1" t="s">
        <v>888</v>
      </c>
      <c r="D1" s="1" t="s">
        <v>4</v>
      </c>
      <c r="E1" s="1" t="s">
        <v>704</v>
      </c>
      <c r="F1" s="1" t="s">
        <v>705</v>
      </c>
      <c r="G1" s="1" t="s">
        <v>889</v>
      </c>
      <c r="H1" s="1" t="s">
        <v>890</v>
      </c>
      <c r="I1" s="1" t="s">
        <v>891</v>
      </c>
      <c r="J1" s="156" t="s">
        <v>892</v>
      </c>
      <c r="K1" s="112" t="s">
        <v>864</v>
      </c>
      <c r="L1" s="112" t="s">
        <v>7</v>
      </c>
      <c r="M1" s="112" t="s">
        <v>8</v>
      </c>
      <c r="N1" s="4" t="s">
        <v>865</v>
      </c>
      <c r="O1" s="113" t="s">
        <v>866</v>
      </c>
      <c r="P1" s="113" t="s">
        <v>867</v>
      </c>
      <c r="Q1" s="113" t="s">
        <v>868</v>
      </c>
      <c r="R1" s="113" t="s">
        <v>12</v>
      </c>
      <c r="S1" s="113" t="s">
        <v>13</v>
      </c>
      <c r="T1" s="113" t="s">
        <v>14</v>
      </c>
      <c r="U1" s="113" t="s">
        <v>15</v>
      </c>
      <c r="V1" s="113" t="s">
        <v>869</v>
      </c>
      <c r="W1" s="113" t="s">
        <v>870</v>
      </c>
      <c r="X1" s="113" t="s">
        <v>871</v>
      </c>
      <c r="Y1" s="113" t="s">
        <v>872</v>
      </c>
      <c r="Z1" s="113" t="s">
        <v>19</v>
      </c>
      <c r="AA1" s="211" t="s">
        <v>873</v>
      </c>
      <c r="AB1" s="211" t="s">
        <v>21</v>
      </c>
      <c r="AC1" s="211" t="s">
        <v>22</v>
      </c>
      <c r="AD1" s="212" t="s">
        <v>23</v>
      </c>
      <c r="AE1" s="212" t="s">
        <v>874</v>
      </c>
      <c r="AF1" s="212" t="s">
        <v>875</v>
      </c>
      <c r="AG1" s="212" t="s">
        <v>876</v>
      </c>
      <c r="AH1" s="212" t="s">
        <v>489</v>
      </c>
    </row>
    <row r="2" spans="1:34" ht="60" x14ac:dyDescent="0.25">
      <c r="A2" s="77" t="s">
        <v>893</v>
      </c>
      <c r="B2" s="23" t="s">
        <v>894</v>
      </c>
      <c r="C2" s="70" t="s">
        <v>895</v>
      </c>
      <c r="D2" s="70" t="s">
        <v>896</v>
      </c>
      <c r="E2" s="70" t="s">
        <v>895</v>
      </c>
      <c r="F2" t="s">
        <v>897</v>
      </c>
      <c r="G2" s="70" t="s">
        <v>898</v>
      </c>
      <c r="H2" s="70" t="s">
        <v>899</v>
      </c>
      <c r="I2" s="70" t="s">
        <v>812</v>
      </c>
      <c r="J2" s="78" t="s">
        <v>900</v>
      </c>
      <c r="K2" s="70" t="s">
        <v>56</v>
      </c>
      <c r="L2" s="70" t="s">
        <v>56</v>
      </c>
      <c r="M2" s="70" t="s">
        <v>56</v>
      </c>
      <c r="N2" s="70" t="s">
        <v>56</v>
      </c>
      <c r="O2" s="70" t="s">
        <v>56</v>
      </c>
      <c r="P2" s="70" t="s">
        <v>56</v>
      </c>
      <c r="Q2" s="70" t="s">
        <v>56</v>
      </c>
      <c r="R2" s="70" t="s">
        <v>56</v>
      </c>
      <c r="S2" s="18">
        <v>1.322E-5</v>
      </c>
      <c r="T2" s="213">
        <v>2</v>
      </c>
      <c r="U2" s="213">
        <v>151306</v>
      </c>
      <c r="V2" s="18">
        <v>2.951E-5</v>
      </c>
      <c r="W2" s="213" t="s">
        <v>63</v>
      </c>
      <c r="X2" s="213">
        <v>2</v>
      </c>
      <c r="Y2" s="213">
        <v>67766</v>
      </c>
      <c r="Z2" s="213">
        <v>0</v>
      </c>
      <c r="AA2" s="214">
        <v>6.7900000000000002E-6</v>
      </c>
      <c r="AB2" s="213">
        <v>5</v>
      </c>
      <c r="AC2" s="213">
        <v>735874</v>
      </c>
      <c r="AD2" s="213">
        <v>0</v>
      </c>
      <c r="AE2" s="213" t="s">
        <v>56</v>
      </c>
      <c r="AF2" s="213" t="s">
        <v>56</v>
      </c>
      <c r="AG2" s="213">
        <v>6</v>
      </c>
      <c r="AH2" s="213" t="s">
        <v>56</v>
      </c>
    </row>
    <row r="3" spans="1:34" x14ac:dyDescent="0.25">
      <c r="A3" s="77"/>
      <c r="B3" s="23"/>
      <c r="C3" s="70" t="s">
        <v>901</v>
      </c>
      <c r="D3" s="70" t="s">
        <v>902</v>
      </c>
      <c r="E3" s="70" t="s">
        <v>903</v>
      </c>
      <c r="F3" t="s">
        <v>904</v>
      </c>
      <c r="G3" s="70" t="s">
        <v>898</v>
      </c>
      <c r="H3" s="70" t="s">
        <v>905</v>
      </c>
      <c r="I3" s="70" t="s">
        <v>812</v>
      </c>
      <c r="J3" s="78" t="s">
        <v>906</v>
      </c>
      <c r="K3" s="70" t="s">
        <v>56</v>
      </c>
      <c r="L3" s="70" t="s">
        <v>56</v>
      </c>
      <c r="M3" s="70" t="s">
        <v>56</v>
      </c>
      <c r="N3" s="70" t="s">
        <v>56</v>
      </c>
      <c r="O3" s="70" t="s">
        <v>56</v>
      </c>
      <c r="P3" s="70" t="s">
        <v>56</v>
      </c>
      <c r="Q3" s="70" t="s">
        <v>56</v>
      </c>
      <c r="R3" s="70" t="s">
        <v>56</v>
      </c>
      <c r="S3" s="213" t="s">
        <v>56</v>
      </c>
      <c r="T3" s="213" t="s">
        <v>56</v>
      </c>
      <c r="U3" s="213" t="s">
        <v>56</v>
      </c>
      <c r="V3" s="213" t="s">
        <v>56</v>
      </c>
      <c r="W3" s="213" t="s">
        <v>56</v>
      </c>
      <c r="X3" s="213" t="s">
        <v>56</v>
      </c>
      <c r="Y3" s="213" t="s">
        <v>56</v>
      </c>
      <c r="Z3" s="213" t="s">
        <v>56</v>
      </c>
      <c r="AA3" s="214">
        <v>4.0799999999999999E-6</v>
      </c>
      <c r="AB3" s="213">
        <v>3</v>
      </c>
      <c r="AC3" s="213">
        <v>735912</v>
      </c>
      <c r="AD3" s="213">
        <v>0</v>
      </c>
      <c r="AE3" s="213" t="s">
        <v>56</v>
      </c>
      <c r="AF3" s="213" t="s">
        <v>56</v>
      </c>
      <c r="AG3" s="213">
        <v>6</v>
      </c>
      <c r="AH3" s="213" t="s">
        <v>56</v>
      </c>
    </row>
    <row r="4" spans="1:34" x14ac:dyDescent="0.25">
      <c r="A4" s="77"/>
      <c r="B4" s="23"/>
      <c r="C4" s="70" t="s">
        <v>907</v>
      </c>
      <c r="D4" s="70" t="s">
        <v>908</v>
      </c>
      <c r="E4" s="70" t="s">
        <v>907</v>
      </c>
      <c r="F4" t="s">
        <v>909</v>
      </c>
      <c r="G4" s="70" t="s">
        <v>898</v>
      </c>
      <c r="H4" s="70" t="s">
        <v>905</v>
      </c>
      <c r="I4" s="70" t="s">
        <v>910</v>
      </c>
      <c r="J4" s="78"/>
      <c r="K4" s="70" t="s">
        <v>56</v>
      </c>
      <c r="L4" s="70" t="s">
        <v>56</v>
      </c>
      <c r="M4" s="70" t="s">
        <v>56</v>
      </c>
      <c r="N4" s="70" t="s">
        <v>56</v>
      </c>
      <c r="O4" s="70" t="s">
        <v>56</v>
      </c>
      <c r="P4" s="70" t="s">
        <v>56</v>
      </c>
      <c r="Q4" s="70" t="s">
        <v>56</v>
      </c>
      <c r="R4" s="70" t="s">
        <v>56</v>
      </c>
      <c r="S4" s="18">
        <v>6.5919999999999997E-6</v>
      </c>
      <c r="T4" s="213">
        <v>1</v>
      </c>
      <c r="U4" s="213">
        <v>151708</v>
      </c>
      <c r="V4" s="18">
        <v>2.4159999999999999E-5</v>
      </c>
      <c r="W4" s="213" t="s">
        <v>44</v>
      </c>
      <c r="X4" s="213">
        <v>1</v>
      </c>
      <c r="Y4" s="213">
        <v>41398</v>
      </c>
      <c r="Z4" s="213">
        <v>0</v>
      </c>
      <c r="AA4" s="214">
        <v>4.0799999999999999E-6</v>
      </c>
      <c r="AB4" s="213">
        <v>3</v>
      </c>
      <c r="AC4" s="213">
        <v>735898</v>
      </c>
      <c r="AD4" s="213">
        <v>0</v>
      </c>
      <c r="AE4" s="213">
        <v>41</v>
      </c>
      <c r="AF4" s="213">
        <v>42</v>
      </c>
      <c r="AG4" s="213">
        <v>6</v>
      </c>
      <c r="AH4" s="213" t="s">
        <v>56</v>
      </c>
    </row>
    <row r="5" spans="1:34" x14ac:dyDescent="0.25">
      <c r="A5" s="77"/>
      <c r="B5" s="23"/>
      <c r="C5" s="70" t="s">
        <v>911</v>
      </c>
      <c r="D5" s="70" t="s">
        <v>912</v>
      </c>
      <c r="E5" s="70" t="s">
        <v>913</v>
      </c>
      <c r="F5" t="s">
        <v>914</v>
      </c>
      <c r="G5" s="70" t="s">
        <v>898</v>
      </c>
      <c r="H5" s="70" t="s">
        <v>915</v>
      </c>
      <c r="I5" s="70" t="s">
        <v>910</v>
      </c>
      <c r="J5" s="78"/>
      <c r="K5" s="70" t="s">
        <v>56</v>
      </c>
      <c r="L5" s="70" t="s">
        <v>56</v>
      </c>
      <c r="M5" s="70" t="s">
        <v>56</v>
      </c>
      <c r="N5" s="70" t="s">
        <v>56</v>
      </c>
      <c r="O5" s="70" t="s">
        <v>56</v>
      </c>
      <c r="P5" s="70" t="s">
        <v>56</v>
      </c>
      <c r="Q5" s="70" t="s">
        <v>56</v>
      </c>
      <c r="R5" s="70" t="s">
        <v>56</v>
      </c>
      <c r="S5" s="213" t="s">
        <v>56</v>
      </c>
      <c r="T5" s="213" t="s">
        <v>56</v>
      </c>
      <c r="U5" s="213" t="s">
        <v>56</v>
      </c>
      <c r="V5" s="213" t="s">
        <v>56</v>
      </c>
      <c r="W5" s="213" t="s">
        <v>56</v>
      </c>
      <c r="X5" s="213" t="s">
        <v>56</v>
      </c>
      <c r="Y5" s="213" t="s">
        <v>56</v>
      </c>
      <c r="Z5" s="213" t="s">
        <v>56</v>
      </c>
      <c r="AA5" s="214">
        <v>4.0799999999999999E-6</v>
      </c>
      <c r="AB5" s="213">
        <v>3</v>
      </c>
      <c r="AC5" s="213">
        <v>735850</v>
      </c>
      <c r="AD5" s="213">
        <v>0</v>
      </c>
      <c r="AE5" s="213" t="s">
        <v>56</v>
      </c>
      <c r="AF5" s="213" t="s">
        <v>56</v>
      </c>
      <c r="AG5" s="213">
        <v>6</v>
      </c>
      <c r="AH5" s="213" t="s">
        <v>56</v>
      </c>
    </row>
    <row r="6" spans="1:34" x14ac:dyDescent="0.25">
      <c r="A6" s="77"/>
      <c r="B6" s="23"/>
      <c r="C6" s="70" t="s">
        <v>916</v>
      </c>
      <c r="D6" s="70" t="s">
        <v>917</v>
      </c>
      <c r="E6" s="70" t="s">
        <v>916</v>
      </c>
      <c r="F6" t="s">
        <v>918</v>
      </c>
      <c r="G6" s="70" t="s">
        <v>898</v>
      </c>
      <c r="H6" s="70" t="s">
        <v>915</v>
      </c>
      <c r="I6" s="70" t="s">
        <v>910</v>
      </c>
      <c r="J6" s="78"/>
      <c r="K6" s="70" t="s">
        <v>56</v>
      </c>
      <c r="L6" s="70" t="s">
        <v>56</v>
      </c>
      <c r="M6" s="70" t="s">
        <v>56</v>
      </c>
      <c r="N6" s="70" t="s">
        <v>56</v>
      </c>
      <c r="O6" s="70" t="s">
        <v>56</v>
      </c>
      <c r="P6" s="70" t="s">
        <v>56</v>
      </c>
      <c r="Q6" s="70" t="s">
        <v>56</v>
      </c>
      <c r="R6" s="70" t="s">
        <v>56</v>
      </c>
      <c r="S6" s="213" t="s">
        <v>56</v>
      </c>
      <c r="T6" s="213" t="s">
        <v>56</v>
      </c>
      <c r="U6" s="213" t="s">
        <v>56</v>
      </c>
      <c r="V6" s="213" t="s">
        <v>56</v>
      </c>
      <c r="W6" s="213" t="s">
        <v>56</v>
      </c>
      <c r="X6" s="213" t="s">
        <v>56</v>
      </c>
      <c r="Y6" s="213" t="s">
        <v>56</v>
      </c>
      <c r="Z6" s="213" t="s">
        <v>56</v>
      </c>
      <c r="AA6" s="213" t="s">
        <v>56</v>
      </c>
      <c r="AB6" s="213" t="s">
        <v>56</v>
      </c>
      <c r="AC6" s="213" t="s">
        <v>56</v>
      </c>
      <c r="AD6" s="213" t="s">
        <v>56</v>
      </c>
      <c r="AE6" s="213">
        <v>17.149999999999999</v>
      </c>
      <c r="AF6" s="213">
        <v>17.649999999999999</v>
      </c>
      <c r="AG6" s="215">
        <v>2</v>
      </c>
      <c r="AH6" s="213">
        <v>-1.4651382724736599</v>
      </c>
    </row>
    <row r="7" spans="1:34" x14ac:dyDescent="0.25">
      <c r="A7" s="77"/>
      <c r="B7" s="23"/>
      <c r="C7" s="70" t="s">
        <v>919</v>
      </c>
      <c r="D7" s="70" t="s">
        <v>920</v>
      </c>
      <c r="E7" s="70" t="s">
        <v>919</v>
      </c>
      <c r="F7" t="s">
        <v>921</v>
      </c>
      <c r="G7" s="70" t="s">
        <v>898</v>
      </c>
      <c r="H7" s="70" t="s">
        <v>905</v>
      </c>
      <c r="I7" s="70" t="s">
        <v>910</v>
      </c>
      <c r="J7" s="78"/>
      <c r="K7" s="18">
        <v>1.291E-5</v>
      </c>
      <c r="L7" s="213">
        <v>3</v>
      </c>
      <c r="M7" s="18">
        <v>232338</v>
      </c>
      <c r="N7" s="216">
        <v>3.0859999999999999E-5</v>
      </c>
      <c r="O7" s="70" t="s">
        <v>116</v>
      </c>
      <c r="P7" s="213">
        <v>1</v>
      </c>
      <c r="Q7" s="213">
        <v>32408</v>
      </c>
      <c r="R7" s="213">
        <v>0</v>
      </c>
      <c r="S7" s="18">
        <v>2.6279999999999999E-5</v>
      </c>
      <c r="T7" s="213">
        <v>4</v>
      </c>
      <c r="U7" s="213">
        <v>152188</v>
      </c>
      <c r="V7" s="217">
        <v>1.3090000000000001E-4</v>
      </c>
      <c r="W7" s="215" t="s">
        <v>116</v>
      </c>
      <c r="X7" s="215">
        <v>2</v>
      </c>
      <c r="Y7" s="213">
        <v>15284</v>
      </c>
      <c r="Z7" s="213">
        <v>0</v>
      </c>
      <c r="AA7" s="214">
        <v>1.0900000000000001E-5</v>
      </c>
      <c r="AB7" s="213">
        <v>8</v>
      </c>
      <c r="AC7" s="213">
        <v>735926</v>
      </c>
      <c r="AD7" s="213">
        <v>0</v>
      </c>
      <c r="AE7" s="213">
        <v>23.2</v>
      </c>
      <c r="AF7" s="213">
        <v>22.3</v>
      </c>
      <c r="AG7" s="213">
        <v>4</v>
      </c>
      <c r="AH7" s="213">
        <v>-0.57125641132619698</v>
      </c>
    </row>
    <row r="8" spans="1:34" x14ac:dyDescent="0.25">
      <c r="A8" s="77"/>
      <c r="B8" s="23"/>
      <c r="C8" s="70" t="s">
        <v>922</v>
      </c>
      <c r="D8" s="70" t="s">
        <v>923</v>
      </c>
      <c r="E8" s="70" t="s">
        <v>924</v>
      </c>
      <c r="F8" t="s">
        <v>925</v>
      </c>
      <c r="G8" s="70" t="s">
        <v>926</v>
      </c>
      <c r="H8" s="70" t="s">
        <v>915</v>
      </c>
      <c r="I8" s="70" t="s">
        <v>910</v>
      </c>
      <c r="J8" s="78"/>
      <c r="K8" s="70" t="s">
        <v>56</v>
      </c>
      <c r="L8" s="70" t="s">
        <v>56</v>
      </c>
      <c r="M8" s="70" t="s">
        <v>56</v>
      </c>
      <c r="N8" s="70" t="s">
        <v>56</v>
      </c>
      <c r="O8" s="70" t="s">
        <v>56</v>
      </c>
      <c r="P8" s="70" t="s">
        <v>56</v>
      </c>
      <c r="Q8" s="70" t="s">
        <v>56</v>
      </c>
      <c r="R8" s="70" t="s">
        <v>56</v>
      </c>
      <c r="S8" s="213" t="s">
        <v>56</v>
      </c>
      <c r="T8" s="213" t="s">
        <v>56</v>
      </c>
      <c r="U8" s="213" t="s">
        <v>56</v>
      </c>
      <c r="V8" s="213" t="s">
        <v>56</v>
      </c>
      <c r="W8" s="213" t="s">
        <v>56</v>
      </c>
      <c r="X8" s="213" t="s">
        <v>56</v>
      </c>
      <c r="Y8" s="213" t="s">
        <v>56</v>
      </c>
      <c r="Z8" s="213" t="s">
        <v>56</v>
      </c>
      <c r="AA8" s="213" t="s">
        <v>56</v>
      </c>
      <c r="AB8" s="213" t="s">
        <v>56</v>
      </c>
      <c r="AC8" s="213" t="s">
        <v>56</v>
      </c>
      <c r="AD8" s="213" t="s">
        <v>56</v>
      </c>
      <c r="AE8" s="213" t="s">
        <v>56</v>
      </c>
      <c r="AF8" s="213" t="s">
        <v>56</v>
      </c>
      <c r="AG8" s="213">
        <v>6</v>
      </c>
      <c r="AH8" s="213" t="s">
        <v>56</v>
      </c>
    </row>
    <row r="9" spans="1:34" x14ac:dyDescent="0.25">
      <c r="A9" s="77"/>
      <c r="B9" s="23"/>
      <c r="C9" s="70" t="s">
        <v>922</v>
      </c>
      <c r="D9" s="70" t="s">
        <v>923</v>
      </c>
      <c r="E9" s="70" t="s">
        <v>924</v>
      </c>
      <c r="F9" t="s">
        <v>925</v>
      </c>
      <c r="G9" s="70" t="s">
        <v>926</v>
      </c>
      <c r="H9" s="70" t="s">
        <v>905</v>
      </c>
      <c r="I9" s="70" t="s">
        <v>910</v>
      </c>
      <c r="J9" s="78"/>
      <c r="K9" s="70" t="s">
        <v>56</v>
      </c>
      <c r="L9" s="70" t="s">
        <v>56</v>
      </c>
      <c r="M9" s="70" t="s">
        <v>56</v>
      </c>
      <c r="N9" s="70" t="s">
        <v>56</v>
      </c>
      <c r="O9" s="70" t="s">
        <v>56</v>
      </c>
      <c r="P9" s="70" t="s">
        <v>56</v>
      </c>
      <c r="Q9" s="70" t="s">
        <v>56</v>
      </c>
      <c r="R9" s="70" t="s">
        <v>56</v>
      </c>
      <c r="S9" s="213" t="s">
        <v>56</v>
      </c>
      <c r="T9" s="213" t="s">
        <v>56</v>
      </c>
      <c r="U9" s="213" t="s">
        <v>56</v>
      </c>
      <c r="V9" s="213" t="s">
        <v>56</v>
      </c>
      <c r="W9" s="213" t="s">
        <v>56</v>
      </c>
      <c r="X9" s="213" t="s">
        <v>56</v>
      </c>
      <c r="Y9" s="213" t="s">
        <v>56</v>
      </c>
      <c r="Z9" s="213" t="s">
        <v>56</v>
      </c>
      <c r="AA9" s="213" t="s">
        <v>56</v>
      </c>
      <c r="AB9" s="213" t="s">
        <v>56</v>
      </c>
      <c r="AC9" s="213" t="s">
        <v>56</v>
      </c>
      <c r="AD9" s="213" t="s">
        <v>56</v>
      </c>
      <c r="AE9" s="213" t="s">
        <v>56</v>
      </c>
      <c r="AF9" s="213" t="s">
        <v>56</v>
      </c>
      <c r="AG9" s="213">
        <v>6</v>
      </c>
      <c r="AH9" s="213" t="s">
        <v>56</v>
      </c>
    </row>
    <row r="10" spans="1:34" x14ac:dyDescent="0.25">
      <c r="A10" s="77"/>
      <c r="B10" s="23"/>
      <c r="C10" s="70" t="s">
        <v>927</v>
      </c>
      <c r="D10" s="70" t="s">
        <v>928</v>
      </c>
      <c r="E10" s="70" t="s">
        <v>927</v>
      </c>
      <c r="F10" t="s">
        <v>929</v>
      </c>
      <c r="G10" s="70" t="s">
        <v>898</v>
      </c>
      <c r="H10" s="70" t="s">
        <v>899</v>
      </c>
      <c r="I10" s="70" t="s">
        <v>812</v>
      </c>
      <c r="J10" s="78"/>
      <c r="K10" s="70" t="s">
        <v>56</v>
      </c>
      <c r="L10" s="70" t="s">
        <v>56</v>
      </c>
      <c r="M10" s="70" t="s">
        <v>56</v>
      </c>
      <c r="N10" s="70" t="s">
        <v>56</v>
      </c>
      <c r="O10" s="70" t="s">
        <v>56</v>
      </c>
      <c r="P10" s="70" t="s">
        <v>56</v>
      </c>
      <c r="Q10" s="70" t="s">
        <v>56</v>
      </c>
      <c r="R10" s="70" t="s">
        <v>56</v>
      </c>
      <c r="S10" s="213" t="s">
        <v>56</v>
      </c>
      <c r="T10" s="213" t="s">
        <v>56</v>
      </c>
      <c r="U10" s="213" t="s">
        <v>56</v>
      </c>
      <c r="V10" s="213" t="s">
        <v>56</v>
      </c>
      <c r="W10" s="213" t="s">
        <v>56</v>
      </c>
      <c r="X10" s="213" t="s">
        <v>56</v>
      </c>
      <c r="Y10" s="213" t="s">
        <v>56</v>
      </c>
      <c r="Z10" s="213" t="s">
        <v>56</v>
      </c>
      <c r="AA10" s="213" t="s">
        <v>56</v>
      </c>
      <c r="AB10" s="213" t="s">
        <v>56</v>
      </c>
      <c r="AC10" s="213" t="s">
        <v>56</v>
      </c>
      <c r="AD10" s="213" t="s">
        <v>56</v>
      </c>
      <c r="AE10" s="213" t="s">
        <v>56</v>
      </c>
      <c r="AF10" s="213" t="s">
        <v>56</v>
      </c>
      <c r="AG10" s="213">
        <v>6</v>
      </c>
      <c r="AH10" s="213" t="s">
        <v>56</v>
      </c>
    </row>
    <row r="11" spans="1:34" x14ac:dyDescent="0.25">
      <c r="A11" s="77"/>
      <c r="B11" s="23"/>
      <c r="C11" s="70" t="s">
        <v>930</v>
      </c>
      <c r="D11" s="70" t="s">
        <v>931</v>
      </c>
      <c r="E11" s="70" t="s">
        <v>930</v>
      </c>
      <c r="F11" t="s">
        <v>932</v>
      </c>
      <c r="G11" s="70" t="s">
        <v>898</v>
      </c>
      <c r="H11" s="70" t="s">
        <v>915</v>
      </c>
      <c r="I11" s="70" t="s">
        <v>933</v>
      </c>
      <c r="J11" s="78"/>
      <c r="K11" s="18">
        <v>8.2830000000000001E-6</v>
      </c>
      <c r="L11" s="213">
        <v>2</v>
      </c>
      <c r="M11" s="213">
        <v>241460</v>
      </c>
      <c r="N11" s="18">
        <v>2.917E-5</v>
      </c>
      <c r="O11" s="70" t="s">
        <v>116</v>
      </c>
      <c r="P11" s="213">
        <v>1</v>
      </c>
      <c r="Q11" s="213">
        <v>34278</v>
      </c>
      <c r="R11" s="213">
        <v>0</v>
      </c>
      <c r="S11" s="213" t="s">
        <v>56</v>
      </c>
      <c r="T11" s="213" t="s">
        <v>56</v>
      </c>
      <c r="U11" s="213" t="s">
        <v>56</v>
      </c>
      <c r="V11" s="213" t="s">
        <v>56</v>
      </c>
      <c r="W11" s="213" t="s">
        <v>56</v>
      </c>
      <c r="X11" s="213" t="s">
        <v>56</v>
      </c>
      <c r="Y11" s="213" t="s">
        <v>56</v>
      </c>
      <c r="Z11" s="213" t="s">
        <v>56</v>
      </c>
      <c r="AA11" s="213" t="s">
        <v>56</v>
      </c>
      <c r="AB11" s="213" t="s">
        <v>56</v>
      </c>
      <c r="AC11" s="213" t="s">
        <v>56</v>
      </c>
      <c r="AD11" s="213" t="s">
        <v>56</v>
      </c>
      <c r="AE11" s="213">
        <v>45</v>
      </c>
      <c r="AF11" s="213">
        <v>43</v>
      </c>
      <c r="AG11" s="213">
        <v>6</v>
      </c>
      <c r="AH11" s="213" t="s">
        <v>56</v>
      </c>
    </row>
    <row r="12" spans="1:34" x14ac:dyDescent="0.25">
      <c r="A12" s="77"/>
      <c r="B12" s="23"/>
      <c r="C12" s="70" t="s">
        <v>934</v>
      </c>
      <c r="D12" s="70" t="s">
        <v>935</v>
      </c>
      <c r="E12" s="70" t="s">
        <v>934</v>
      </c>
      <c r="F12" t="s">
        <v>936</v>
      </c>
      <c r="G12" s="70" t="s">
        <v>898</v>
      </c>
      <c r="H12" s="70" t="s">
        <v>905</v>
      </c>
      <c r="I12" s="70" t="s">
        <v>933</v>
      </c>
      <c r="J12" s="78"/>
      <c r="K12" s="70" t="s">
        <v>56</v>
      </c>
      <c r="L12" s="70" t="s">
        <v>56</v>
      </c>
      <c r="M12" s="70" t="s">
        <v>56</v>
      </c>
      <c r="N12" s="70" t="s">
        <v>56</v>
      </c>
      <c r="O12" s="70" t="s">
        <v>56</v>
      </c>
      <c r="P12" s="70" t="s">
        <v>56</v>
      </c>
      <c r="Q12" s="70" t="s">
        <v>56</v>
      </c>
      <c r="R12" s="70" t="s">
        <v>56</v>
      </c>
      <c r="S12" s="213" t="s">
        <v>56</v>
      </c>
      <c r="T12" s="213" t="s">
        <v>56</v>
      </c>
      <c r="U12" s="213" t="s">
        <v>56</v>
      </c>
      <c r="V12" s="213" t="s">
        <v>56</v>
      </c>
      <c r="W12" s="213" t="s">
        <v>56</v>
      </c>
      <c r="X12" s="213" t="s">
        <v>56</v>
      </c>
      <c r="Y12" s="213" t="s">
        <v>56</v>
      </c>
      <c r="Z12" s="213" t="s">
        <v>56</v>
      </c>
      <c r="AA12" s="213" t="s">
        <v>56</v>
      </c>
      <c r="AB12" s="213" t="s">
        <v>56</v>
      </c>
      <c r="AC12" s="213" t="s">
        <v>56</v>
      </c>
      <c r="AD12" s="213" t="s">
        <v>56</v>
      </c>
      <c r="AE12" s="213">
        <v>31</v>
      </c>
      <c r="AF12" s="213">
        <v>31</v>
      </c>
      <c r="AG12" s="213">
        <v>6</v>
      </c>
      <c r="AH12" s="218">
        <v>4.2363434948087297</v>
      </c>
    </row>
    <row r="13" spans="1:34" x14ac:dyDescent="0.25">
      <c r="A13" s="77"/>
      <c r="B13" s="23"/>
      <c r="C13" s="70" t="s">
        <v>937</v>
      </c>
      <c r="D13" s="70" t="s">
        <v>938</v>
      </c>
      <c r="E13" s="70" t="s">
        <v>937</v>
      </c>
      <c r="F13" t="s">
        <v>939</v>
      </c>
      <c r="G13" s="70" t="s">
        <v>940</v>
      </c>
      <c r="H13" s="70" t="s">
        <v>905</v>
      </c>
      <c r="I13" s="70" t="s">
        <v>910</v>
      </c>
      <c r="J13" s="78"/>
      <c r="K13" s="18">
        <v>4.2230000000000001E-6</v>
      </c>
      <c r="L13" s="213">
        <v>1</v>
      </c>
      <c r="M13" s="213">
        <v>236782</v>
      </c>
      <c r="N13" s="18">
        <v>9.4280000000000002E-6</v>
      </c>
      <c r="O13" s="70" t="s">
        <v>1380</v>
      </c>
      <c r="P13" s="213">
        <v>1</v>
      </c>
      <c r="Q13" s="213">
        <v>106064</v>
      </c>
      <c r="R13" s="213">
        <v>0</v>
      </c>
      <c r="S13" s="213" t="s">
        <v>56</v>
      </c>
      <c r="T13" s="213" t="s">
        <v>56</v>
      </c>
      <c r="U13" s="213" t="s">
        <v>56</v>
      </c>
      <c r="V13" s="213" t="s">
        <v>56</v>
      </c>
      <c r="W13" s="213" t="s">
        <v>56</v>
      </c>
      <c r="X13" s="213" t="s">
        <v>56</v>
      </c>
      <c r="Y13" s="213" t="s">
        <v>56</v>
      </c>
      <c r="Z13" s="213" t="s">
        <v>56</v>
      </c>
      <c r="AA13" s="214">
        <v>1.3599999999999999E-6</v>
      </c>
      <c r="AB13" s="213">
        <v>1</v>
      </c>
      <c r="AC13" s="213">
        <v>735926</v>
      </c>
      <c r="AD13" s="213">
        <v>0</v>
      </c>
      <c r="AE13" s="213">
        <v>42</v>
      </c>
      <c r="AF13" s="213">
        <v>38</v>
      </c>
      <c r="AG13" s="213">
        <v>6</v>
      </c>
      <c r="AH13" s="213" t="s">
        <v>56</v>
      </c>
    </row>
    <row r="14" spans="1:34" x14ac:dyDescent="0.25">
      <c r="A14" s="77"/>
      <c r="B14" s="23"/>
      <c r="C14" s="70" t="s">
        <v>937</v>
      </c>
      <c r="D14" s="70" t="s">
        <v>938</v>
      </c>
      <c r="E14" s="70" t="s">
        <v>937</v>
      </c>
      <c r="F14" t="s">
        <v>939</v>
      </c>
      <c r="G14" s="70" t="s">
        <v>940</v>
      </c>
      <c r="H14" s="70" t="s">
        <v>905</v>
      </c>
      <c r="I14" s="70" t="s">
        <v>910</v>
      </c>
      <c r="J14" s="78"/>
      <c r="K14" s="18">
        <v>4.2230000000000001E-6</v>
      </c>
      <c r="L14" s="213">
        <v>1</v>
      </c>
      <c r="M14" s="213">
        <v>236782</v>
      </c>
      <c r="N14" s="18">
        <v>9.4280000000000002E-6</v>
      </c>
      <c r="O14" s="70" t="s">
        <v>1380</v>
      </c>
      <c r="P14" s="213">
        <v>1</v>
      </c>
      <c r="Q14" s="213">
        <v>106064</v>
      </c>
      <c r="R14" s="213">
        <v>0</v>
      </c>
      <c r="S14" s="213" t="s">
        <v>56</v>
      </c>
      <c r="T14" s="213" t="s">
        <v>56</v>
      </c>
      <c r="U14" s="213" t="s">
        <v>56</v>
      </c>
      <c r="V14" s="213" t="s">
        <v>56</v>
      </c>
      <c r="W14" s="213" t="s">
        <v>56</v>
      </c>
      <c r="X14" s="213" t="s">
        <v>56</v>
      </c>
      <c r="Y14" s="213" t="s">
        <v>56</v>
      </c>
      <c r="Z14" s="213" t="s">
        <v>56</v>
      </c>
      <c r="AA14" s="214">
        <v>1.3599999999999999E-6</v>
      </c>
      <c r="AB14" s="213">
        <v>1</v>
      </c>
      <c r="AC14" s="213">
        <v>735926</v>
      </c>
      <c r="AD14" s="213">
        <v>0</v>
      </c>
      <c r="AE14" s="213">
        <v>42</v>
      </c>
      <c r="AF14" s="213">
        <v>38</v>
      </c>
      <c r="AG14" s="213">
        <v>6</v>
      </c>
      <c r="AH14" s="213" t="s">
        <v>56</v>
      </c>
    </row>
    <row r="15" spans="1:34" x14ac:dyDescent="0.25">
      <c r="A15" s="77"/>
      <c r="B15" s="23"/>
      <c r="C15" s="70" t="s">
        <v>941</v>
      </c>
      <c r="D15" s="70" t="s">
        <v>942</v>
      </c>
      <c r="E15" s="70" t="s">
        <v>941</v>
      </c>
      <c r="F15" t="s">
        <v>943</v>
      </c>
      <c r="G15" s="70" t="s">
        <v>944</v>
      </c>
      <c r="H15" s="70" t="s">
        <v>905</v>
      </c>
      <c r="I15" s="70" t="s">
        <v>945</v>
      </c>
      <c r="J15" s="78"/>
      <c r="K15" s="217">
        <v>5.329E-5</v>
      </c>
      <c r="L15" s="213">
        <v>14</v>
      </c>
      <c r="M15" s="18">
        <v>262720</v>
      </c>
      <c r="N15" s="219">
        <v>3.436E-4</v>
      </c>
      <c r="O15" s="220" t="s">
        <v>116</v>
      </c>
      <c r="P15" s="215">
        <v>12</v>
      </c>
      <c r="Q15" s="213">
        <v>34922</v>
      </c>
      <c r="R15" s="213">
        <v>0</v>
      </c>
      <c r="S15" s="18">
        <v>1.314E-5</v>
      </c>
      <c r="T15" s="213">
        <v>2</v>
      </c>
      <c r="U15" s="213">
        <v>152178</v>
      </c>
      <c r="V15" s="18">
        <v>6.5450000000000005E-5</v>
      </c>
      <c r="W15" s="213" t="s">
        <v>116</v>
      </c>
      <c r="X15" s="213">
        <v>1</v>
      </c>
      <c r="Y15" s="213">
        <v>15280</v>
      </c>
      <c r="Z15" s="213">
        <v>0</v>
      </c>
      <c r="AA15" s="221">
        <v>5.5699999999999999E-5</v>
      </c>
      <c r="AB15" s="213">
        <v>41</v>
      </c>
      <c r="AC15" s="213">
        <v>735922</v>
      </c>
      <c r="AD15" s="213">
        <v>0</v>
      </c>
      <c r="AE15" s="213">
        <v>31</v>
      </c>
      <c r="AF15" s="213">
        <v>29</v>
      </c>
      <c r="AG15" s="213">
        <v>5</v>
      </c>
      <c r="AH15" s="218">
        <v>3.9097738816441798</v>
      </c>
    </row>
    <row r="16" spans="1:34" x14ac:dyDescent="0.25">
      <c r="A16" s="77"/>
      <c r="B16" s="23"/>
      <c r="C16" s="70" t="s">
        <v>941</v>
      </c>
      <c r="D16" s="70" t="s">
        <v>942</v>
      </c>
      <c r="E16" s="70" t="s">
        <v>941</v>
      </c>
      <c r="F16" t="s">
        <v>943</v>
      </c>
      <c r="G16" s="70" t="s">
        <v>944</v>
      </c>
      <c r="H16" s="70" t="s">
        <v>905</v>
      </c>
      <c r="I16" s="70" t="s">
        <v>945</v>
      </c>
      <c r="J16" s="78"/>
      <c r="K16" s="217">
        <v>5.329E-5</v>
      </c>
      <c r="L16" s="213">
        <v>14</v>
      </c>
      <c r="M16" s="18">
        <v>262720</v>
      </c>
      <c r="N16" s="219">
        <v>3.436E-4</v>
      </c>
      <c r="O16" s="220" t="s">
        <v>116</v>
      </c>
      <c r="P16" s="215">
        <v>12</v>
      </c>
      <c r="Q16" s="213">
        <v>34922</v>
      </c>
      <c r="R16" s="213">
        <v>0</v>
      </c>
      <c r="S16" s="18">
        <v>1.314E-5</v>
      </c>
      <c r="T16" s="213">
        <v>2</v>
      </c>
      <c r="U16" s="213">
        <v>152178</v>
      </c>
      <c r="V16" s="18">
        <v>6.5450000000000005E-5</v>
      </c>
      <c r="W16" s="213" t="s">
        <v>116</v>
      </c>
      <c r="X16" s="213">
        <v>1</v>
      </c>
      <c r="Y16" s="213">
        <v>15280</v>
      </c>
      <c r="Z16" s="213">
        <v>0</v>
      </c>
      <c r="AA16" s="221">
        <v>5.5699999999999999E-5</v>
      </c>
      <c r="AB16" s="213">
        <v>41</v>
      </c>
      <c r="AC16" s="213">
        <v>735922</v>
      </c>
      <c r="AD16" s="213">
        <v>0</v>
      </c>
      <c r="AE16" s="213">
        <v>31</v>
      </c>
      <c r="AF16" s="213">
        <v>29</v>
      </c>
      <c r="AG16" s="213">
        <v>5</v>
      </c>
      <c r="AH16" s="218">
        <v>3.9097738816441798</v>
      </c>
    </row>
    <row r="17" spans="1:34" x14ac:dyDescent="0.25">
      <c r="B17" s="157"/>
      <c r="C17" s="104" t="s">
        <v>946</v>
      </c>
      <c r="D17" s="104" t="s">
        <v>947</v>
      </c>
      <c r="E17" s="104" t="s">
        <v>946</v>
      </c>
      <c r="F17" s="104" t="s">
        <v>948</v>
      </c>
      <c r="G17" s="104" t="s">
        <v>898</v>
      </c>
      <c r="H17" s="104" t="s">
        <v>905</v>
      </c>
      <c r="I17" s="70" t="s">
        <v>910</v>
      </c>
      <c r="J17" s="78"/>
      <c r="K17" s="216">
        <v>3.1999999999999999E-5</v>
      </c>
      <c r="L17" s="213">
        <v>1</v>
      </c>
      <c r="M17" s="222">
        <v>31248</v>
      </c>
      <c r="N17" s="216">
        <v>1.154E-4</v>
      </c>
      <c r="O17" s="70" t="s">
        <v>44</v>
      </c>
      <c r="P17" s="213">
        <v>1</v>
      </c>
      <c r="Q17" s="213">
        <v>8662</v>
      </c>
      <c r="R17" s="213">
        <v>0</v>
      </c>
      <c r="S17" s="18">
        <v>6.6279999999999999E-6</v>
      </c>
      <c r="T17" s="213">
        <v>1</v>
      </c>
      <c r="U17" s="213">
        <v>150872</v>
      </c>
      <c r="V17" s="18">
        <v>2.4280000000000001E-5</v>
      </c>
      <c r="W17" s="213" t="s">
        <v>44</v>
      </c>
      <c r="X17" s="213">
        <v>1</v>
      </c>
      <c r="Y17" s="213">
        <v>41180</v>
      </c>
      <c r="Z17" s="213">
        <v>0</v>
      </c>
      <c r="AA17" s="213" t="s">
        <v>56</v>
      </c>
      <c r="AB17" s="213" t="s">
        <v>56</v>
      </c>
      <c r="AC17" s="213" t="s">
        <v>56</v>
      </c>
      <c r="AD17" s="213" t="s">
        <v>56</v>
      </c>
      <c r="AE17" s="213">
        <v>27.4</v>
      </c>
      <c r="AF17" s="213">
        <v>27.3</v>
      </c>
      <c r="AG17" s="213">
        <v>6</v>
      </c>
      <c r="AH17" s="218">
        <v>4.0123011461417502</v>
      </c>
    </row>
    <row r="18" spans="1:34" ht="32.25" x14ac:dyDescent="0.25">
      <c r="A18" s="158"/>
      <c r="B18" s="159"/>
      <c r="C18" s="160"/>
      <c r="D18" s="160" t="s">
        <v>949</v>
      </c>
      <c r="E18" s="160" t="s">
        <v>950</v>
      </c>
      <c r="F18" s="160" t="s">
        <v>951</v>
      </c>
      <c r="G18" s="160" t="s">
        <v>898</v>
      </c>
      <c r="H18" s="160" t="s">
        <v>915</v>
      </c>
      <c r="I18" s="161" t="s">
        <v>952</v>
      </c>
      <c r="J18" s="192" t="s">
        <v>953</v>
      </c>
      <c r="K18" s="223">
        <v>5.8499999999999999E-5</v>
      </c>
      <c r="L18" s="224">
        <v>2</v>
      </c>
      <c r="M18" s="223">
        <v>34190</v>
      </c>
      <c r="N18" s="225">
        <v>3.5460000000000001E-3</v>
      </c>
      <c r="O18" s="224" t="s">
        <v>879</v>
      </c>
      <c r="P18" s="226">
        <v>1</v>
      </c>
      <c r="Q18" s="226">
        <v>282</v>
      </c>
      <c r="R18" s="224">
        <v>0</v>
      </c>
      <c r="S18" s="223">
        <v>9.2659999999999997E-5</v>
      </c>
      <c r="T18" s="224">
        <v>14</v>
      </c>
      <c r="U18" s="223">
        <v>151086</v>
      </c>
      <c r="V18" s="225">
        <v>2.0219999999999999E-3</v>
      </c>
      <c r="W18" s="224" t="s">
        <v>879</v>
      </c>
      <c r="X18" s="227">
        <v>7</v>
      </c>
      <c r="Y18" s="228">
        <v>3462</v>
      </c>
      <c r="Z18" s="224">
        <v>0</v>
      </c>
      <c r="AA18" s="229">
        <v>9.5100000000000004E-6</v>
      </c>
      <c r="AB18" s="224">
        <v>7</v>
      </c>
      <c r="AC18" s="224">
        <v>735864</v>
      </c>
      <c r="AD18" s="224">
        <v>0</v>
      </c>
      <c r="AE18" s="224">
        <v>7.6950000000000003</v>
      </c>
      <c r="AF18" s="224">
        <v>13.62</v>
      </c>
      <c r="AG18" s="224">
        <v>1</v>
      </c>
      <c r="AH18" s="224">
        <v>-2.85302996264521</v>
      </c>
    </row>
    <row r="19" spans="1:34" ht="32.25" x14ac:dyDescent="0.25">
      <c r="A19" s="158"/>
      <c r="B19" s="159"/>
      <c r="C19" s="160"/>
      <c r="D19" s="160" t="s">
        <v>954</v>
      </c>
      <c r="E19" s="160" t="s">
        <v>955</v>
      </c>
      <c r="F19" s="160" t="s">
        <v>956</v>
      </c>
      <c r="G19" s="160" t="s">
        <v>898</v>
      </c>
      <c r="H19" s="160" t="s">
        <v>899</v>
      </c>
      <c r="I19" s="161" t="s">
        <v>736</v>
      </c>
      <c r="J19" s="193" t="s">
        <v>957</v>
      </c>
      <c r="K19" s="223">
        <v>3.1860000000000003E-5</v>
      </c>
      <c r="L19" s="224">
        <v>8</v>
      </c>
      <c r="M19" s="223">
        <v>251104</v>
      </c>
      <c r="N19" s="225">
        <v>1.7349999999999999E-4</v>
      </c>
      <c r="O19" s="224" t="s">
        <v>116</v>
      </c>
      <c r="P19" s="226">
        <v>6</v>
      </c>
      <c r="Q19" s="223">
        <v>34578</v>
      </c>
      <c r="R19" s="224">
        <v>0</v>
      </c>
      <c r="S19" s="223">
        <v>4.6109999999999997E-5</v>
      </c>
      <c r="T19" s="224">
        <v>7</v>
      </c>
      <c r="U19" s="223">
        <v>151808</v>
      </c>
      <c r="V19" s="225">
        <v>3.2749999999999999E-4</v>
      </c>
      <c r="W19" s="224" t="s">
        <v>116</v>
      </c>
      <c r="X19" s="227">
        <v>5</v>
      </c>
      <c r="Y19" s="223">
        <v>15268</v>
      </c>
      <c r="Z19" s="224">
        <v>0</v>
      </c>
      <c r="AA19" s="229">
        <v>9.5100000000000004E-6</v>
      </c>
      <c r="AB19" s="224">
        <v>7</v>
      </c>
      <c r="AC19" s="230">
        <v>735768</v>
      </c>
      <c r="AD19" s="224">
        <v>0</v>
      </c>
      <c r="AE19" s="224">
        <v>24.1</v>
      </c>
      <c r="AF19" s="224">
        <v>23.6</v>
      </c>
      <c r="AG19" s="226">
        <v>4</v>
      </c>
      <c r="AH19" s="231">
        <v>-3.61940737972214E-2</v>
      </c>
    </row>
    <row r="20" spans="1:34" ht="60" x14ac:dyDescent="0.25">
      <c r="A20" s="162" t="s">
        <v>958</v>
      </c>
      <c r="B20" s="163" t="s">
        <v>959</v>
      </c>
      <c r="C20" s="100" t="s">
        <v>960</v>
      </c>
      <c r="D20" s="100" t="s">
        <v>961</v>
      </c>
      <c r="E20" s="100" t="s">
        <v>960</v>
      </c>
      <c r="F20" s="100" t="s">
        <v>962</v>
      </c>
      <c r="G20" s="164" t="s">
        <v>898</v>
      </c>
      <c r="H20" s="100" t="s">
        <v>905</v>
      </c>
      <c r="I20" s="100" t="s">
        <v>812</v>
      </c>
      <c r="J20" s="78" t="s">
        <v>963</v>
      </c>
      <c r="K20" s="100" t="s">
        <v>56</v>
      </c>
      <c r="L20" s="232" t="s">
        <v>56</v>
      </c>
      <c r="M20" s="232" t="s">
        <v>56</v>
      </c>
      <c r="N20" s="232" t="s">
        <v>56</v>
      </c>
      <c r="O20" s="232" t="s">
        <v>56</v>
      </c>
      <c r="P20" s="232" t="s">
        <v>56</v>
      </c>
      <c r="Q20" s="232" t="s">
        <v>56</v>
      </c>
      <c r="R20" s="100" t="s">
        <v>56</v>
      </c>
      <c r="S20" s="233" t="s">
        <v>56</v>
      </c>
      <c r="T20" s="233" t="s">
        <v>56</v>
      </c>
      <c r="U20" s="233" t="s">
        <v>56</v>
      </c>
      <c r="V20" s="233" t="s">
        <v>56</v>
      </c>
      <c r="W20" s="233" t="s">
        <v>56</v>
      </c>
      <c r="X20" s="233" t="s">
        <v>56</v>
      </c>
      <c r="Y20" s="233" t="s">
        <v>56</v>
      </c>
      <c r="Z20" s="233" t="s">
        <v>56</v>
      </c>
      <c r="AA20" s="234" t="s">
        <v>56</v>
      </c>
      <c r="AB20" s="234" t="s">
        <v>56</v>
      </c>
      <c r="AC20" s="234" t="s">
        <v>56</v>
      </c>
      <c r="AD20" s="234" t="s">
        <v>56</v>
      </c>
      <c r="AE20" s="234">
        <v>27.8</v>
      </c>
      <c r="AF20" s="234">
        <v>28.4</v>
      </c>
      <c r="AG20" s="234">
        <v>5</v>
      </c>
      <c r="AH20" s="213" t="s">
        <v>56</v>
      </c>
    </row>
    <row r="21" spans="1:34" x14ac:dyDescent="0.25">
      <c r="B21" s="78"/>
      <c r="C21" s="165" t="s">
        <v>964</v>
      </c>
      <c r="D21" s="165" t="s">
        <v>965</v>
      </c>
      <c r="E21" s="165" t="s">
        <v>964</v>
      </c>
      <c r="F21" s="165" t="s">
        <v>966</v>
      </c>
      <c r="G21" t="s">
        <v>898</v>
      </c>
      <c r="H21" s="70" t="s">
        <v>905</v>
      </c>
      <c r="I21" s="70" t="s">
        <v>812</v>
      </c>
      <c r="J21" s="78" t="s">
        <v>967</v>
      </c>
      <c r="K21" s="70" t="s">
        <v>56</v>
      </c>
      <c r="L21" s="104" t="s">
        <v>56</v>
      </c>
      <c r="M21" s="104" t="s">
        <v>56</v>
      </c>
      <c r="N21" s="104" t="s">
        <v>56</v>
      </c>
      <c r="O21" s="104" t="s">
        <v>56</v>
      </c>
      <c r="P21" s="104" t="s">
        <v>56</v>
      </c>
      <c r="Q21" s="104" t="s">
        <v>56</v>
      </c>
      <c r="R21" s="70" t="s">
        <v>56</v>
      </c>
      <c r="S21" s="18">
        <v>1.3169999999999999E-5</v>
      </c>
      <c r="T21" s="213">
        <v>2</v>
      </c>
      <c r="U21" s="213">
        <v>151912</v>
      </c>
      <c r="V21" s="18">
        <v>2.4170000000000001E-5</v>
      </c>
      <c r="W21" s="213" t="s">
        <v>44</v>
      </c>
      <c r="X21" s="213">
        <v>1</v>
      </c>
      <c r="Y21" s="213">
        <v>41378</v>
      </c>
      <c r="Z21" s="213">
        <v>0</v>
      </c>
      <c r="AA21" s="214">
        <v>2.7199999999999998E-6</v>
      </c>
      <c r="AB21" s="213">
        <v>2</v>
      </c>
      <c r="AC21" s="213">
        <v>735924</v>
      </c>
      <c r="AD21" s="213">
        <v>0</v>
      </c>
      <c r="AE21" s="213">
        <v>40</v>
      </c>
      <c r="AF21" s="213">
        <v>40</v>
      </c>
      <c r="AG21" s="213">
        <v>6</v>
      </c>
      <c r="AH21" s="213" t="s">
        <v>56</v>
      </c>
    </row>
    <row r="22" spans="1:34" ht="45" x14ac:dyDescent="0.25">
      <c r="B22" s="78"/>
      <c r="C22" s="70" t="s">
        <v>968</v>
      </c>
      <c r="D22" s="70" t="s">
        <v>969</v>
      </c>
      <c r="E22" s="70" t="s">
        <v>970</v>
      </c>
      <c r="F22" s="70" t="s">
        <v>725</v>
      </c>
      <c r="G22" t="s">
        <v>898</v>
      </c>
      <c r="H22" s="70" t="s">
        <v>905</v>
      </c>
      <c r="I22" s="70" t="s">
        <v>731</v>
      </c>
      <c r="J22" s="78" t="s">
        <v>971</v>
      </c>
      <c r="K22" s="70" t="s">
        <v>56</v>
      </c>
      <c r="L22" s="104" t="s">
        <v>56</v>
      </c>
      <c r="M22" s="104" t="s">
        <v>56</v>
      </c>
      <c r="N22" s="104" t="s">
        <v>56</v>
      </c>
      <c r="O22" s="104" t="s">
        <v>56</v>
      </c>
      <c r="P22" s="104" t="s">
        <v>56</v>
      </c>
      <c r="Q22" s="104" t="s">
        <v>56</v>
      </c>
      <c r="R22" s="70" t="s">
        <v>56</v>
      </c>
      <c r="S22" s="18">
        <v>6.613E-6</v>
      </c>
      <c r="T22" s="213">
        <v>1</v>
      </c>
      <c r="U22" s="213">
        <v>151218</v>
      </c>
      <c r="V22" s="18">
        <v>1.4769999999999999E-5</v>
      </c>
      <c r="W22" s="213" t="s">
        <v>63</v>
      </c>
      <c r="X22" s="213">
        <v>1</v>
      </c>
      <c r="Y22" s="213">
        <v>67686</v>
      </c>
      <c r="Z22" s="213">
        <v>0</v>
      </c>
      <c r="AA22" s="214">
        <v>1.49E-5</v>
      </c>
      <c r="AB22" s="213">
        <v>11</v>
      </c>
      <c r="AC22" s="213">
        <v>735870</v>
      </c>
      <c r="AD22" s="213">
        <v>0</v>
      </c>
      <c r="AE22" s="213" t="s">
        <v>56</v>
      </c>
      <c r="AF22" s="213" t="s">
        <v>56</v>
      </c>
      <c r="AG22" s="213">
        <v>6</v>
      </c>
      <c r="AH22" s="213" t="s">
        <v>56</v>
      </c>
    </row>
    <row r="23" spans="1:34" ht="32.25" x14ac:dyDescent="0.25">
      <c r="B23" s="78"/>
      <c r="C23" s="166" t="s">
        <v>762</v>
      </c>
      <c r="D23" s="166" t="s">
        <v>972</v>
      </c>
      <c r="E23" s="166" t="s">
        <v>764</v>
      </c>
      <c r="F23" s="166" t="s">
        <v>973</v>
      </c>
      <c r="G23" t="s">
        <v>898</v>
      </c>
      <c r="H23" s="70" t="s">
        <v>915</v>
      </c>
      <c r="I23" s="70" t="s">
        <v>910</v>
      </c>
      <c r="J23" s="91" t="s">
        <v>974</v>
      </c>
      <c r="K23" s="70" t="s">
        <v>56</v>
      </c>
      <c r="L23" s="104" t="s">
        <v>56</v>
      </c>
      <c r="M23" s="104" t="s">
        <v>56</v>
      </c>
      <c r="N23" s="104" t="s">
        <v>56</v>
      </c>
      <c r="O23" s="104" t="s">
        <v>56</v>
      </c>
      <c r="P23" s="104" t="s">
        <v>56</v>
      </c>
      <c r="Q23" s="104" t="s">
        <v>56</v>
      </c>
      <c r="R23" s="70" t="s">
        <v>56</v>
      </c>
      <c r="S23" s="18">
        <v>1.332E-5</v>
      </c>
      <c r="T23" s="213">
        <v>2</v>
      </c>
      <c r="U23" s="213">
        <v>150106</v>
      </c>
      <c r="V23" s="18">
        <v>2.9040000000000001E-4</v>
      </c>
      <c r="W23" s="213" t="s">
        <v>879</v>
      </c>
      <c r="X23" s="213">
        <v>1</v>
      </c>
      <c r="Y23" s="213">
        <v>3444</v>
      </c>
      <c r="Z23" s="213">
        <v>0</v>
      </c>
      <c r="AA23" s="214">
        <v>1.77E-5</v>
      </c>
      <c r="AB23" s="213">
        <v>13</v>
      </c>
      <c r="AC23" s="213">
        <v>735858</v>
      </c>
      <c r="AD23" s="213">
        <v>0</v>
      </c>
      <c r="AE23" s="213" t="s">
        <v>56</v>
      </c>
      <c r="AF23" s="213" t="s">
        <v>56</v>
      </c>
      <c r="AG23" s="213">
        <v>6</v>
      </c>
      <c r="AH23" s="213" t="s">
        <v>56</v>
      </c>
    </row>
    <row r="24" spans="1:34" ht="17.25" x14ac:dyDescent="0.25">
      <c r="A24" s="81"/>
      <c r="B24" s="167"/>
      <c r="C24" s="80" t="s">
        <v>975</v>
      </c>
      <c r="D24" s="80" t="s">
        <v>976</v>
      </c>
      <c r="E24" s="80" t="s">
        <v>975</v>
      </c>
      <c r="F24" s="80" t="s">
        <v>977</v>
      </c>
      <c r="G24" s="81" t="s">
        <v>898</v>
      </c>
      <c r="H24" s="80" t="s">
        <v>905</v>
      </c>
      <c r="I24" s="80" t="s">
        <v>910</v>
      </c>
      <c r="J24" s="194"/>
      <c r="K24" s="80" t="s">
        <v>56</v>
      </c>
      <c r="L24" s="104" t="s">
        <v>56</v>
      </c>
      <c r="M24" s="201" t="s">
        <v>56</v>
      </c>
      <c r="N24" s="201" t="s">
        <v>56</v>
      </c>
      <c r="O24" s="201" t="s">
        <v>56</v>
      </c>
      <c r="P24" s="201" t="s">
        <v>56</v>
      </c>
      <c r="Q24" s="201" t="s">
        <v>56</v>
      </c>
      <c r="R24" s="80" t="s">
        <v>56</v>
      </c>
      <c r="S24" s="235" t="s">
        <v>56</v>
      </c>
      <c r="T24" s="235" t="s">
        <v>56</v>
      </c>
      <c r="U24" s="235" t="s">
        <v>56</v>
      </c>
      <c r="V24" s="235" t="s">
        <v>56</v>
      </c>
      <c r="W24" s="235" t="s">
        <v>56</v>
      </c>
      <c r="X24" s="235" t="s">
        <v>56</v>
      </c>
      <c r="Y24" s="235" t="s">
        <v>56</v>
      </c>
      <c r="Z24" s="235" t="s">
        <v>56</v>
      </c>
      <c r="AA24" s="236" t="s">
        <v>56</v>
      </c>
      <c r="AB24" s="236" t="s">
        <v>56</v>
      </c>
      <c r="AC24" s="236" t="s">
        <v>56</v>
      </c>
      <c r="AD24" s="236" t="s">
        <v>56</v>
      </c>
      <c r="AE24" s="236">
        <v>28.5</v>
      </c>
      <c r="AF24" s="236">
        <v>27.8</v>
      </c>
      <c r="AG24" s="236">
        <v>6</v>
      </c>
      <c r="AH24" s="237">
        <v>3.8503599240125301</v>
      </c>
    </row>
    <row r="25" spans="1:34" ht="60" x14ac:dyDescent="0.25">
      <c r="A25" s="94" t="s">
        <v>978</v>
      </c>
      <c r="B25" s="95" t="s">
        <v>979</v>
      </c>
      <c r="C25" s="168" t="s">
        <v>762</v>
      </c>
      <c r="D25" s="168" t="s">
        <v>972</v>
      </c>
      <c r="E25" s="168" t="s">
        <v>764</v>
      </c>
      <c r="F25" s="169" t="s">
        <v>765</v>
      </c>
      <c r="G25" s="94" t="s">
        <v>898</v>
      </c>
      <c r="H25" s="94" t="s">
        <v>980</v>
      </c>
      <c r="I25" s="97" t="s">
        <v>981</v>
      </c>
      <c r="J25" s="98" t="s">
        <v>982</v>
      </c>
      <c r="K25" s="97" t="s">
        <v>56</v>
      </c>
      <c r="L25" s="97" t="s">
        <v>56</v>
      </c>
      <c r="M25" s="81" t="s">
        <v>56</v>
      </c>
      <c r="N25" s="81" t="s">
        <v>56</v>
      </c>
      <c r="O25" s="81" t="s">
        <v>56</v>
      </c>
      <c r="P25" s="81" t="s">
        <v>56</v>
      </c>
      <c r="Q25" s="81" t="s">
        <v>56</v>
      </c>
      <c r="R25" s="81" t="s">
        <v>56</v>
      </c>
      <c r="S25" s="238">
        <v>1.332E-5</v>
      </c>
      <c r="T25" s="239">
        <v>2</v>
      </c>
      <c r="U25" s="239">
        <v>150106</v>
      </c>
      <c r="V25" s="240">
        <v>2.9040000000000001E-4</v>
      </c>
      <c r="W25" s="239" t="s">
        <v>879</v>
      </c>
      <c r="X25" s="239">
        <v>1</v>
      </c>
      <c r="Y25" s="239">
        <v>3444</v>
      </c>
      <c r="Z25" s="239">
        <v>0</v>
      </c>
      <c r="AA25" s="241">
        <v>1.77E-5</v>
      </c>
      <c r="AB25" s="239">
        <v>13</v>
      </c>
      <c r="AC25" s="239">
        <v>735858</v>
      </c>
      <c r="AD25" s="239">
        <v>0</v>
      </c>
      <c r="AE25" s="242" t="s">
        <v>56</v>
      </c>
      <c r="AF25" s="242" t="s">
        <v>56</v>
      </c>
      <c r="AG25" s="242">
        <v>6</v>
      </c>
      <c r="AH25" s="242" t="s">
        <v>56</v>
      </c>
    </row>
    <row r="26" spans="1:34" ht="45" x14ac:dyDescent="0.25">
      <c r="A26" s="162" t="s">
        <v>983</v>
      </c>
      <c r="B26" s="23" t="s">
        <v>984</v>
      </c>
      <c r="C26" s="70" t="s">
        <v>985</v>
      </c>
      <c r="D26" s="104" t="s">
        <v>986</v>
      </c>
      <c r="E26" s="100" t="s">
        <v>987</v>
      </c>
      <c r="F26" s="100"/>
      <c r="G26" s="77" t="s">
        <v>926</v>
      </c>
      <c r="H26" s="70" t="s">
        <v>915</v>
      </c>
      <c r="I26" s="77" t="s">
        <v>988</v>
      </c>
      <c r="J26" s="74" t="s">
        <v>989</v>
      </c>
      <c r="K26" s="77" t="s">
        <v>56</v>
      </c>
      <c r="L26" s="77" t="s">
        <v>56</v>
      </c>
      <c r="M26" s="77" t="s">
        <v>56</v>
      </c>
      <c r="N26" s="77" t="s">
        <v>56</v>
      </c>
      <c r="O26" s="77" t="s">
        <v>56</v>
      </c>
      <c r="P26" s="77" t="s">
        <v>56</v>
      </c>
      <c r="Q26" s="77" t="s">
        <v>56</v>
      </c>
      <c r="R26" s="77" t="s">
        <v>56</v>
      </c>
      <c r="S26" s="243" t="s">
        <v>56</v>
      </c>
      <c r="T26" s="243" t="s">
        <v>56</v>
      </c>
      <c r="U26" s="243" t="s">
        <v>56</v>
      </c>
      <c r="V26" s="243" t="s">
        <v>56</v>
      </c>
      <c r="W26" s="243" t="s">
        <v>56</v>
      </c>
      <c r="X26" s="243" t="s">
        <v>56</v>
      </c>
      <c r="Y26" s="243" t="s">
        <v>56</v>
      </c>
      <c r="Z26" s="243" t="s">
        <v>56</v>
      </c>
      <c r="AA26" s="214">
        <v>4.0799999999999999E-6</v>
      </c>
      <c r="AB26" s="234">
        <v>3</v>
      </c>
      <c r="AC26" s="243">
        <v>735804</v>
      </c>
      <c r="AD26" s="243">
        <v>0</v>
      </c>
      <c r="AE26" s="243" t="s">
        <v>56</v>
      </c>
      <c r="AF26" s="243" t="s">
        <v>56</v>
      </c>
      <c r="AG26" s="243" t="s">
        <v>56</v>
      </c>
      <c r="AH26" s="243" t="s">
        <v>56</v>
      </c>
    </row>
    <row r="27" spans="1:34" x14ac:dyDescent="0.25">
      <c r="A27" s="77"/>
      <c r="B27" s="23"/>
      <c r="C27" s="70" t="s">
        <v>990</v>
      </c>
      <c r="D27" s="104" t="s">
        <v>986</v>
      </c>
      <c r="E27" s="70" t="s">
        <v>987</v>
      </c>
      <c r="F27" s="70"/>
      <c r="G27" s="77" t="s">
        <v>926</v>
      </c>
      <c r="H27" s="70" t="s">
        <v>905</v>
      </c>
      <c r="I27" s="77" t="s">
        <v>988</v>
      </c>
      <c r="J27" s="74" t="s">
        <v>991</v>
      </c>
      <c r="K27" s="77" t="s">
        <v>56</v>
      </c>
      <c r="L27" s="77" t="s">
        <v>56</v>
      </c>
      <c r="M27" s="77" t="s">
        <v>56</v>
      </c>
      <c r="N27" s="77" t="s">
        <v>56</v>
      </c>
      <c r="O27" s="77" t="s">
        <v>56</v>
      </c>
      <c r="P27" s="77" t="s">
        <v>56</v>
      </c>
      <c r="Q27" s="77" t="s">
        <v>56</v>
      </c>
      <c r="R27" s="77" t="s">
        <v>56</v>
      </c>
      <c r="S27" s="243" t="s">
        <v>56</v>
      </c>
      <c r="T27" s="243" t="s">
        <v>56</v>
      </c>
      <c r="U27" s="243" t="s">
        <v>56</v>
      </c>
      <c r="V27" s="243" t="s">
        <v>56</v>
      </c>
      <c r="W27" s="243" t="s">
        <v>56</v>
      </c>
      <c r="X27" s="243" t="s">
        <v>56</v>
      </c>
      <c r="Y27" s="243" t="s">
        <v>56</v>
      </c>
      <c r="Z27" s="243" t="s">
        <v>56</v>
      </c>
      <c r="AA27" s="214">
        <v>4.0799999999999999E-6</v>
      </c>
      <c r="AB27" s="213">
        <v>3</v>
      </c>
      <c r="AC27" s="243">
        <v>735804</v>
      </c>
      <c r="AD27" s="243">
        <v>0</v>
      </c>
      <c r="AE27" s="243" t="s">
        <v>56</v>
      </c>
      <c r="AF27" s="243" t="s">
        <v>56</v>
      </c>
      <c r="AG27" s="243" t="s">
        <v>56</v>
      </c>
      <c r="AH27" s="243" t="s">
        <v>56</v>
      </c>
    </row>
    <row r="28" spans="1:34" ht="30" x14ac:dyDescent="0.25">
      <c r="A28" s="77"/>
      <c r="B28" s="23"/>
      <c r="C28" s="70" t="s">
        <v>992</v>
      </c>
      <c r="D28" s="104" t="s">
        <v>992</v>
      </c>
      <c r="E28" s="70" t="s">
        <v>987</v>
      </c>
      <c r="F28" s="70"/>
      <c r="G28" s="77" t="s">
        <v>898</v>
      </c>
      <c r="H28" s="70" t="s">
        <v>993</v>
      </c>
      <c r="I28" s="70" t="s">
        <v>812</v>
      </c>
      <c r="J28" s="78" t="s">
        <v>994</v>
      </c>
      <c r="K28" s="18">
        <v>1.173E-5</v>
      </c>
      <c r="L28" s="213">
        <v>1</v>
      </c>
      <c r="M28" s="213">
        <v>85244</v>
      </c>
      <c r="N28" s="18">
        <v>6.6539999999999997E-5</v>
      </c>
      <c r="O28" s="213" t="s">
        <v>116</v>
      </c>
      <c r="P28" s="213">
        <v>1</v>
      </c>
      <c r="Q28" s="213">
        <v>15028</v>
      </c>
      <c r="R28" s="213">
        <v>0</v>
      </c>
      <c r="S28" s="213" t="s">
        <v>56</v>
      </c>
      <c r="T28" s="213" t="s">
        <v>56</v>
      </c>
      <c r="U28" s="213" t="s">
        <v>56</v>
      </c>
      <c r="V28" s="213" t="s">
        <v>56</v>
      </c>
      <c r="W28" s="213" t="s">
        <v>56</v>
      </c>
      <c r="X28" s="213" t="s">
        <v>56</v>
      </c>
      <c r="Y28" s="213" t="s">
        <v>56</v>
      </c>
      <c r="Z28" s="213" t="s">
        <v>56</v>
      </c>
      <c r="AA28" s="213" t="s">
        <v>56</v>
      </c>
      <c r="AB28" s="213" t="s">
        <v>56</v>
      </c>
      <c r="AC28" s="213" t="s">
        <v>56</v>
      </c>
      <c r="AD28" s="213" t="s">
        <v>56</v>
      </c>
      <c r="AE28" s="213">
        <v>35</v>
      </c>
      <c r="AF28" s="213">
        <v>35</v>
      </c>
      <c r="AG28" s="213">
        <v>6</v>
      </c>
      <c r="AH28" s="213" t="s">
        <v>56</v>
      </c>
    </row>
    <row r="29" spans="1:34" x14ac:dyDescent="0.25">
      <c r="A29" s="77"/>
      <c r="B29" s="23"/>
      <c r="C29" s="70" t="s">
        <v>995</v>
      </c>
      <c r="D29" s="104" t="s">
        <v>996</v>
      </c>
      <c r="E29" s="70" t="s">
        <v>995</v>
      </c>
      <c r="F29" s="70" t="s">
        <v>997</v>
      </c>
      <c r="G29" s="77" t="s">
        <v>915</v>
      </c>
      <c r="H29" s="70" t="s">
        <v>915</v>
      </c>
      <c r="I29" s="70" t="s">
        <v>714</v>
      </c>
      <c r="J29" s="78"/>
      <c r="K29" s="70" t="s">
        <v>56</v>
      </c>
      <c r="L29" s="70" t="s">
        <v>56</v>
      </c>
      <c r="M29" s="70" t="s">
        <v>56</v>
      </c>
      <c r="N29" s="70" t="s">
        <v>56</v>
      </c>
      <c r="O29" s="70" t="s">
        <v>56</v>
      </c>
      <c r="P29" s="70" t="s">
        <v>56</v>
      </c>
      <c r="Q29" s="70" t="s">
        <v>56</v>
      </c>
      <c r="R29" s="70" t="s">
        <v>56</v>
      </c>
      <c r="S29" s="213" t="s">
        <v>56</v>
      </c>
      <c r="T29" s="213" t="s">
        <v>56</v>
      </c>
      <c r="U29" s="213" t="s">
        <v>56</v>
      </c>
      <c r="V29" s="213" t="s">
        <v>56</v>
      </c>
      <c r="W29" s="213" t="s">
        <v>56</v>
      </c>
      <c r="X29" s="213" t="s">
        <v>56</v>
      </c>
      <c r="Y29" s="213" t="s">
        <v>56</v>
      </c>
      <c r="Z29" s="213" t="s">
        <v>56</v>
      </c>
      <c r="AA29" s="214">
        <v>2.7199999999999998E-6</v>
      </c>
      <c r="AB29" s="213">
        <v>2</v>
      </c>
      <c r="AC29" s="213">
        <v>735740</v>
      </c>
      <c r="AD29" s="213">
        <v>0</v>
      </c>
      <c r="AE29" s="213">
        <v>34</v>
      </c>
      <c r="AF29" s="213">
        <v>35</v>
      </c>
      <c r="AG29" s="213">
        <v>5</v>
      </c>
      <c r="AH29" s="213">
        <v>2.9735741452135902</v>
      </c>
    </row>
    <row r="30" spans="1:34" x14ac:dyDescent="0.25">
      <c r="A30" s="77"/>
      <c r="B30" s="23"/>
      <c r="C30" s="70" t="s">
        <v>494</v>
      </c>
      <c r="D30" s="104" t="s">
        <v>998</v>
      </c>
      <c r="E30" s="70" t="s">
        <v>494</v>
      </c>
      <c r="F30" s="70" t="s">
        <v>999</v>
      </c>
      <c r="G30" s="77" t="s">
        <v>915</v>
      </c>
      <c r="H30" s="70" t="s">
        <v>915</v>
      </c>
      <c r="I30" s="70" t="s">
        <v>933</v>
      </c>
      <c r="J30" s="78"/>
      <c r="K30" s="18">
        <v>7.391E-6</v>
      </c>
      <c r="L30" s="213">
        <v>1</v>
      </c>
      <c r="M30" s="213">
        <v>135292</v>
      </c>
      <c r="N30" s="18">
        <v>5.7210000000000003E-5</v>
      </c>
      <c r="O30" s="213" t="s">
        <v>116</v>
      </c>
      <c r="P30" s="213">
        <v>1</v>
      </c>
      <c r="Q30" s="213">
        <v>17480</v>
      </c>
      <c r="R30" s="213">
        <v>0</v>
      </c>
      <c r="S30" s="18">
        <v>1.9769999999999999E-5</v>
      </c>
      <c r="T30" s="213">
        <v>3</v>
      </c>
      <c r="U30" s="213">
        <v>151712</v>
      </c>
      <c r="V30" s="18">
        <v>6.5549999999999994E-5</v>
      </c>
      <c r="W30" s="213" t="s">
        <v>116</v>
      </c>
      <c r="X30" s="213">
        <v>1</v>
      </c>
      <c r="Y30" s="213">
        <v>15256</v>
      </c>
      <c r="Z30" s="213">
        <v>0</v>
      </c>
      <c r="AA30" s="214">
        <v>8.1499999999999999E-6</v>
      </c>
      <c r="AB30" s="213">
        <v>6</v>
      </c>
      <c r="AC30" s="213">
        <v>735926</v>
      </c>
      <c r="AD30" s="213">
        <v>0</v>
      </c>
      <c r="AE30" s="213">
        <v>28.1</v>
      </c>
      <c r="AF30" s="213">
        <v>29.4</v>
      </c>
      <c r="AG30" s="213">
        <v>4</v>
      </c>
      <c r="AH30" s="218">
        <v>3.2232365409977999</v>
      </c>
    </row>
    <row r="31" spans="1:34" x14ac:dyDescent="0.25">
      <c r="A31" s="77"/>
      <c r="B31" s="23"/>
      <c r="C31" s="170" t="s">
        <v>1000</v>
      </c>
      <c r="D31" s="104" t="s">
        <v>1001</v>
      </c>
      <c r="E31" s="70" t="s">
        <v>1000</v>
      </c>
      <c r="F31" s="70" t="s">
        <v>1002</v>
      </c>
      <c r="G31" s="77" t="s">
        <v>915</v>
      </c>
      <c r="H31" s="70" t="s">
        <v>905</v>
      </c>
      <c r="I31" s="70" t="s">
        <v>795</v>
      </c>
      <c r="J31" s="78"/>
      <c r="K31" s="70" t="s">
        <v>56</v>
      </c>
      <c r="L31" s="70" t="s">
        <v>56</v>
      </c>
      <c r="M31" s="70" t="s">
        <v>56</v>
      </c>
      <c r="N31" s="70" t="s">
        <v>56</v>
      </c>
      <c r="O31" s="70" t="s">
        <v>56</v>
      </c>
      <c r="P31" s="70" t="s">
        <v>56</v>
      </c>
      <c r="Q31" s="70" t="s">
        <v>56</v>
      </c>
      <c r="R31" s="70" t="s">
        <v>56</v>
      </c>
      <c r="S31" s="18">
        <v>6.6449999999999999E-6</v>
      </c>
      <c r="T31" s="213">
        <v>1</v>
      </c>
      <c r="U31" s="213">
        <v>150484</v>
      </c>
      <c r="V31" s="18">
        <v>1.4810000000000001E-5</v>
      </c>
      <c r="W31" s="213" t="s">
        <v>63</v>
      </c>
      <c r="X31" s="213">
        <v>1</v>
      </c>
      <c r="Y31" s="213">
        <v>67512</v>
      </c>
      <c r="Z31" s="213">
        <v>0</v>
      </c>
      <c r="AA31" s="213" t="s">
        <v>56</v>
      </c>
      <c r="AB31" s="213" t="s">
        <v>56</v>
      </c>
      <c r="AC31" s="213" t="s">
        <v>56</v>
      </c>
      <c r="AD31" s="213" t="s">
        <v>56</v>
      </c>
      <c r="AE31" s="213" t="s">
        <v>56</v>
      </c>
      <c r="AF31" s="213" t="s">
        <v>56</v>
      </c>
      <c r="AG31" s="213">
        <v>6</v>
      </c>
      <c r="AH31" s="213" t="s">
        <v>56</v>
      </c>
    </row>
    <row r="32" spans="1:34" x14ac:dyDescent="0.25">
      <c r="A32" s="77"/>
      <c r="B32" s="23"/>
      <c r="C32" s="170" t="s">
        <v>1003</v>
      </c>
      <c r="D32" s="104" t="s">
        <v>1004</v>
      </c>
      <c r="E32" s="70" t="s">
        <v>1003</v>
      </c>
      <c r="F32" s="70" t="s">
        <v>1005</v>
      </c>
      <c r="G32" s="77" t="s">
        <v>915</v>
      </c>
      <c r="H32" s="70" t="s">
        <v>905</v>
      </c>
      <c r="I32" s="70" t="s">
        <v>731</v>
      </c>
      <c r="J32" s="78"/>
      <c r="K32" s="70" t="s">
        <v>56</v>
      </c>
      <c r="L32" s="70" t="s">
        <v>56</v>
      </c>
      <c r="M32" s="70" t="s">
        <v>56</v>
      </c>
      <c r="N32" s="70" t="s">
        <v>56</v>
      </c>
      <c r="O32" s="70" t="s">
        <v>56</v>
      </c>
      <c r="P32" s="70" t="s">
        <v>56</v>
      </c>
      <c r="Q32" s="70" t="s">
        <v>56</v>
      </c>
      <c r="R32" s="70" t="s">
        <v>56</v>
      </c>
      <c r="S32" s="213" t="s">
        <v>56</v>
      </c>
      <c r="T32" s="213" t="s">
        <v>56</v>
      </c>
      <c r="U32" s="213" t="s">
        <v>56</v>
      </c>
      <c r="V32" s="213" t="s">
        <v>56</v>
      </c>
      <c r="W32" s="213" t="s">
        <v>56</v>
      </c>
      <c r="X32" s="213" t="s">
        <v>56</v>
      </c>
      <c r="Y32" s="213" t="s">
        <v>56</v>
      </c>
      <c r="Z32" s="213" t="s">
        <v>56</v>
      </c>
      <c r="AA32" s="214">
        <v>1.3599999999999999E-6</v>
      </c>
      <c r="AB32" s="213">
        <v>1</v>
      </c>
      <c r="AC32" s="213">
        <v>735920</v>
      </c>
      <c r="AD32" s="213">
        <v>0</v>
      </c>
      <c r="AE32" s="213">
        <v>42</v>
      </c>
      <c r="AF32" s="213">
        <v>37</v>
      </c>
      <c r="AG32" s="213">
        <v>6</v>
      </c>
      <c r="AH32" s="213" t="s">
        <v>56</v>
      </c>
    </row>
    <row r="33" spans="1:34" x14ac:dyDescent="0.25">
      <c r="A33" s="77"/>
      <c r="B33" s="23"/>
      <c r="C33" s="170" t="s">
        <v>1006</v>
      </c>
      <c r="D33" s="104" t="s">
        <v>1007</v>
      </c>
      <c r="E33" s="70" t="s">
        <v>1006</v>
      </c>
      <c r="F33" s="70" t="s">
        <v>1008</v>
      </c>
      <c r="G33" s="77" t="s">
        <v>915</v>
      </c>
      <c r="H33" s="70" t="s">
        <v>1009</v>
      </c>
      <c r="I33" s="70" t="s">
        <v>933</v>
      </c>
      <c r="J33" s="78"/>
      <c r="K33" s="70" t="s">
        <v>56</v>
      </c>
      <c r="L33" s="70" t="s">
        <v>56</v>
      </c>
      <c r="M33" s="70" t="s">
        <v>56</v>
      </c>
      <c r="N33" s="70" t="s">
        <v>56</v>
      </c>
      <c r="O33" s="70" t="s">
        <v>56</v>
      </c>
      <c r="P33" s="70" t="s">
        <v>56</v>
      </c>
      <c r="Q33" s="70" t="s">
        <v>56</v>
      </c>
      <c r="R33" s="70" t="s">
        <v>56</v>
      </c>
      <c r="S33" s="18">
        <v>1.344E-5</v>
      </c>
      <c r="T33" s="213">
        <v>2</v>
      </c>
      <c r="U33" s="213">
        <v>148764</v>
      </c>
      <c r="V33" s="18">
        <v>2.9830000000000001E-5</v>
      </c>
      <c r="W33" s="213" t="s">
        <v>63</v>
      </c>
      <c r="X33" s="213">
        <v>2</v>
      </c>
      <c r="Y33" s="213">
        <v>67038</v>
      </c>
      <c r="Z33" s="213">
        <v>0</v>
      </c>
      <c r="AA33" s="214">
        <v>1.3599999999999999E-6</v>
      </c>
      <c r="AB33" s="213">
        <v>1</v>
      </c>
      <c r="AC33" s="213">
        <v>735858</v>
      </c>
      <c r="AD33" s="213">
        <v>0</v>
      </c>
      <c r="AE33" s="213" t="s">
        <v>56</v>
      </c>
      <c r="AF33" s="213" t="s">
        <v>56</v>
      </c>
      <c r="AG33" s="213">
        <v>6</v>
      </c>
      <c r="AH33" s="213" t="s">
        <v>56</v>
      </c>
    </row>
    <row r="34" spans="1:34" x14ac:dyDescent="0.25">
      <c r="A34" s="77"/>
      <c r="B34" s="23"/>
      <c r="C34" s="171" t="s">
        <v>1010</v>
      </c>
      <c r="D34" s="172" t="s">
        <v>1011</v>
      </c>
      <c r="E34" s="173" t="s">
        <v>1010</v>
      </c>
      <c r="F34" s="173" t="s">
        <v>1012</v>
      </c>
      <c r="G34" s="77" t="s">
        <v>898</v>
      </c>
      <c r="H34" s="70" t="s">
        <v>905</v>
      </c>
      <c r="I34" s="70" t="s">
        <v>910</v>
      </c>
      <c r="J34" s="78"/>
      <c r="K34" s="18">
        <v>9.5899999999999997E-6</v>
      </c>
      <c r="L34" s="213">
        <v>1</v>
      </c>
      <c r="M34" s="213">
        <v>104270</v>
      </c>
      <c r="N34" s="18">
        <v>2.4870000000000001E-5</v>
      </c>
      <c r="O34" s="213" t="s">
        <v>1380</v>
      </c>
      <c r="P34" s="213">
        <v>1</v>
      </c>
      <c r="Q34" s="213">
        <v>40206</v>
      </c>
      <c r="R34" s="213">
        <v>0</v>
      </c>
      <c r="S34" s="18">
        <v>1.999E-5</v>
      </c>
      <c r="T34" s="213">
        <v>3</v>
      </c>
      <c r="U34" s="213">
        <v>150106</v>
      </c>
      <c r="V34" s="18">
        <v>4.4539999999999997E-5</v>
      </c>
      <c r="W34" s="213" t="s">
        <v>63</v>
      </c>
      <c r="X34" s="213">
        <v>3</v>
      </c>
      <c r="Y34" s="213">
        <v>67352</v>
      </c>
      <c r="Z34" s="213">
        <v>0</v>
      </c>
      <c r="AA34" s="214">
        <v>2.0400000000000001E-5</v>
      </c>
      <c r="AB34" s="213">
        <v>15</v>
      </c>
      <c r="AC34" s="213">
        <v>735858</v>
      </c>
      <c r="AD34" s="213">
        <v>0</v>
      </c>
      <c r="AE34" s="213" t="s">
        <v>56</v>
      </c>
      <c r="AF34" s="213" t="s">
        <v>56</v>
      </c>
      <c r="AG34" s="213">
        <v>6</v>
      </c>
      <c r="AH34" s="213" t="s">
        <v>56</v>
      </c>
    </row>
    <row r="35" spans="1:34" x14ac:dyDescent="0.25">
      <c r="A35" s="77"/>
      <c r="B35" s="23"/>
      <c r="C35" s="171" t="s">
        <v>1010</v>
      </c>
      <c r="D35" s="172" t="s">
        <v>1011</v>
      </c>
      <c r="E35" s="173" t="s">
        <v>1010</v>
      </c>
      <c r="F35" s="173" t="s">
        <v>1012</v>
      </c>
      <c r="G35" s="77" t="s">
        <v>915</v>
      </c>
      <c r="H35" s="70" t="s">
        <v>905</v>
      </c>
      <c r="I35" s="70" t="s">
        <v>795</v>
      </c>
      <c r="J35" s="78"/>
      <c r="K35" s="18">
        <v>9.5899999999999997E-6</v>
      </c>
      <c r="L35" s="213">
        <v>1</v>
      </c>
      <c r="M35" s="213">
        <v>104270</v>
      </c>
      <c r="N35" s="18">
        <v>2.4870000000000001E-5</v>
      </c>
      <c r="O35" s="213" t="s">
        <v>1380</v>
      </c>
      <c r="P35" s="213">
        <v>1</v>
      </c>
      <c r="Q35" s="213">
        <v>40206</v>
      </c>
      <c r="R35" s="213">
        <v>0</v>
      </c>
      <c r="S35" s="216">
        <v>1.999E-5</v>
      </c>
      <c r="T35" s="18">
        <v>3</v>
      </c>
      <c r="U35" s="213">
        <v>150106</v>
      </c>
      <c r="V35" s="18">
        <v>4.4539999999999997E-5</v>
      </c>
      <c r="W35" s="213" t="s">
        <v>63</v>
      </c>
      <c r="X35" s="213">
        <v>3</v>
      </c>
      <c r="Y35" s="213">
        <v>67352</v>
      </c>
      <c r="Z35" s="213">
        <v>0</v>
      </c>
      <c r="AA35" s="214">
        <v>2.0400000000000001E-5</v>
      </c>
      <c r="AB35" s="213">
        <v>15</v>
      </c>
      <c r="AC35" s="213">
        <v>735858</v>
      </c>
      <c r="AD35" s="213">
        <v>0</v>
      </c>
      <c r="AE35" s="213" t="s">
        <v>56</v>
      </c>
      <c r="AF35" s="213" t="s">
        <v>56</v>
      </c>
      <c r="AG35" s="213">
        <v>6</v>
      </c>
      <c r="AH35" s="213" t="s">
        <v>56</v>
      </c>
    </row>
    <row r="36" spans="1:34" x14ac:dyDescent="0.25">
      <c r="A36" s="77"/>
      <c r="B36" s="23"/>
      <c r="C36" s="170" t="s">
        <v>540</v>
      </c>
      <c r="D36" s="104" t="s">
        <v>542</v>
      </c>
      <c r="E36" s="70" t="s">
        <v>540</v>
      </c>
      <c r="F36" s="70" t="s">
        <v>1013</v>
      </c>
      <c r="G36" s="77" t="s">
        <v>898</v>
      </c>
      <c r="H36" s="70" t="s">
        <v>905</v>
      </c>
      <c r="I36" s="70" t="s">
        <v>910</v>
      </c>
      <c r="J36" s="78"/>
      <c r="K36" s="70" t="s">
        <v>56</v>
      </c>
      <c r="L36" s="70" t="s">
        <v>56</v>
      </c>
      <c r="M36" s="70" t="s">
        <v>56</v>
      </c>
      <c r="N36" s="70" t="s">
        <v>56</v>
      </c>
      <c r="O36" s="70" t="s">
        <v>56</v>
      </c>
      <c r="P36" s="70" t="s">
        <v>56</v>
      </c>
      <c r="Q36" s="70" t="s">
        <v>56</v>
      </c>
      <c r="R36" s="70" t="s">
        <v>56</v>
      </c>
      <c r="S36" s="213" t="s">
        <v>56</v>
      </c>
      <c r="T36" s="213" t="s">
        <v>56</v>
      </c>
      <c r="U36" s="213" t="s">
        <v>56</v>
      </c>
      <c r="V36" s="213" t="s">
        <v>56</v>
      </c>
      <c r="W36" s="213" t="s">
        <v>56</v>
      </c>
      <c r="X36" s="213" t="s">
        <v>56</v>
      </c>
      <c r="Y36" s="213" t="s">
        <v>56</v>
      </c>
      <c r="Z36" s="213" t="s">
        <v>56</v>
      </c>
      <c r="AA36" s="214">
        <v>8.1499999999999999E-6</v>
      </c>
      <c r="AB36" s="213">
        <v>6</v>
      </c>
      <c r="AC36" s="213">
        <v>735920</v>
      </c>
      <c r="AD36" s="213">
        <v>0</v>
      </c>
      <c r="AE36" s="213">
        <v>26.3</v>
      </c>
      <c r="AF36" s="213">
        <v>32</v>
      </c>
      <c r="AG36" s="213">
        <v>5</v>
      </c>
      <c r="AH36" s="213">
        <v>2.65393755791212</v>
      </c>
    </row>
    <row r="37" spans="1:34" x14ac:dyDescent="0.25">
      <c r="A37" s="77"/>
      <c r="B37" s="23"/>
      <c r="C37" s="170" t="s">
        <v>1014</v>
      </c>
      <c r="D37" s="104" t="s">
        <v>1015</v>
      </c>
      <c r="E37" s="70" t="s">
        <v>1014</v>
      </c>
      <c r="F37" s="70" t="s">
        <v>1016</v>
      </c>
      <c r="G37" s="77" t="s">
        <v>898</v>
      </c>
      <c r="H37" s="70" t="s">
        <v>905</v>
      </c>
      <c r="I37" s="70" t="s">
        <v>812</v>
      </c>
      <c r="J37" s="78"/>
      <c r="K37" s="70" t="s">
        <v>56</v>
      </c>
      <c r="L37" s="70" t="s">
        <v>56</v>
      </c>
      <c r="M37" s="70" t="s">
        <v>56</v>
      </c>
      <c r="N37" s="70" t="s">
        <v>56</v>
      </c>
      <c r="O37" s="70" t="s">
        <v>56</v>
      </c>
      <c r="P37" s="70" t="s">
        <v>56</v>
      </c>
      <c r="Q37" s="70" t="s">
        <v>56</v>
      </c>
      <c r="R37" s="70" t="s">
        <v>56</v>
      </c>
      <c r="S37" s="213" t="s">
        <v>56</v>
      </c>
      <c r="T37" s="213" t="s">
        <v>56</v>
      </c>
      <c r="U37" s="213" t="s">
        <v>56</v>
      </c>
      <c r="V37" s="213" t="s">
        <v>56</v>
      </c>
      <c r="W37" s="213" t="s">
        <v>56</v>
      </c>
      <c r="X37" s="213" t="s">
        <v>56</v>
      </c>
      <c r="Y37" s="213" t="s">
        <v>56</v>
      </c>
      <c r="Z37" s="213" t="s">
        <v>56</v>
      </c>
      <c r="AA37" s="214">
        <v>1.3599999999999999E-6</v>
      </c>
      <c r="AB37" s="213">
        <v>1</v>
      </c>
      <c r="AC37" s="213">
        <v>735890</v>
      </c>
      <c r="AD37" s="213">
        <v>0</v>
      </c>
      <c r="AE37" s="213" t="s">
        <v>56</v>
      </c>
      <c r="AF37" s="213" t="s">
        <v>56</v>
      </c>
      <c r="AG37" s="213" t="s">
        <v>56</v>
      </c>
      <c r="AH37" s="213" t="s">
        <v>56</v>
      </c>
    </row>
    <row r="38" spans="1:34" x14ac:dyDescent="0.25">
      <c r="A38" s="77"/>
      <c r="B38" s="23"/>
      <c r="C38" s="170" t="s">
        <v>547</v>
      </c>
      <c r="D38" s="104" t="s">
        <v>1017</v>
      </c>
      <c r="E38" s="70" t="s">
        <v>547</v>
      </c>
      <c r="F38" s="70" t="s">
        <v>1018</v>
      </c>
      <c r="G38" s="77" t="s">
        <v>898</v>
      </c>
      <c r="H38" s="70" t="s">
        <v>905</v>
      </c>
      <c r="I38" s="70" t="s">
        <v>812</v>
      </c>
      <c r="J38" s="78"/>
      <c r="K38" s="70" t="s">
        <v>56</v>
      </c>
      <c r="L38" s="70" t="s">
        <v>56</v>
      </c>
      <c r="M38" s="70" t="s">
        <v>56</v>
      </c>
      <c r="N38" s="70" t="s">
        <v>56</v>
      </c>
      <c r="O38" s="70" t="s">
        <v>56</v>
      </c>
      <c r="P38" s="70" t="s">
        <v>56</v>
      </c>
      <c r="Q38" s="70" t="s">
        <v>56</v>
      </c>
      <c r="R38" s="70" t="s">
        <v>56</v>
      </c>
      <c r="S38" s="213" t="s">
        <v>56</v>
      </c>
      <c r="T38" s="213" t="s">
        <v>56</v>
      </c>
      <c r="U38" s="213" t="s">
        <v>56</v>
      </c>
      <c r="V38" s="213" t="s">
        <v>56</v>
      </c>
      <c r="W38" s="213" t="s">
        <v>56</v>
      </c>
      <c r="X38" s="213" t="s">
        <v>56</v>
      </c>
      <c r="Y38" s="213" t="s">
        <v>56</v>
      </c>
      <c r="Z38" s="213" t="s">
        <v>56</v>
      </c>
      <c r="AA38" s="213" t="s">
        <v>56</v>
      </c>
      <c r="AB38" s="213" t="s">
        <v>56</v>
      </c>
      <c r="AC38" s="213" t="s">
        <v>56</v>
      </c>
      <c r="AD38" s="213" t="s">
        <v>56</v>
      </c>
      <c r="AE38" s="213">
        <v>29.2</v>
      </c>
      <c r="AF38" s="213">
        <v>31</v>
      </c>
      <c r="AG38" s="213">
        <v>4</v>
      </c>
      <c r="AH38" s="218">
        <v>4.3667097328608699</v>
      </c>
    </row>
    <row r="39" spans="1:34" x14ac:dyDescent="0.25">
      <c r="A39" s="77"/>
      <c r="B39" s="23"/>
      <c r="C39" s="170" t="s">
        <v>561</v>
      </c>
      <c r="D39" s="104" t="s">
        <v>1019</v>
      </c>
      <c r="E39" s="70" t="s">
        <v>561</v>
      </c>
      <c r="F39" s="70" t="s">
        <v>1020</v>
      </c>
      <c r="G39" s="77" t="s">
        <v>915</v>
      </c>
      <c r="H39" s="70" t="s">
        <v>905</v>
      </c>
      <c r="I39" s="70" t="s">
        <v>910</v>
      </c>
      <c r="J39" s="78"/>
      <c r="K39" s="18">
        <v>3.2079999999999998E-5</v>
      </c>
      <c r="L39" s="213">
        <v>1</v>
      </c>
      <c r="M39" s="213">
        <v>31170</v>
      </c>
      <c r="N39" s="18">
        <v>1.156E-4</v>
      </c>
      <c r="O39" s="213" t="s">
        <v>44</v>
      </c>
      <c r="P39" s="213">
        <v>1</v>
      </c>
      <c r="Q39" s="213">
        <v>8650</v>
      </c>
      <c r="R39" s="213">
        <v>0</v>
      </c>
      <c r="S39" s="18">
        <v>6.5749999999999997E-6</v>
      </c>
      <c r="T39" s="213">
        <v>1</v>
      </c>
      <c r="U39" s="213">
        <v>152096</v>
      </c>
      <c r="V39" s="18">
        <v>2.4139999999999999E-5</v>
      </c>
      <c r="W39" s="213" t="s">
        <v>44</v>
      </c>
      <c r="X39" s="213">
        <v>1</v>
      </c>
      <c r="Y39" s="213">
        <v>41426</v>
      </c>
      <c r="Z39" s="213">
        <v>0</v>
      </c>
      <c r="AA39" s="214">
        <v>1.3599999999999999E-6</v>
      </c>
      <c r="AB39" s="213">
        <v>1</v>
      </c>
      <c r="AC39" s="213">
        <v>735902</v>
      </c>
      <c r="AD39" s="213">
        <v>0</v>
      </c>
      <c r="AE39" s="213">
        <v>24.8</v>
      </c>
      <c r="AF39" s="213">
        <v>24.9</v>
      </c>
      <c r="AG39" s="213">
        <v>5</v>
      </c>
      <c r="AH39" s="218">
        <v>3.4036233539466401</v>
      </c>
    </row>
    <row r="40" spans="1:34" x14ac:dyDescent="0.25">
      <c r="A40" s="77"/>
      <c r="B40" s="23"/>
      <c r="C40" s="170" t="s">
        <v>568</v>
      </c>
      <c r="D40" s="104" t="s">
        <v>1021</v>
      </c>
      <c r="E40" s="70" t="s">
        <v>568</v>
      </c>
      <c r="F40" s="70" t="s">
        <v>1022</v>
      </c>
      <c r="G40" s="77" t="s">
        <v>898</v>
      </c>
      <c r="H40" s="70" t="s">
        <v>915</v>
      </c>
      <c r="I40" s="70" t="s">
        <v>812</v>
      </c>
      <c r="J40" s="78"/>
      <c r="K40" s="70" t="s">
        <v>56</v>
      </c>
      <c r="L40" s="70" t="s">
        <v>56</v>
      </c>
      <c r="M40" s="70" t="s">
        <v>56</v>
      </c>
      <c r="N40" s="70" t="s">
        <v>56</v>
      </c>
      <c r="O40" s="70" t="s">
        <v>56</v>
      </c>
      <c r="P40" s="70" t="s">
        <v>56</v>
      </c>
      <c r="Q40" s="70" t="s">
        <v>56</v>
      </c>
      <c r="R40" s="70" t="s">
        <v>56</v>
      </c>
      <c r="S40" s="213" t="s">
        <v>56</v>
      </c>
      <c r="T40" s="213" t="s">
        <v>56</v>
      </c>
      <c r="U40" s="213" t="s">
        <v>56</v>
      </c>
      <c r="V40" s="213" t="s">
        <v>56</v>
      </c>
      <c r="W40" s="213" t="s">
        <v>56</v>
      </c>
      <c r="X40" s="213" t="s">
        <v>56</v>
      </c>
      <c r="Y40" s="213" t="s">
        <v>56</v>
      </c>
      <c r="Z40" s="213" t="s">
        <v>56</v>
      </c>
      <c r="AA40" s="214">
        <v>1.3599999999999999E-6</v>
      </c>
      <c r="AB40" s="213">
        <v>1</v>
      </c>
      <c r="AC40" s="213">
        <v>735904</v>
      </c>
      <c r="AD40" s="213">
        <v>0</v>
      </c>
      <c r="AE40" s="213">
        <v>25.5</v>
      </c>
      <c r="AF40" s="213">
        <v>28.3</v>
      </c>
      <c r="AG40" s="213">
        <v>4</v>
      </c>
      <c r="AH40" s="218">
        <v>3.9042394181148201</v>
      </c>
    </row>
    <row r="41" spans="1:34" x14ac:dyDescent="0.25">
      <c r="A41" s="77"/>
      <c r="B41" s="23"/>
      <c r="C41" s="170" t="s">
        <v>1023</v>
      </c>
      <c r="D41" s="104" t="s">
        <v>1024</v>
      </c>
      <c r="E41" s="70" t="s">
        <v>1023</v>
      </c>
      <c r="F41" s="70" t="s">
        <v>1025</v>
      </c>
      <c r="G41" s="77" t="s">
        <v>898</v>
      </c>
      <c r="H41" s="70" t="s">
        <v>1026</v>
      </c>
      <c r="I41" s="70" t="s">
        <v>812</v>
      </c>
      <c r="J41" s="78"/>
      <c r="K41" s="70" t="s">
        <v>56</v>
      </c>
      <c r="L41" s="70" t="s">
        <v>56</v>
      </c>
      <c r="M41" s="70" t="s">
        <v>56</v>
      </c>
      <c r="N41" s="70" t="s">
        <v>56</v>
      </c>
      <c r="O41" s="70" t="s">
        <v>56</v>
      </c>
      <c r="P41" s="70" t="s">
        <v>56</v>
      </c>
      <c r="Q41" s="70" t="s">
        <v>56</v>
      </c>
      <c r="R41" s="70" t="s">
        <v>56</v>
      </c>
      <c r="S41" s="213" t="s">
        <v>56</v>
      </c>
      <c r="T41" s="213" t="s">
        <v>56</v>
      </c>
      <c r="U41" s="213" t="s">
        <v>56</v>
      </c>
      <c r="V41" s="213" t="s">
        <v>56</v>
      </c>
      <c r="W41" s="213" t="s">
        <v>56</v>
      </c>
      <c r="X41" s="213" t="s">
        <v>56</v>
      </c>
      <c r="Y41" s="213" t="s">
        <v>56</v>
      </c>
      <c r="Z41" s="213" t="s">
        <v>56</v>
      </c>
      <c r="AA41" s="213" t="s">
        <v>56</v>
      </c>
      <c r="AB41" s="213" t="s">
        <v>56</v>
      </c>
      <c r="AC41" s="213" t="s">
        <v>56</v>
      </c>
      <c r="AD41" s="213" t="s">
        <v>56</v>
      </c>
      <c r="AE41" s="213" t="s">
        <v>56</v>
      </c>
      <c r="AF41" s="213" t="s">
        <v>56</v>
      </c>
      <c r="AG41" s="213">
        <v>6</v>
      </c>
      <c r="AH41" s="213" t="s">
        <v>56</v>
      </c>
    </row>
    <row r="42" spans="1:34" x14ac:dyDescent="0.25">
      <c r="A42" s="77"/>
      <c r="B42" s="23"/>
      <c r="C42" s="170" t="s">
        <v>575</v>
      </c>
      <c r="D42" s="104" t="s">
        <v>1027</v>
      </c>
      <c r="E42" s="70" t="s">
        <v>575</v>
      </c>
      <c r="F42" s="70" t="s">
        <v>1028</v>
      </c>
      <c r="G42" s="77" t="s">
        <v>915</v>
      </c>
      <c r="H42" s="70" t="s">
        <v>1029</v>
      </c>
      <c r="I42" s="70" t="s">
        <v>812</v>
      </c>
      <c r="J42" s="78"/>
      <c r="K42" s="70" t="s">
        <v>56</v>
      </c>
      <c r="L42" s="70" t="s">
        <v>56</v>
      </c>
      <c r="M42" s="70" t="s">
        <v>56</v>
      </c>
      <c r="N42" s="70" t="s">
        <v>56</v>
      </c>
      <c r="O42" s="70" t="s">
        <v>56</v>
      </c>
      <c r="P42" s="70" t="s">
        <v>56</v>
      </c>
      <c r="Q42" s="70" t="s">
        <v>56</v>
      </c>
      <c r="R42" s="70" t="s">
        <v>56</v>
      </c>
      <c r="S42" s="213" t="s">
        <v>56</v>
      </c>
      <c r="T42" s="213" t="s">
        <v>56</v>
      </c>
      <c r="U42" s="213" t="s">
        <v>56</v>
      </c>
      <c r="V42" s="213" t="s">
        <v>56</v>
      </c>
      <c r="W42" s="213" t="s">
        <v>56</v>
      </c>
      <c r="X42" s="213" t="s">
        <v>56</v>
      </c>
      <c r="Y42" s="213" t="s">
        <v>56</v>
      </c>
      <c r="Z42" s="213" t="s">
        <v>56</v>
      </c>
      <c r="AA42" s="214">
        <v>5.4399999999999996E-6</v>
      </c>
      <c r="AB42" s="213">
        <v>4</v>
      </c>
      <c r="AC42" s="213">
        <v>735918</v>
      </c>
      <c r="AD42" s="213">
        <v>0</v>
      </c>
      <c r="AE42" s="213">
        <v>31</v>
      </c>
      <c r="AF42" s="213">
        <v>32</v>
      </c>
      <c r="AG42" s="213">
        <v>5</v>
      </c>
      <c r="AH42" s="218">
        <v>4.1810207936564403</v>
      </c>
    </row>
    <row r="43" spans="1:34" x14ac:dyDescent="0.25">
      <c r="A43" s="77"/>
      <c r="B43" s="23"/>
      <c r="C43" s="170" t="s">
        <v>582</v>
      </c>
      <c r="D43" s="104" t="s">
        <v>1030</v>
      </c>
      <c r="E43" s="70" t="s">
        <v>582</v>
      </c>
      <c r="F43" s="70" t="s">
        <v>1031</v>
      </c>
      <c r="G43" s="77" t="s">
        <v>898</v>
      </c>
      <c r="H43" s="70" t="s">
        <v>905</v>
      </c>
      <c r="I43" s="70" t="s">
        <v>910</v>
      </c>
      <c r="J43" s="78"/>
      <c r="K43" s="18">
        <v>8.2479999999999996E-6</v>
      </c>
      <c r="L43" s="213">
        <v>1</v>
      </c>
      <c r="M43" s="213">
        <v>121238</v>
      </c>
      <c r="N43" s="213">
        <v>1.9210000000000001E-5</v>
      </c>
      <c r="O43" s="213" t="s">
        <v>1380</v>
      </c>
      <c r="P43" s="213">
        <v>1</v>
      </c>
      <c r="Q43" s="213">
        <v>52064</v>
      </c>
      <c r="R43" s="213">
        <v>0</v>
      </c>
      <c r="S43" s="18">
        <v>6.5710000000000003E-6</v>
      </c>
      <c r="T43" s="213">
        <v>1</v>
      </c>
      <c r="U43" s="213">
        <v>152174</v>
      </c>
      <c r="V43" s="18">
        <v>2.0670000000000001E-4</v>
      </c>
      <c r="W43" s="213" t="s">
        <v>106</v>
      </c>
      <c r="X43" s="213">
        <v>1</v>
      </c>
      <c r="Y43" s="213">
        <v>4838</v>
      </c>
      <c r="Z43" s="213">
        <v>0</v>
      </c>
      <c r="AA43" s="214">
        <v>6.7900000000000002E-6</v>
      </c>
      <c r="AB43" s="213">
        <v>5</v>
      </c>
      <c r="AC43" s="213">
        <v>735906</v>
      </c>
      <c r="AD43" s="213">
        <v>0</v>
      </c>
      <c r="AE43" s="213">
        <v>31</v>
      </c>
      <c r="AF43" s="213">
        <v>28.4</v>
      </c>
      <c r="AG43" s="213">
        <v>5</v>
      </c>
      <c r="AH43" s="218">
        <v>4.1290090943734796</v>
      </c>
    </row>
    <row r="44" spans="1:34" x14ac:dyDescent="0.25">
      <c r="A44" s="77"/>
      <c r="B44" s="23"/>
      <c r="C44" s="170" t="s">
        <v>1032</v>
      </c>
      <c r="D44" s="104" t="s">
        <v>1033</v>
      </c>
      <c r="E44" s="70" t="s">
        <v>1032</v>
      </c>
      <c r="F44" s="70" t="s">
        <v>779</v>
      </c>
      <c r="G44" s="77" t="s">
        <v>898</v>
      </c>
      <c r="H44" s="70" t="s">
        <v>905</v>
      </c>
      <c r="I44" s="70" t="s">
        <v>812</v>
      </c>
      <c r="J44" s="78"/>
      <c r="K44" s="70" t="s">
        <v>56</v>
      </c>
      <c r="L44" s="70" t="s">
        <v>56</v>
      </c>
      <c r="M44" s="70" t="s">
        <v>56</v>
      </c>
      <c r="N44" s="70" t="s">
        <v>56</v>
      </c>
      <c r="O44" s="70" t="s">
        <v>56</v>
      </c>
      <c r="P44" s="70" t="s">
        <v>56</v>
      </c>
      <c r="Q44" s="70" t="s">
        <v>56</v>
      </c>
      <c r="R44" s="70" t="s">
        <v>56</v>
      </c>
      <c r="S44" s="213" t="s">
        <v>56</v>
      </c>
      <c r="T44" s="213" t="s">
        <v>56</v>
      </c>
      <c r="U44" s="213" t="s">
        <v>56</v>
      </c>
      <c r="V44" s="213" t="s">
        <v>56</v>
      </c>
      <c r="W44" s="213" t="s">
        <v>56</v>
      </c>
      <c r="X44" s="213" t="s">
        <v>56</v>
      </c>
      <c r="Y44" s="213" t="s">
        <v>56</v>
      </c>
      <c r="Z44" s="213" t="s">
        <v>56</v>
      </c>
      <c r="AA44" s="213" t="s">
        <v>56</v>
      </c>
      <c r="AB44" s="213" t="s">
        <v>56</v>
      </c>
      <c r="AC44" s="213" t="s">
        <v>56</v>
      </c>
      <c r="AD44" s="213" t="s">
        <v>56</v>
      </c>
      <c r="AE44" s="213">
        <v>38</v>
      </c>
      <c r="AF44" s="213">
        <v>37</v>
      </c>
      <c r="AG44" s="213">
        <v>6</v>
      </c>
      <c r="AH44" s="213" t="s">
        <v>56</v>
      </c>
    </row>
    <row r="45" spans="1:34" x14ac:dyDescent="0.25">
      <c r="A45" s="77"/>
      <c r="B45" s="23"/>
      <c r="C45" s="170" t="s">
        <v>1034</v>
      </c>
      <c r="D45" s="104" t="s">
        <v>1035</v>
      </c>
      <c r="E45" s="70" t="s">
        <v>1036</v>
      </c>
      <c r="F45" s="70" t="s">
        <v>1037</v>
      </c>
      <c r="G45" s="77" t="s">
        <v>898</v>
      </c>
      <c r="H45" s="70" t="s">
        <v>1038</v>
      </c>
      <c r="I45" s="70" t="s">
        <v>812</v>
      </c>
      <c r="J45" s="78"/>
      <c r="K45" s="70" t="s">
        <v>56</v>
      </c>
      <c r="L45" s="70" t="s">
        <v>56</v>
      </c>
      <c r="M45" s="70" t="s">
        <v>56</v>
      </c>
      <c r="N45" s="70" t="s">
        <v>56</v>
      </c>
      <c r="O45" s="70" t="s">
        <v>56</v>
      </c>
      <c r="P45" s="70" t="s">
        <v>56</v>
      </c>
      <c r="Q45" s="70" t="s">
        <v>56</v>
      </c>
      <c r="R45" s="70" t="s">
        <v>56</v>
      </c>
      <c r="S45" s="213" t="s">
        <v>56</v>
      </c>
      <c r="T45" s="213" t="s">
        <v>56</v>
      </c>
      <c r="U45" s="213" t="s">
        <v>56</v>
      </c>
      <c r="V45" s="213" t="s">
        <v>56</v>
      </c>
      <c r="W45" s="213" t="s">
        <v>56</v>
      </c>
      <c r="X45" s="213" t="s">
        <v>56</v>
      </c>
      <c r="Y45" s="213" t="s">
        <v>56</v>
      </c>
      <c r="Z45" s="213" t="s">
        <v>56</v>
      </c>
      <c r="AA45" s="213" t="s">
        <v>56</v>
      </c>
      <c r="AB45" s="213" t="s">
        <v>56</v>
      </c>
      <c r="AC45" s="213" t="s">
        <v>56</v>
      </c>
      <c r="AD45" s="213" t="s">
        <v>56</v>
      </c>
      <c r="AE45" s="213">
        <v>36</v>
      </c>
      <c r="AF45" s="213">
        <v>35</v>
      </c>
      <c r="AG45" s="213">
        <v>6</v>
      </c>
      <c r="AH45" s="213" t="s">
        <v>56</v>
      </c>
    </row>
    <row r="46" spans="1:34" x14ac:dyDescent="0.25">
      <c r="A46" s="77"/>
      <c r="B46" s="23"/>
      <c r="C46" s="170" t="s">
        <v>603</v>
      </c>
      <c r="D46" s="104" t="s">
        <v>1039</v>
      </c>
      <c r="E46" s="70" t="s">
        <v>603</v>
      </c>
      <c r="F46" s="70" t="s">
        <v>1040</v>
      </c>
      <c r="G46" t="s">
        <v>926</v>
      </c>
      <c r="H46" s="70" t="s">
        <v>915</v>
      </c>
      <c r="I46" s="70" t="s">
        <v>812</v>
      </c>
      <c r="J46" s="78"/>
      <c r="K46" s="70" t="s">
        <v>56</v>
      </c>
      <c r="L46" s="70" t="s">
        <v>56</v>
      </c>
      <c r="M46" s="70" t="s">
        <v>56</v>
      </c>
      <c r="N46" s="70" t="s">
        <v>56</v>
      </c>
      <c r="O46" s="70" t="s">
        <v>56</v>
      </c>
      <c r="P46" s="70" t="s">
        <v>56</v>
      </c>
      <c r="Q46" s="70" t="s">
        <v>56</v>
      </c>
      <c r="R46" s="70" t="s">
        <v>56</v>
      </c>
      <c r="S46" s="213" t="s">
        <v>56</v>
      </c>
      <c r="T46" s="213" t="s">
        <v>56</v>
      </c>
      <c r="U46" s="213" t="s">
        <v>56</v>
      </c>
      <c r="V46" s="213" t="s">
        <v>56</v>
      </c>
      <c r="W46" s="213" t="s">
        <v>56</v>
      </c>
      <c r="X46" s="213" t="s">
        <v>56</v>
      </c>
      <c r="Y46" s="213" t="s">
        <v>56</v>
      </c>
      <c r="Z46" s="213" t="s">
        <v>56</v>
      </c>
      <c r="AA46" s="213" t="s">
        <v>56</v>
      </c>
      <c r="AB46" s="213" t="s">
        <v>56</v>
      </c>
      <c r="AC46" s="213" t="s">
        <v>56</v>
      </c>
      <c r="AD46" s="213" t="s">
        <v>56</v>
      </c>
      <c r="AE46" s="213">
        <v>32</v>
      </c>
      <c r="AF46" s="213">
        <v>32</v>
      </c>
      <c r="AG46" s="213">
        <v>6</v>
      </c>
      <c r="AH46" s="218">
        <v>3.5942033247418199</v>
      </c>
    </row>
    <row r="47" spans="1:34" x14ac:dyDescent="0.25">
      <c r="A47" s="77"/>
      <c r="B47" s="23"/>
      <c r="C47" s="170" t="s">
        <v>603</v>
      </c>
      <c r="D47" s="104" t="s">
        <v>1039</v>
      </c>
      <c r="E47" s="70" t="s">
        <v>603</v>
      </c>
      <c r="F47" s="70" t="s">
        <v>1040</v>
      </c>
      <c r="G47" t="s">
        <v>926</v>
      </c>
      <c r="H47" s="70" t="s">
        <v>915</v>
      </c>
      <c r="I47" s="70" t="s">
        <v>812</v>
      </c>
      <c r="J47" s="78"/>
      <c r="K47" s="70" t="s">
        <v>56</v>
      </c>
      <c r="L47" s="70" t="s">
        <v>56</v>
      </c>
      <c r="M47" s="70" t="s">
        <v>56</v>
      </c>
      <c r="N47" s="70" t="s">
        <v>56</v>
      </c>
      <c r="O47" s="70" t="s">
        <v>56</v>
      </c>
      <c r="P47" s="70" t="s">
        <v>56</v>
      </c>
      <c r="Q47" s="70" t="s">
        <v>56</v>
      </c>
      <c r="R47" s="70" t="s">
        <v>56</v>
      </c>
      <c r="S47" s="213" t="s">
        <v>56</v>
      </c>
      <c r="T47" s="213" t="s">
        <v>56</v>
      </c>
      <c r="U47" s="213" t="s">
        <v>56</v>
      </c>
      <c r="V47" s="213" t="s">
        <v>56</v>
      </c>
      <c r="W47" s="213" t="s">
        <v>56</v>
      </c>
      <c r="X47" s="213" t="s">
        <v>56</v>
      </c>
      <c r="Y47" s="213" t="s">
        <v>56</v>
      </c>
      <c r="Z47" s="213" t="s">
        <v>56</v>
      </c>
      <c r="AA47" s="213" t="s">
        <v>56</v>
      </c>
      <c r="AB47" s="213" t="s">
        <v>56</v>
      </c>
      <c r="AC47" s="213" t="s">
        <v>56</v>
      </c>
      <c r="AD47" s="213" t="s">
        <v>56</v>
      </c>
      <c r="AE47" s="213">
        <v>32</v>
      </c>
      <c r="AF47" s="213">
        <v>32</v>
      </c>
      <c r="AG47" s="213">
        <v>6</v>
      </c>
      <c r="AH47" s="218">
        <v>3.5942033247418199</v>
      </c>
    </row>
    <row r="48" spans="1:34" x14ac:dyDescent="0.25">
      <c r="A48" s="77"/>
      <c r="B48" s="23"/>
      <c r="C48" s="170" t="s">
        <v>1041</v>
      </c>
      <c r="D48" s="104" t="s">
        <v>1042</v>
      </c>
      <c r="E48" s="70" t="s">
        <v>1043</v>
      </c>
      <c r="F48" s="70" t="s">
        <v>1044</v>
      </c>
      <c r="G48" t="s">
        <v>898</v>
      </c>
      <c r="H48" s="70" t="s">
        <v>905</v>
      </c>
      <c r="I48" s="70" t="s">
        <v>812</v>
      </c>
      <c r="J48" s="78"/>
      <c r="K48" s="70" t="s">
        <v>56</v>
      </c>
      <c r="L48" s="70" t="s">
        <v>56</v>
      </c>
      <c r="M48" s="70" t="s">
        <v>56</v>
      </c>
      <c r="N48" s="70" t="s">
        <v>56</v>
      </c>
      <c r="O48" s="70" t="s">
        <v>56</v>
      </c>
      <c r="P48" s="70" t="s">
        <v>56</v>
      </c>
      <c r="Q48" s="70" t="s">
        <v>56</v>
      </c>
      <c r="R48" s="70" t="s">
        <v>56</v>
      </c>
      <c r="S48" s="213" t="s">
        <v>56</v>
      </c>
      <c r="T48" s="213" t="s">
        <v>56</v>
      </c>
      <c r="U48" s="213" t="s">
        <v>56</v>
      </c>
      <c r="V48" s="213" t="s">
        <v>56</v>
      </c>
      <c r="W48" s="213" t="s">
        <v>56</v>
      </c>
      <c r="X48" s="213" t="s">
        <v>56</v>
      </c>
      <c r="Y48" s="213" t="s">
        <v>56</v>
      </c>
      <c r="Z48" s="213" t="s">
        <v>56</v>
      </c>
      <c r="AA48" s="213" t="s">
        <v>56</v>
      </c>
      <c r="AB48" s="213" t="s">
        <v>56</v>
      </c>
      <c r="AC48" s="213" t="s">
        <v>56</v>
      </c>
      <c r="AD48" s="213" t="s">
        <v>56</v>
      </c>
      <c r="AE48" s="213" t="s">
        <v>56</v>
      </c>
      <c r="AF48" s="213" t="s">
        <v>56</v>
      </c>
      <c r="AG48" s="213">
        <v>6</v>
      </c>
      <c r="AH48" s="213" t="s">
        <v>56</v>
      </c>
    </row>
    <row r="49" spans="1:34" x14ac:dyDescent="0.25">
      <c r="A49" s="77"/>
      <c r="B49" s="23"/>
      <c r="C49" s="170" t="s">
        <v>1045</v>
      </c>
      <c r="D49" s="104" t="s">
        <v>1046</v>
      </c>
      <c r="E49" s="70" t="s">
        <v>1045</v>
      </c>
      <c r="F49" s="70" t="s">
        <v>1047</v>
      </c>
      <c r="G49" t="s">
        <v>898</v>
      </c>
      <c r="H49" s="70" t="s">
        <v>905</v>
      </c>
      <c r="I49" s="70" t="s">
        <v>910</v>
      </c>
      <c r="J49" s="78"/>
      <c r="K49" s="70" t="s">
        <v>56</v>
      </c>
      <c r="L49" s="70" t="s">
        <v>56</v>
      </c>
      <c r="M49" s="70" t="s">
        <v>56</v>
      </c>
      <c r="N49" s="70" t="s">
        <v>56</v>
      </c>
      <c r="O49" s="70" t="s">
        <v>56</v>
      </c>
      <c r="P49" s="70" t="s">
        <v>56</v>
      </c>
      <c r="Q49" s="70" t="s">
        <v>56</v>
      </c>
      <c r="R49" s="70" t="s">
        <v>56</v>
      </c>
      <c r="S49" s="213" t="s">
        <v>56</v>
      </c>
      <c r="T49" s="213" t="s">
        <v>56</v>
      </c>
      <c r="U49" s="213" t="s">
        <v>56</v>
      </c>
      <c r="V49" s="213" t="s">
        <v>56</v>
      </c>
      <c r="W49" s="213" t="s">
        <v>56</v>
      </c>
      <c r="X49" s="213" t="s">
        <v>56</v>
      </c>
      <c r="Y49" s="213" t="s">
        <v>56</v>
      </c>
      <c r="Z49" s="213" t="s">
        <v>56</v>
      </c>
      <c r="AA49" s="214">
        <v>1.3599999999999999E-6</v>
      </c>
      <c r="AB49" s="213">
        <v>1</v>
      </c>
      <c r="AC49" s="213">
        <v>735924</v>
      </c>
      <c r="AD49" s="213">
        <v>0</v>
      </c>
      <c r="AE49" s="213" t="s">
        <v>56</v>
      </c>
      <c r="AF49" s="213" t="s">
        <v>56</v>
      </c>
      <c r="AG49" s="213">
        <v>6</v>
      </c>
      <c r="AH49" s="213" t="s">
        <v>56</v>
      </c>
    </row>
    <row r="50" spans="1:34" x14ac:dyDescent="0.25">
      <c r="A50" s="77"/>
      <c r="B50" s="23"/>
      <c r="C50" s="170" t="s">
        <v>610</v>
      </c>
      <c r="D50" s="104" t="s">
        <v>1048</v>
      </c>
      <c r="E50" s="70" t="s">
        <v>610</v>
      </c>
      <c r="F50" s="70" t="s">
        <v>1049</v>
      </c>
      <c r="G50" t="s">
        <v>898</v>
      </c>
      <c r="H50" s="70" t="s">
        <v>905</v>
      </c>
      <c r="I50" s="70" t="s">
        <v>910</v>
      </c>
      <c r="J50" s="78"/>
      <c r="K50" s="70" t="s">
        <v>56</v>
      </c>
      <c r="L50" s="70" t="s">
        <v>56</v>
      </c>
      <c r="M50" s="70" t="s">
        <v>56</v>
      </c>
      <c r="N50" s="70" t="s">
        <v>56</v>
      </c>
      <c r="O50" s="70" t="s">
        <v>56</v>
      </c>
      <c r="P50" s="70" t="s">
        <v>56</v>
      </c>
      <c r="Q50" s="70" t="s">
        <v>56</v>
      </c>
      <c r="R50" s="70" t="s">
        <v>56</v>
      </c>
      <c r="S50" s="18">
        <v>6.5679999999999996E-6</v>
      </c>
      <c r="T50" s="213">
        <v>1</v>
      </c>
      <c r="U50" s="213">
        <v>152242</v>
      </c>
      <c r="V50" s="18">
        <v>2.4119999999999999E-5</v>
      </c>
      <c r="W50" s="213" t="s">
        <v>44</v>
      </c>
      <c r="X50" s="213">
        <v>1</v>
      </c>
      <c r="Y50" s="213">
        <v>41460</v>
      </c>
      <c r="Z50" s="213">
        <v>0</v>
      </c>
      <c r="AA50" s="214">
        <v>4.0799999999999999E-6</v>
      </c>
      <c r="AB50" s="213">
        <v>3</v>
      </c>
      <c r="AC50" s="213">
        <v>735924</v>
      </c>
      <c r="AD50" s="213">
        <v>0</v>
      </c>
      <c r="AE50" s="213">
        <v>29.8</v>
      </c>
      <c r="AF50" s="213">
        <v>29.5</v>
      </c>
      <c r="AG50" s="213">
        <v>6</v>
      </c>
      <c r="AH50" s="218">
        <v>4.2413962438263297</v>
      </c>
    </row>
    <row r="51" spans="1:34" x14ac:dyDescent="0.25">
      <c r="A51" s="77"/>
      <c r="B51" s="23"/>
      <c r="C51" s="174" t="s">
        <v>1050</v>
      </c>
      <c r="D51" s="175" t="s">
        <v>1051</v>
      </c>
      <c r="E51" s="176" t="s">
        <v>1050</v>
      </c>
      <c r="F51" s="176" t="s">
        <v>1052</v>
      </c>
      <c r="G51" t="s">
        <v>898</v>
      </c>
      <c r="H51" s="70" t="s">
        <v>905</v>
      </c>
      <c r="I51" s="70" t="s">
        <v>910</v>
      </c>
      <c r="J51" s="78"/>
      <c r="K51" s="18">
        <v>3.0899999999999999E-5</v>
      </c>
      <c r="L51" s="213">
        <v>7</v>
      </c>
      <c r="M51" s="18">
        <v>226510</v>
      </c>
      <c r="N51" s="216">
        <v>7.3139999999999994E-5</v>
      </c>
      <c r="O51" s="213" t="s">
        <v>44</v>
      </c>
      <c r="P51" s="213">
        <v>1</v>
      </c>
      <c r="Q51" s="213">
        <v>13672</v>
      </c>
      <c r="R51" s="213">
        <v>0</v>
      </c>
      <c r="S51" s="18">
        <v>1.9720000000000001E-5</v>
      </c>
      <c r="T51" s="213">
        <v>3</v>
      </c>
      <c r="U51" s="213">
        <v>152144</v>
      </c>
      <c r="V51" s="18">
        <v>2.94E-5</v>
      </c>
      <c r="W51" s="213" t="s">
        <v>63</v>
      </c>
      <c r="X51" s="213">
        <v>2</v>
      </c>
      <c r="Y51" s="213">
        <v>68016</v>
      </c>
      <c r="Z51" s="213">
        <v>0</v>
      </c>
      <c r="AA51" s="214">
        <v>9.5100000000000004E-6</v>
      </c>
      <c r="AB51" s="213">
        <v>7</v>
      </c>
      <c r="AC51" s="213">
        <v>735920</v>
      </c>
      <c r="AD51" s="213">
        <v>0</v>
      </c>
      <c r="AE51" s="213" t="s">
        <v>56</v>
      </c>
      <c r="AF51" s="213" t="s">
        <v>56</v>
      </c>
      <c r="AG51" s="213">
        <v>6</v>
      </c>
      <c r="AH51" s="213" t="s">
        <v>56</v>
      </c>
    </row>
    <row r="52" spans="1:34" x14ac:dyDescent="0.25">
      <c r="A52" s="77"/>
      <c r="B52" s="23"/>
      <c r="C52" s="170" t="s">
        <v>624</v>
      </c>
      <c r="D52" s="104" t="s">
        <v>1053</v>
      </c>
      <c r="E52" s="70" t="s">
        <v>624</v>
      </c>
      <c r="F52" s="70" t="s">
        <v>1054</v>
      </c>
      <c r="G52" t="s">
        <v>898</v>
      </c>
      <c r="H52" s="70" t="s">
        <v>915</v>
      </c>
      <c r="I52" s="70" t="s">
        <v>812</v>
      </c>
      <c r="J52" s="78"/>
      <c r="K52" s="70" t="s">
        <v>56</v>
      </c>
      <c r="L52" s="70" t="s">
        <v>56</v>
      </c>
      <c r="M52" s="70" t="s">
        <v>56</v>
      </c>
      <c r="N52" s="70" t="s">
        <v>56</v>
      </c>
      <c r="O52" s="70" t="s">
        <v>56</v>
      </c>
      <c r="P52" s="70" t="s">
        <v>56</v>
      </c>
      <c r="Q52" s="70" t="s">
        <v>56</v>
      </c>
      <c r="R52" s="70" t="s">
        <v>56</v>
      </c>
      <c r="S52" s="213" t="s">
        <v>56</v>
      </c>
      <c r="T52" s="213" t="s">
        <v>56</v>
      </c>
      <c r="U52" s="213" t="s">
        <v>56</v>
      </c>
      <c r="V52" s="213" t="s">
        <v>56</v>
      </c>
      <c r="W52" s="213" t="s">
        <v>56</v>
      </c>
      <c r="X52" s="213" t="s">
        <v>56</v>
      </c>
      <c r="Y52" s="213" t="s">
        <v>56</v>
      </c>
      <c r="Z52" s="213" t="s">
        <v>56</v>
      </c>
      <c r="AA52" s="214">
        <v>2.7199999999999998E-6</v>
      </c>
      <c r="AB52" s="213">
        <v>2</v>
      </c>
      <c r="AC52" s="213">
        <v>735916</v>
      </c>
      <c r="AD52" s="213">
        <v>0</v>
      </c>
      <c r="AE52" s="213">
        <v>32</v>
      </c>
      <c r="AF52" s="213">
        <v>29.6</v>
      </c>
      <c r="AG52" s="213">
        <v>6</v>
      </c>
      <c r="AH52" s="218">
        <v>4.0590526927614299</v>
      </c>
    </row>
    <row r="53" spans="1:34" x14ac:dyDescent="0.25">
      <c r="A53" s="77"/>
      <c r="B53" s="23"/>
      <c r="C53" s="170" t="s">
        <v>637</v>
      </c>
      <c r="D53" s="104" t="s">
        <v>1055</v>
      </c>
      <c r="E53" s="70" t="s">
        <v>637</v>
      </c>
      <c r="F53" s="70" t="s">
        <v>1056</v>
      </c>
      <c r="G53" s="77" t="s">
        <v>898</v>
      </c>
      <c r="H53" s="70" t="s">
        <v>1026</v>
      </c>
      <c r="I53" s="70" t="s">
        <v>910</v>
      </c>
      <c r="J53" s="78"/>
      <c r="K53" s="70" t="s">
        <v>56</v>
      </c>
      <c r="L53" s="70" t="s">
        <v>56</v>
      </c>
      <c r="M53" s="70" t="s">
        <v>56</v>
      </c>
      <c r="N53" s="70" t="s">
        <v>56</v>
      </c>
      <c r="O53" s="70" t="s">
        <v>56</v>
      </c>
      <c r="P53" s="70" t="s">
        <v>56</v>
      </c>
      <c r="Q53" s="70" t="s">
        <v>56</v>
      </c>
      <c r="R53" s="70" t="s">
        <v>56</v>
      </c>
      <c r="S53" s="213" t="s">
        <v>56</v>
      </c>
      <c r="T53" s="213" t="s">
        <v>56</v>
      </c>
      <c r="U53" s="213" t="s">
        <v>56</v>
      </c>
      <c r="V53" s="213" t="s">
        <v>56</v>
      </c>
      <c r="W53" s="213" t="s">
        <v>56</v>
      </c>
      <c r="X53" s="213" t="s">
        <v>56</v>
      </c>
      <c r="Y53" s="213" t="s">
        <v>56</v>
      </c>
      <c r="Z53" s="213" t="s">
        <v>56</v>
      </c>
      <c r="AA53" s="244">
        <v>1.3599999999999999E-6</v>
      </c>
      <c r="AB53" s="213">
        <v>1</v>
      </c>
      <c r="AC53" s="213">
        <v>735896</v>
      </c>
      <c r="AD53" s="213">
        <v>0</v>
      </c>
      <c r="AE53" s="213">
        <v>32</v>
      </c>
      <c r="AF53" s="213">
        <v>30</v>
      </c>
      <c r="AG53" s="213">
        <v>6</v>
      </c>
      <c r="AH53" s="218">
        <v>4.4813265228571</v>
      </c>
    </row>
    <row r="54" spans="1:34" ht="47.25" x14ac:dyDescent="0.25">
      <c r="A54" s="177"/>
      <c r="B54" s="178"/>
      <c r="C54" s="179" t="s">
        <v>1057</v>
      </c>
      <c r="D54" s="180" t="s">
        <v>1058</v>
      </c>
      <c r="E54" s="181" t="s">
        <v>113</v>
      </c>
      <c r="F54" s="181" t="s">
        <v>1059</v>
      </c>
      <c r="G54" s="177" t="s">
        <v>1060</v>
      </c>
      <c r="H54" s="177" t="s">
        <v>1060</v>
      </c>
      <c r="I54" s="181" t="s">
        <v>952</v>
      </c>
      <c r="J54" s="187" t="s">
        <v>1061</v>
      </c>
      <c r="K54" s="245">
        <v>3.7110000000000002E-4</v>
      </c>
      <c r="L54" s="246">
        <v>46</v>
      </c>
      <c r="M54" s="246">
        <v>123960</v>
      </c>
      <c r="N54" s="245">
        <v>6.9689999999999997E-4</v>
      </c>
      <c r="O54" s="246" t="s">
        <v>1380</v>
      </c>
      <c r="P54" s="246">
        <v>34</v>
      </c>
      <c r="Q54" s="246">
        <v>48790</v>
      </c>
      <c r="R54" s="246">
        <v>0</v>
      </c>
      <c r="S54" s="228">
        <v>5.5909999999999998E-4</v>
      </c>
      <c r="T54" s="224">
        <v>85</v>
      </c>
      <c r="U54" s="224">
        <v>152024</v>
      </c>
      <c r="V54" s="228">
        <v>1.3090000000000001E-3</v>
      </c>
      <c r="W54" s="224" t="s">
        <v>116</v>
      </c>
      <c r="X54" s="224">
        <v>20</v>
      </c>
      <c r="Y54" s="224">
        <v>15280</v>
      </c>
      <c r="Z54" s="224">
        <v>0</v>
      </c>
      <c r="AA54" s="229">
        <v>6.1300000000000005E-4</v>
      </c>
      <c r="AB54" s="224">
        <v>451</v>
      </c>
      <c r="AC54" s="224">
        <v>735918</v>
      </c>
      <c r="AD54" s="224">
        <v>0</v>
      </c>
      <c r="AE54" s="224" t="s">
        <v>56</v>
      </c>
      <c r="AF54" s="224" t="s">
        <v>56</v>
      </c>
      <c r="AG54" s="224" t="s">
        <v>56</v>
      </c>
      <c r="AH54" s="224" t="s">
        <v>56</v>
      </c>
    </row>
    <row r="55" spans="1:34" ht="17.25" x14ac:dyDescent="0.25">
      <c r="A55" s="177"/>
      <c r="B55" s="178"/>
      <c r="C55" s="179" t="s">
        <v>503</v>
      </c>
      <c r="D55" s="180" t="s">
        <v>505</v>
      </c>
      <c r="E55" s="181" t="s">
        <v>503</v>
      </c>
      <c r="F55" s="181" t="s">
        <v>1384</v>
      </c>
      <c r="G55" s="177" t="s">
        <v>1060</v>
      </c>
      <c r="H55" s="177" t="s">
        <v>1060</v>
      </c>
      <c r="I55" s="181" t="s">
        <v>952</v>
      </c>
      <c r="J55" s="257"/>
      <c r="K55" s="245">
        <v>2.6599999999999999E-5</v>
      </c>
      <c r="L55" s="246">
        <v>3</v>
      </c>
      <c r="M55" s="246">
        <v>112780</v>
      </c>
      <c r="N55" s="245">
        <v>1.6559999999999999E-4</v>
      </c>
      <c r="O55" s="246" t="s">
        <v>879</v>
      </c>
      <c r="P55" s="246">
        <v>1</v>
      </c>
      <c r="Q55" s="246">
        <v>6038</v>
      </c>
      <c r="R55" s="246">
        <v>0</v>
      </c>
      <c r="S55" s="228">
        <v>1.3179999999999999E-5</v>
      </c>
      <c r="T55" s="224">
        <v>2</v>
      </c>
      <c r="U55" s="224">
        <v>151772</v>
      </c>
      <c r="V55" s="228">
        <v>2.9459999999999999E-5</v>
      </c>
      <c r="W55" s="224" t="s">
        <v>63</v>
      </c>
      <c r="X55" s="224">
        <v>2</v>
      </c>
      <c r="Y55" s="224">
        <v>67878</v>
      </c>
      <c r="Z55" s="224">
        <v>0</v>
      </c>
      <c r="AA55" s="229">
        <v>5.4399999999999996E-6</v>
      </c>
      <c r="AB55" s="224">
        <v>4</v>
      </c>
      <c r="AC55" s="224">
        <v>735914</v>
      </c>
      <c r="AD55" s="224">
        <v>0</v>
      </c>
      <c r="AE55" s="224">
        <v>23.5</v>
      </c>
      <c r="AF55" s="224">
        <v>24</v>
      </c>
      <c r="AG55" s="224">
        <v>3</v>
      </c>
      <c r="AH55" s="224">
        <v>-0.58743465342580103</v>
      </c>
    </row>
    <row r="56" spans="1:34" ht="17.25" x14ac:dyDescent="0.25">
      <c r="A56" s="177"/>
      <c r="B56" s="178"/>
      <c r="C56" s="179" t="s">
        <v>512</v>
      </c>
      <c r="D56" s="180" t="s">
        <v>514</v>
      </c>
      <c r="E56" s="181" t="s">
        <v>512</v>
      </c>
      <c r="F56" s="181" t="s">
        <v>1385</v>
      </c>
      <c r="G56" s="177" t="s">
        <v>1060</v>
      </c>
      <c r="H56" s="177" t="s">
        <v>1060</v>
      </c>
      <c r="I56" s="181" t="s">
        <v>952</v>
      </c>
      <c r="J56" s="187"/>
      <c r="K56" s="245">
        <v>1.329E-4</v>
      </c>
      <c r="L56" s="246">
        <v>4</v>
      </c>
      <c r="M56" s="246">
        <v>30088</v>
      </c>
      <c r="N56" s="245">
        <v>2.6679999999999998E-4</v>
      </c>
      <c r="O56" s="246" t="s">
        <v>1380</v>
      </c>
      <c r="P56" s="246">
        <v>4</v>
      </c>
      <c r="Q56" s="246">
        <v>14990</v>
      </c>
      <c r="R56" s="246">
        <v>0</v>
      </c>
      <c r="S56" s="228">
        <v>1.1239999999999999E-4</v>
      </c>
      <c r="T56" s="224">
        <v>17</v>
      </c>
      <c r="U56" s="224">
        <v>151234</v>
      </c>
      <c r="V56" s="228">
        <v>2.8850000000000002E-4</v>
      </c>
      <c r="W56" s="224" t="s">
        <v>879</v>
      </c>
      <c r="X56" s="224">
        <v>1</v>
      </c>
      <c r="Y56" s="224">
        <v>3466</v>
      </c>
      <c r="Z56" s="224">
        <v>0</v>
      </c>
      <c r="AA56" s="229">
        <v>9.2399999999999996E-5</v>
      </c>
      <c r="AB56" s="224">
        <v>68</v>
      </c>
      <c r="AC56" s="224">
        <v>735836</v>
      </c>
      <c r="AD56" s="224">
        <v>1</v>
      </c>
      <c r="AE56" s="224">
        <v>23.8</v>
      </c>
      <c r="AF56" s="224">
        <v>24.4</v>
      </c>
      <c r="AG56" s="224">
        <v>3</v>
      </c>
      <c r="AH56" s="224">
        <v>-0.475920540925026</v>
      </c>
    </row>
    <row r="57" spans="1:34" ht="17.25" x14ac:dyDescent="0.25">
      <c r="A57" s="177"/>
      <c r="B57" s="178"/>
      <c r="C57" s="179" t="s">
        <v>519</v>
      </c>
      <c r="D57" s="180" t="s">
        <v>521</v>
      </c>
      <c r="E57" s="181" t="s">
        <v>519</v>
      </c>
      <c r="F57" s="181" t="s">
        <v>1386</v>
      </c>
      <c r="G57" s="177" t="s">
        <v>1060</v>
      </c>
      <c r="H57" s="177" t="s">
        <v>1060</v>
      </c>
      <c r="I57" s="181" t="s">
        <v>952</v>
      </c>
      <c r="J57" s="187"/>
      <c r="K57" s="245" t="s">
        <v>56</v>
      </c>
      <c r="L57" s="246" t="s">
        <v>56</v>
      </c>
      <c r="M57" s="246" t="s">
        <v>56</v>
      </c>
      <c r="N57" s="245" t="s">
        <v>56</v>
      </c>
      <c r="O57" s="246" t="s">
        <v>56</v>
      </c>
      <c r="P57" s="246" t="s">
        <v>56</v>
      </c>
      <c r="Q57" s="246" t="s">
        <v>56</v>
      </c>
      <c r="R57" s="246" t="s">
        <v>56</v>
      </c>
      <c r="S57" s="228">
        <v>6.6120000000000004E-6</v>
      </c>
      <c r="T57" s="224">
        <v>1</v>
      </c>
      <c r="U57" s="224">
        <v>151236</v>
      </c>
      <c r="V57" s="228">
        <v>1.4769999999999999E-5</v>
      </c>
      <c r="W57" s="224" t="s">
        <v>63</v>
      </c>
      <c r="X57" s="224">
        <v>1</v>
      </c>
      <c r="Y57" s="224">
        <v>67712</v>
      </c>
      <c r="Z57" s="224">
        <v>0</v>
      </c>
      <c r="AA57" s="229">
        <v>1.63E-4</v>
      </c>
      <c r="AB57" s="224">
        <v>120</v>
      </c>
      <c r="AC57" s="224">
        <v>735894</v>
      </c>
      <c r="AD57" s="224">
        <v>0</v>
      </c>
      <c r="AE57" s="224">
        <v>22.4</v>
      </c>
      <c r="AF57" s="224">
        <v>24.1</v>
      </c>
      <c r="AG57" s="224">
        <v>1</v>
      </c>
      <c r="AH57" s="224">
        <v>-0.71315555365217398</v>
      </c>
    </row>
    <row r="58" spans="1:34" ht="17.25" x14ac:dyDescent="0.25">
      <c r="A58" s="177"/>
      <c r="B58" s="178"/>
      <c r="C58" s="179" t="s">
        <v>526</v>
      </c>
      <c r="D58" s="180" t="s">
        <v>528</v>
      </c>
      <c r="E58" s="181" t="s">
        <v>526</v>
      </c>
      <c r="F58" s="181" t="s">
        <v>1387</v>
      </c>
      <c r="G58" s="177" t="s">
        <v>1060</v>
      </c>
      <c r="H58" s="177" t="s">
        <v>1060</v>
      </c>
      <c r="I58" s="181" t="s">
        <v>952</v>
      </c>
      <c r="J58" s="187"/>
      <c r="K58" s="245" t="s">
        <v>56</v>
      </c>
      <c r="L58" s="246" t="s">
        <v>56</v>
      </c>
      <c r="M58" s="246" t="s">
        <v>56</v>
      </c>
      <c r="N58" s="245" t="s">
        <v>56</v>
      </c>
      <c r="O58" s="246" t="s">
        <v>56</v>
      </c>
      <c r="P58" s="246" t="s">
        <v>56</v>
      </c>
      <c r="Q58" s="246" t="s">
        <v>56</v>
      </c>
      <c r="R58" s="246" t="s">
        <v>56</v>
      </c>
      <c r="S58" s="228">
        <v>4.6289999999999999E-5</v>
      </c>
      <c r="T58" s="224">
        <v>7</v>
      </c>
      <c r="U58" s="224">
        <v>151208</v>
      </c>
      <c r="V58" s="228">
        <v>1.693E-4</v>
      </c>
      <c r="W58" s="224" t="s">
        <v>44</v>
      </c>
      <c r="X58" s="224">
        <v>7</v>
      </c>
      <c r="Y58" s="224">
        <v>41342</v>
      </c>
      <c r="Z58" s="224">
        <v>0</v>
      </c>
      <c r="AA58" s="229" t="s">
        <v>56</v>
      </c>
      <c r="AB58" s="224" t="s">
        <v>56</v>
      </c>
      <c r="AC58" s="224" t="s">
        <v>56</v>
      </c>
      <c r="AD58" s="224" t="s">
        <v>56</v>
      </c>
      <c r="AE58" s="224">
        <v>17.32</v>
      </c>
      <c r="AF58" s="224">
        <v>15.8</v>
      </c>
      <c r="AG58" s="224">
        <v>1</v>
      </c>
      <c r="AH58" s="224">
        <v>-2.20671342230106</v>
      </c>
    </row>
    <row r="59" spans="1:34" ht="17.25" x14ac:dyDescent="0.25">
      <c r="A59" s="177"/>
      <c r="B59" s="178"/>
      <c r="C59" s="179" t="s">
        <v>533</v>
      </c>
      <c r="D59" s="180" t="s">
        <v>535</v>
      </c>
      <c r="E59" s="181" t="s">
        <v>533</v>
      </c>
      <c r="F59" s="181" t="s">
        <v>1388</v>
      </c>
      <c r="G59" s="177" t="s">
        <v>1060</v>
      </c>
      <c r="H59" s="177" t="s">
        <v>1060</v>
      </c>
      <c r="I59" s="181" t="s">
        <v>726</v>
      </c>
      <c r="J59" s="187"/>
      <c r="K59" s="245">
        <v>2.5449999999999999E-5</v>
      </c>
      <c r="L59" s="246">
        <v>1</v>
      </c>
      <c r="M59" s="246">
        <v>39300</v>
      </c>
      <c r="N59" s="245">
        <v>1.115E-4</v>
      </c>
      <c r="O59" s="246" t="s">
        <v>44</v>
      </c>
      <c r="P59" s="246">
        <v>1</v>
      </c>
      <c r="Q59" s="246">
        <v>8970</v>
      </c>
      <c r="R59" s="246">
        <v>0</v>
      </c>
      <c r="S59" s="228">
        <v>1.986E-5</v>
      </c>
      <c r="T59" s="224">
        <v>3</v>
      </c>
      <c r="U59" s="224">
        <v>151074</v>
      </c>
      <c r="V59" s="228">
        <v>2.0699999999999999E-4</v>
      </c>
      <c r="W59" s="224" t="s">
        <v>106</v>
      </c>
      <c r="X59" s="224">
        <v>1</v>
      </c>
      <c r="Y59" s="224">
        <v>4830</v>
      </c>
      <c r="Z59" s="224">
        <v>0</v>
      </c>
      <c r="AA59" s="229">
        <v>1.3599999999999999E-6</v>
      </c>
      <c r="AB59" s="224">
        <v>1</v>
      </c>
      <c r="AC59" s="224">
        <v>735870</v>
      </c>
      <c r="AD59" s="224">
        <v>0</v>
      </c>
      <c r="AE59" s="224">
        <v>21.3</v>
      </c>
      <c r="AF59" s="224">
        <v>22.1</v>
      </c>
      <c r="AG59" s="224">
        <v>2</v>
      </c>
      <c r="AH59" s="224">
        <v>-1.12593733431702</v>
      </c>
    </row>
    <row r="60" spans="1:34" ht="17.25" x14ac:dyDescent="0.25">
      <c r="A60" s="177"/>
      <c r="B60" s="178"/>
      <c r="C60" s="179" t="s">
        <v>554</v>
      </c>
      <c r="D60" s="180" t="s">
        <v>556</v>
      </c>
      <c r="E60" s="181" t="s">
        <v>554</v>
      </c>
      <c r="F60" s="181" t="s">
        <v>1389</v>
      </c>
      <c r="G60" s="177" t="s">
        <v>1060</v>
      </c>
      <c r="H60" s="177" t="s">
        <v>1060</v>
      </c>
      <c r="I60" s="181" t="s">
        <v>952</v>
      </c>
      <c r="J60" s="187"/>
      <c r="K60" s="245">
        <v>5.4950000000000001E-5</v>
      </c>
      <c r="L60" s="246">
        <v>6</v>
      </c>
      <c r="M60" s="246">
        <v>109184</v>
      </c>
      <c r="N60" s="245">
        <v>1.3469999999999999E-4</v>
      </c>
      <c r="O60" s="246" t="s">
        <v>1380</v>
      </c>
      <c r="P60" s="246">
        <v>6</v>
      </c>
      <c r="Q60" s="246">
        <v>44546</v>
      </c>
      <c r="R60" s="246">
        <v>0</v>
      </c>
      <c r="S60" s="228">
        <v>4.6029999999999998E-5</v>
      </c>
      <c r="T60" s="224">
        <v>7</v>
      </c>
      <c r="U60" s="224">
        <v>152070</v>
      </c>
      <c r="V60" s="228">
        <v>7.3549999999999999E-5</v>
      </c>
      <c r="W60" s="224" t="s">
        <v>63</v>
      </c>
      <c r="X60" s="224">
        <v>5</v>
      </c>
      <c r="Y60" s="224">
        <v>67978</v>
      </c>
      <c r="Z60" s="224">
        <v>0</v>
      </c>
      <c r="AA60" s="229">
        <v>2.5799999999999998E-4</v>
      </c>
      <c r="AB60" s="224">
        <v>190</v>
      </c>
      <c r="AC60" s="224">
        <v>735908</v>
      </c>
      <c r="AD60" s="224">
        <v>0</v>
      </c>
      <c r="AE60" s="224">
        <v>28.2</v>
      </c>
      <c r="AF60" s="224">
        <v>26.7</v>
      </c>
      <c r="AG60" s="224">
        <v>3</v>
      </c>
      <c r="AH60" s="224">
        <v>0.29799803300111999</v>
      </c>
    </row>
    <row r="61" spans="1:34" ht="17.25" x14ac:dyDescent="0.25">
      <c r="A61" s="177"/>
      <c r="B61" s="178"/>
      <c r="C61" s="179" t="s">
        <v>589</v>
      </c>
      <c r="D61" s="180" t="s">
        <v>591</v>
      </c>
      <c r="E61" s="181" t="s">
        <v>589</v>
      </c>
      <c r="F61" s="181" t="s">
        <v>1062</v>
      </c>
      <c r="G61" s="177" t="s">
        <v>1060</v>
      </c>
      <c r="H61" s="177" t="s">
        <v>1060</v>
      </c>
      <c r="I61" s="181" t="s">
        <v>952</v>
      </c>
      <c r="J61" s="187"/>
      <c r="K61" s="245">
        <v>1.348E-4</v>
      </c>
      <c r="L61" s="246">
        <v>32</v>
      </c>
      <c r="M61" s="246">
        <v>237332</v>
      </c>
      <c r="N61" s="245">
        <v>2.6650000000000003E-4</v>
      </c>
      <c r="O61" s="246" t="s">
        <v>1380</v>
      </c>
      <c r="P61" s="246">
        <v>29</v>
      </c>
      <c r="Q61" s="246">
        <v>108820</v>
      </c>
      <c r="R61" s="246">
        <v>0</v>
      </c>
      <c r="S61" s="228">
        <v>1.4459999999999999E-4</v>
      </c>
      <c r="T61" s="224">
        <v>22</v>
      </c>
      <c r="U61" s="224">
        <v>152176</v>
      </c>
      <c r="V61" s="228">
        <v>5.7640000000000002E-4</v>
      </c>
      <c r="W61" s="224" t="s">
        <v>879</v>
      </c>
      <c r="X61" s="224">
        <v>2</v>
      </c>
      <c r="Y61" s="224">
        <v>3470</v>
      </c>
      <c r="Z61" s="224">
        <v>0</v>
      </c>
      <c r="AA61" s="229">
        <v>2.41E-4</v>
      </c>
      <c r="AB61" s="224">
        <v>177</v>
      </c>
      <c r="AC61" s="224">
        <v>735924</v>
      </c>
      <c r="AD61" s="224">
        <v>0</v>
      </c>
      <c r="AE61" s="224">
        <v>22.6</v>
      </c>
      <c r="AF61" s="224">
        <v>22.9</v>
      </c>
      <c r="AG61" s="224">
        <v>3</v>
      </c>
      <c r="AH61" s="224">
        <v>-0.99490700524032405</v>
      </c>
    </row>
    <row r="62" spans="1:34" ht="17.25" x14ac:dyDescent="0.25">
      <c r="A62" s="177"/>
      <c r="B62" s="178"/>
      <c r="C62" s="179" t="s">
        <v>596</v>
      </c>
      <c r="D62" s="180" t="s">
        <v>598</v>
      </c>
      <c r="E62" s="181" t="s">
        <v>1063</v>
      </c>
      <c r="F62" s="181" t="s">
        <v>1390</v>
      </c>
      <c r="G62" s="177" t="s">
        <v>1060</v>
      </c>
      <c r="H62" s="177" t="s">
        <v>1060</v>
      </c>
      <c r="I62" s="181" t="s">
        <v>952</v>
      </c>
      <c r="J62" s="187"/>
      <c r="K62" s="245">
        <v>1.072E-4</v>
      </c>
      <c r="L62" s="246">
        <v>28</v>
      </c>
      <c r="M62" s="246">
        <v>261156</v>
      </c>
      <c r="N62" s="245">
        <v>2.1579999999999999E-4</v>
      </c>
      <c r="O62" s="246" t="s">
        <v>1380</v>
      </c>
      <c r="P62" s="246">
        <v>26</v>
      </c>
      <c r="Q62" s="246">
        <v>120504</v>
      </c>
      <c r="R62" s="246">
        <v>0</v>
      </c>
      <c r="S62" s="228">
        <v>1.773E-4</v>
      </c>
      <c r="T62" s="224">
        <v>27</v>
      </c>
      <c r="U62" s="224">
        <v>152244</v>
      </c>
      <c r="V62" s="228">
        <v>4.3860000000000001E-3</v>
      </c>
      <c r="W62" s="224" t="s">
        <v>1381</v>
      </c>
      <c r="X62" s="224">
        <v>4</v>
      </c>
      <c r="Y62" s="224">
        <v>912</v>
      </c>
      <c r="Z62" s="224">
        <v>0</v>
      </c>
      <c r="AA62" s="229">
        <v>2.41E-4</v>
      </c>
      <c r="AB62" s="224">
        <v>177</v>
      </c>
      <c r="AC62" s="224">
        <v>735918</v>
      </c>
      <c r="AD62" s="224">
        <v>0</v>
      </c>
      <c r="AE62" s="224">
        <v>21.9</v>
      </c>
      <c r="AF62" s="224">
        <v>22.3</v>
      </c>
      <c r="AG62" s="224">
        <v>3</v>
      </c>
      <c r="AH62" s="224">
        <v>1.1252887647993699</v>
      </c>
    </row>
    <row r="63" spans="1:34" ht="17.25" x14ac:dyDescent="0.25">
      <c r="A63" s="177"/>
      <c r="B63" s="178"/>
      <c r="C63" s="179" t="s">
        <v>617</v>
      </c>
      <c r="D63" s="180" t="s">
        <v>619</v>
      </c>
      <c r="E63" s="181" t="s">
        <v>617</v>
      </c>
      <c r="F63" s="181" t="s">
        <v>1391</v>
      </c>
      <c r="G63" s="177" t="s">
        <v>1060</v>
      </c>
      <c r="H63" s="177" t="s">
        <v>1060</v>
      </c>
      <c r="I63" s="181" t="s">
        <v>952</v>
      </c>
      <c r="J63" s="187"/>
      <c r="K63" s="245">
        <v>1.5809999999999999E-4</v>
      </c>
      <c r="L63" s="246">
        <v>43</v>
      </c>
      <c r="M63" s="246">
        <v>271908</v>
      </c>
      <c r="N63" s="245">
        <v>1.539E-3</v>
      </c>
      <c r="O63" s="246" t="s">
        <v>44</v>
      </c>
      <c r="P63" s="246">
        <v>37</v>
      </c>
      <c r="Q63" s="246">
        <v>24034</v>
      </c>
      <c r="R63" s="246">
        <v>0</v>
      </c>
      <c r="S63" s="228">
        <v>6.043E-4</v>
      </c>
      <c r="T63" s="224">
        <v>92</v>
      </c>
      <c r="U63" s="224">
        <v>152230</v>
      </c>
      <c r="V63" s="228">
        <v>1.9780000000000002E-3</v>
      </c>
      <c r="W63" s="224" t="s">
        <v>44</v>
      </c>
      <c r="X63" s="224">
        <v>82</v>
      </c>
      <c r="Y63" s="224">
        <v>41460</v>
      </c>
      <c r="Z63" s="224">
        <v>1</v>
      </c>
      <c r="AA63" s="229" t="s">
        <v>56</v>
      </c>
      <c r="AB63" s="224" t="s">
        <v>56</v>
      </c>
      <c r="AC63" s="224" t="s">
        <v>56</v>
      </c>
      <c r="AD63" s="224" t="s">
        <v>56</v>
      </c>
      <c r="AE63" s="224">
        <v>18.28</v>
      </c>
      <c r="AF63" s="224">
        <v>19.18</v>
      </c>
      <c r="AG63" s="224">
        <v>2</v>
      </c>
      <c r="AH63" s="224">
        <v>0.81770238482652102</v>
      </c>
    </row>
    <row r="64" spans="1:34" ht="60" x14ac:dyDescent="0.25">
      <c r="A64" s="162" t="s">
        <v>1064</v>
      </c>
      <c r="B64" s="163" t="s">
        <v>1065</v>
      </c>
      <c r="C64" s="100" t="s">
        <v>1066</v>
      </c>
      <c r="D64" s="100" t="s">
        <v>1066</v>
      </c>
      <c r="E64" s="100" t="s">
        <v>987</v>
      </c>
      <c r="F64" s="100"/>
      <c r="G64" s="100" t="s">
        <v>898</v>
      </c>
      <c r="H64" s="100" t="s">
        <v>915</v>
      </c>
      <c r="I64" s="100" t="s">
        <v>910</v>
      </c>
      <c r="J64" s="163" t="s">
        <v>1067</v>
      </c>
      <c r="K64" s="247">
        <v>2.1250000000000002E-5</v>
      </c>
      <c r="L64" s="234">
        <v>6</v>
      </c>
      <c r="M64" s="234">
        <v>282404</v>
      </c>
      <c r="N64" s="248">
        <v>1.6110000000000001E-4</v>
      </c>
      <c r="O64" s="249" t="s">
        <v>44</v>
      </c>
      <c r="P64" s="249">
        <v>4</v>
      </c>
      <c r="Q64" s="234">
        <v>24836</v>
      </c>
      <c r="R64" s="234">
        <v>0</v>
      </c>
      <c r="S64" s="248">
        <v>5.2760000000000003E-5</v>
      </c>
      <c r="T64" s="234">
        <v>8</v>
      </c>
      <c r="U64" s="234">
        <v>151644</v>
      </c>
      <c r="V64" s="248">
        <v>1.3109999999999999E-4</v>
      </c>
      <c r="W64" s="249" t="s">
        <v>116</v>
      </c>
      <c r="X64" s="249">
        <v>2</v>
      </c>
      <c r="Y64" s="234">
        <v>15252</v>
      </c>
      <c r="Z64" s="234">
        <v>0</v>
      </c>
      <c r="AA64" s="250">
        <v>1.2300000000000001E-5</v>
      </c>
      <c r="AB64" s="234">
        <v>9</v>
      </c>
      <c r="AC64" s="234">
        <v>734360</v>
      </c>
      <c r="AD64" s="234">
        <v>0</v>
      </c>
      <c r="AE64" s="234">
        <v>22.4</v>
      </c>
      <c r="AF64" s="234">
        <v>22.4</v>
      </c>
      <c r="AG64" s="234" t="s">
        <v>56</v>
      </c>
      <c r="AH64" s="234" t="s">
        <v>56</v>
      </c>
    </row>
    <row r="65" spans="1:34" ht="32.25" x14ac:dyDescent="0.25">
      <c r="A65" s="77"/>
      <c r="B65" s="78"/>
      <c r="C65" s="182" t="s">
        <v>964</v>
      </c>
      <c r="D65" s="165" t="s">
        <v>966</v>
      </c>
      <c r="E65" s="165" t="s">
        <v>964</v>
      </c>
      <c r="F65" s="165" t="s">
        <v>1068</v>
      </c>
      <c r="G65" s="70" t="s">
        <v>898</v>
      </c>
      <c r="H65" s="70" t="s">
        <v>905</v>
      </c>
      <c r="I65" s="70" t="s">
        <v>812</v>
      </c>
      <c r="J65" s="78" t="s">
        <v>1069</v>
      </c>
      <c r="K65" s="70" t="s">
        <v>56</v>
      </c>
      <c r="L65" s="70" t="s">
        <v>56</v>
      </c>
      <c r="M65" s="70" t="s">
        <v>56</v>
      </c>
      <c r="N65" s="70" t="s">
        <v>56</v>
      </c>
      <c r="O65" s="70" t="s">
        <v>56</v>
      </c>
      <c r="P65" s="70" t="s">
        <v>56</v>
      </c>
      <c r="Q65" s="70" t="s">
        <v>56</v>
      </c>
      <c r="R65" s="70" t="s">
        <v>56</v>
      </c>
      <c r="S65" s="18">
        <v>1.3169999999999999E-5</v>
      </c>
      <c r="T65" s="213">
        <v>2</v>
      </c>
      <c r="U65" s="213">
        <v>151912</v>
      </c>
      <c r="V65" s="18">
        <v>2.4170000000000001E-5</v>
      </c>
      <c r="W65" s="213" t="s">
        <v>44</v>
      </c>
      <c r="X65" s="213">
        <v>1</v>
      </c>
      <c r="Y65" s="213">
        <v>41378</v>
      </c>
      <c r="Z65" s="213">
        <v>0</v>
      </c>
      <c r="AA65" s="214">
        <v>2.7199999999999998E-6</v>
      </c>
      <c r="AB65" s="213">
        <v>2</v>
      </c>
      <c r="AC65" s="213">
        <v>735924</v>
      </c>
      <c r="AD65" s="213">
        <v>0</v>
      </c>
      <c r="AE65" s="213">
        <v>40</v>
      </c>
      <c r="AF65" s="213">
        <v>40</v>
      </c>
      <c r="AG65" s="213">
        <v>6</v>
      </c>
      <c r="AH65" s="213" t="s">
        <v>56</v>
      </c>
    </row>
    <row r="66" spans="1:34" x14ac:dyDescent="0.25">
      <c r="A66" s="77"/>
      <c r="B66" s="78"/>
      <c r="C66" s="183" t="s">
        <v>764</v>
      </c>
      <c r="D66" s="166" t="s">
        <v>765</v>
      </c>
      <c r="E66" s="166" t="s">
        <v>764</v>
      </c>
      <c r="F66" s="166" t="s">
        <v>765</v>
      </c>
      <c r="G66" s="70" t="s">
        <v>898</v>
      </c>
      <c r="H66" s="70" t="s">
        <v>905</v>
      </c>
      <c r="I66" s="70" t="s">
        <v>910</v>
      </c>
      <c r="J66" s="78"/>
      <c r="K66" s="70" t="s">
        <v>56</v>
      </c>
      <c r="L66" s="70" t="s">
        <v>56</v>
      </c>
      <c r="M66" s="70" t="s">
        <v>56</v>
      </c>
      <c r="N66" s="70" t="s">
        <v>56</v>
      </c>
      <c r="O66" s="70" t="s">
        <v>56</v>
      </c>
      <c r="P66" s="70" t="s">
        <v>56</v>
      </c>
      <c r="Q66" s="70" t="s">
        <v>56</v>
      </c>
      <c r="R66" s="70" t="s">
        <v>56</v>
      </c>
      <c r="S66" s="18">
        <v>1.332E-5</v>
      </c>
      <c r="T66" s="213">
        <v>2</v>
      </c>
      <c r="U66" s="213">
        <v>150106</v>
      </c>
      <c r="V66" s="18">
        <v>2.9040000000000001E-4</v>
      </c>
      <c r="W66" s="213" t="s">
        <v>879</v>
      </c>
      <c r="X66" s="213">
        <v>1</v>
      </c>
      <c r="Y66" s="213">
        <v>3444</v>
      </c>
      <c r="Z66" s="213">
        <v>0</v>
      </c>
      <c r="AA66" s="214">
        <v>1.77E-5</v>
      </c>
      <c r="AB66" s="213">
        <v>13</v>
      </c>
      <c r="AC66" s="213">
        <v>735858</v>
      </c>
      <c r="AD66" s="213">
        <v>0</v>
      </c>
      <c r="AE66" s="213" t="s">
        <v>56</v>
      </c>
      <c r="AF66" s="213" t="s">
        <v>56</v>
      </c>
      <c r="AG66" s="213">
        <v>6</v>
      </c>
      <c r="AH66" s="213" t="s">
        <v>56</v>
      </c>
    </row>
    <row r="67" spans="1:34" x14ac:dyDescent="0.25">
      <c r="A67" s="77"/>
      <c r="B67" s="78"/>
      <c r="C67" s="184" t="s">
        <v>1070</v>
      </c>
      <c r="D67" s="70" t="s">
        <v>1071</v>
      </c>
      <c r="E67" s="70" t="s">
        <v>1072</v>
      </c>
      <c r="F67" s="70" t="s">
        <v>1071</v>
      </c>
      <c r="G67" s="70" t="s">
        <v>898</v>
      </c>
      <c r="H67" s="70" t="s">
        <v>905</v>
      </c>
      <c r="I67" s="70" t="s">
        <v>812</v>
      </c>
      <c r="J67" s="78"/>
      <c r="K67" s="70" t="s">
        <v>56</v>
      </c>
      <c r="L67" s="70" t="s">
        <v>56</v>
      </c>
      <c r="M67" s="70" t="s">
        <v>56</v>
      </c>
      <c r="N67" s="70" t="s">
        <v>56</v>
      </c>
      <c r="O67" s="70" t="s">
        <v>56</v>
      </c>
      <c r="P67" s="70" t="s">
        <v>56</v>
      </c>
      <c r="Q67" s="70" t="s">
        <v>56</v>
      </c>
      <c r="R67" s="70" t="s">
        <v>56</v>
      </c>
      <c r="S67" s="213" t="s">
        <v>56</v>
      </c>
      <c r="T67" s="213" t="s">
        <v>56</v>
      </c>
      <c r="U67" s="213" t="s">
        <v>56</v>
      </c>
      <c r="V67" s="213" t="s">
        <v>56</v>
      </c>
      <c r="W67" s="213" t="s">
        <v>56</v>
      </c>
      <c r="X67" s="213" t="s">
        <v>56</v>
      </c>
      <c r="Y67" s="213" t="s">
        <v>56</v>
      </c>
      <c r="Z67" s="213" t="s">
        <v>56</v>
      </c>
      <c r="AA67" s="214">
        <v>5.4399999999999996E-6</v>
      </c>
      <c r="AB67" s="213">
        <v>4</v>
      </c>
      <c r="AC67" s="213">
        <v>735908</v>
      </c>
      <c r="AD67" s="213">
        <v>0</v>
      </c>
      <c r="AE67" s="213">
        <v>29</v>
      </c>
      <c r="AF67" s="213">
        <v>26.4</v>
      </c>
      <c r="AG67" s="213">
        <v>5</v>
      </c>
      <c r="AH67" s="218">
        <v>3.96830358143457</v>
      </c>
    </row>
    <row r="68" spans="1:34" x14ac:dyDescent="0.25">
      <c r="A68" s="77"/>
      <c r="B68" s="78"/>
      <c r="C68" s="185" t="s">
        <v>1073</v>
      </c>
      <c r="D68" s="186" t="s">
        <v>1074</v>
      </c>
      <c r="E68" s="186" t="s">
        <v>1075</v>
      </c>
      <c r="F68" s="186" t="s">
        <v>1074</v>
      </c>
      <c r="G68" s="70" t="s">
        <v>898</v>
      </c>
      <c r="H68" s="70" t="s">
        <v>905</v>
      </c>
      <c r="I68" s="70" t="s">
        <v>812</v>
      </c>
      <c r="J68" s="78"/>
      <c r="K68" s="70" t="s">
        <v>56</v>
      </c>
      <c r="L68" s="70" t="s">
        <v>56</v>
      </c>
      <c r="M68" s="70" t="s">
        <v>56</v>
      </c>
      <c r="N68" s="70" t="s">
        <v>56</v>
      </c>
      <c r="O68" s="70" t="s">
        <v>56</v>
      </c>
      <c r="P68" s="70" t="s">
        <v>56</v>
      </c>
      <c r="Q68" s="70" t="s">
        <v>56</v>
      </c>
      <c r="R68" s="70" t="s">
        <v>56</v>
      </c>
      <c r="S68" s="18">
        <v>1.314E-5</v>
      </c>
      <c r="T68" s="213">
        <v>2</v>
      </c>
      <c r="U68" s="213">
        <v>152184</v>
      </c>
      <c r="V68" s="18">
        <v>9.4229999999999997E-5</v>
      </c>
      <c r="W68" s="213" t="s">
        <v>63</v>
      </c>
      <c r="X68" s="213">
        <v>1</v>
      </c>
      <c r="Y68" s="213">
        <v>10612</v>
      </c>
      <c r="Z68" s="213">
        <v>0</v>
      </c>
      <c r="AA68" s="214">
        <v>1.0900000000000001E-5</v>
      </c>
      <c r="AB68" s="213">
        <v>8</v>
      </c>
      <c r="AC68" s="213">
        <v>735740</v>
      </c>
      <c r="AD68" s="213">
        <v>0</v>
      </c>
      <c r="AE68" s="213">
        <v>35</v>
      </c>
      <c r="AF68" s="213">
        <v>35</v>
      </c>
      <c r="AG68" s="213">
        <v>5</v>
      </c>
      <c r="AH68" s="218">
        <v>3.7412887004591999</v>
      </c>
    </row>
    <row r="69" spans="1:34" ht="17.25" x14ac:dyDescent="0.25">
      <c r="A69" s="177"/>
      <c r="B69" s="187"/>
      <c r="C69" s="188" t="s">
        <v>1076</v>
      </c>
      <c r="D69" s="181" t="s">
        <v>1077</v>
      </c>
      <c r="E69" s="181" t="s">
        <v>1078</v>
      </c>
      <c r="F69" s="181" t="s">
        <v>1079</v>
      </c>
      <c r="G69" s="181" t="s">
        <v>898</v>
      </c>
      <c r="H69" s="181" t="s">
        <v>905</v>
      </c>
      <c r="I69" s="181" t="s">
        <v>832</v>
      </c>
      <c r="J69" s="187" t="s">
        <v>1080</v>
      </c>
      <c r="K69" s="180">
        <v>2.478E-5</v>
      </c>
      <c r="L69" s="246">
        <v>7</v>
      </c>
      <c r="M69" s="245">
        <v>282462</v>
      </c>
      <c r="N69" s="246">
        <v>2.8150000000000001E-4</v>
      </c>
      <c r="O69" s="246" t="s">
        <v>44</v>
      </c>
      <c r="P69" s="246">
        <v>7</v>
      </c>
      <c r="Q69" s="246">
        <v>24868</v>
      </c>
      <c r="R69" s="246">
        <v>0</v>
      </c>
      <c r="S69" s="223">
        <v>3.9570000000000002E-5</v>
      </c>
      <c r="T69" s="224">
        <v>6</v>
      </c>
      <c r="U69" s="224">
        <v>151636</v>
      </c>
      <c r="V69" s="223">
        <v>1.4660000000000001E-4</v>
      </c>
      <c r="W69" s="224" t="s">
        <v>44</v>
      </c>
      <c r="X69" s="224">
        <v>6</v>
      </c>
      <c r="Y69" s="224">
        <v>40916</v>
      </c>
      <c r="Z69" s="224">
        <v>0</v>
      </c>
      <c r="AA69" s="229">
        <v>5.4399999999999996E-6</v>
      </c>
      <c r="AB69" s="224">
        <v>4</v>
      </c>
      <c r="AC69" s="224">
        <v>735818</v>
      </c>
      <c r="AD69" s="224">
        <v>0</v>
      </c>
      <c r="AE69" s="224">
        <v>25.1</v>
      </c>
      <c r="AF69" s="224">
        <v>24.9</v>
      </c>
      <c r="AG69" s="224">
        <v>4</v>
      </c>
      <c r="AH69" s="224">
        <v>1.15866049837715</v>
      </c>
    </row>
    <row r="70" spans="1:34" ht="32.25" x14ac:dyDescent="0.25">
      <c r="A70" s="81"/>
      <c r="B70" s="167"/>
      <c r="C70" s="189" t="s">
        <v>1081</v>
      </c>
      <c r="D70" s="190" t="s">
        <v>1052</v>
      </c>
      <c r="E70" s="190" t="s">
        <v>1050</v>
      </c>
      <c r="F70" s="190" t="s">
        <v>1082</v>
      </c>
      <c r="G70" s="80" t="s">
        <v>898</v>
      </c>
      <c r="H70" s="80" t="s">
        <v>905</v>
      </c>
      <c r="I70" s="80" t="s">
        <v>795</v>
      </c>
      <c r="J70" s="167" t="s">
        <v>1083</v>
      </c>
      <c r="K70" s="251">
        <v>3.0899999999999999E-5</v>
      </c>
      <c r="L70" s="236">
        <v>7</v>
      </c>
      <c r="M70" s="252">
        <v>226510</v>
      </c>
      <c r="N70" s="253">
        <v>7.3139999999999994E-5</v>
      </c>
      <c r="O70" s="236" t="s">
        <v>44</v>
      </c>
      <c r="P70" s="236">
        <v>1</v>
      </c>
      <c r="Q70" s="236">
        <v>13672</v>
      </c>
      <c r="R70" s="236">
        <v>0</v>
      </c>
      <c r="S70" s="18">
        <v>1.9720000000000001E-5</v>
      </c>
      <c r="T70" s="213">
        <v>3</v>
      </c>
      <c r="U70" s="213">
        <v>152144</v>
      </c>
      <c r="V70" s="18">
        <v>2.94E-5</v>
      </c>
      <c r="W70" s="213" t="s">
        <v>63</v>
      </c>
      <c r="X70" s="213">
        <v>2</v>
      </c>
      <c r="Y70" s="213">
        <v>68016</v>
      </c>
      <c r="Z70" s="213">
        <v>0</v>
      </c>
      <c r="AA70" s="254">
        <v>9.5100000000000004E-6</v>
      </c>
      <c r="AB70" s="236">
        <v>7</v>
      </c>
      <c r="AC70" s="236">
        <v>735920</v>
      </c>
      <c r="AD70" s="236">
        <v>0</v>
      </c>
      <c r="AE70" s="236" t="s">
        <v>56</v>
      </c>
      <c r="AF70" s="236" t="s">
        <v>56</v>
      </c>
      <c r="AG70" s="236">
        <v>6</v>
      </c>
      <c r="AH70" s="236" t="s">
        <v>56</v>
      </c>
    </row>
    <row r="71" spans="1:34" ht="47.25" x14ac:dyDescent="0.25">
      <c r="A71" s="162" t="s">
        <v>1084</v>
      </c>
      <c r="B71" s="163" t="s">
        <v>1085</v>
      </c>
      <c r="C71" s="70" t="s">
        <v>650</v>
      </c>
      <c r="D71" s="70" t="s">
        <v>652</v>
      </c>
      <c r="E71" s="100" t="s">
        <v>650</v>
      </c>
      <c r="F71" s="100" t="s">
        <v>1086</v>
      </c>
      <c r="G71" s="70" t="s">
        <v>915</v>
      </c>
      <c r="H71" s="70" t="s">
        <v>1087</v>
      </c>
      <c r="I71" s="70" t="s">
        <v>1088</v>
      </c>
      <c r="J71" s="78" t="s">
        <v>1089</v>
      </c>
      <c r="K71" s="70" t="s">
        <v>56</v>
      </c>
      <c r="L71" s="70" t="s">
        <v>56</v>
      </c>
      <c r="M71" s="70" t="s">
        <v>56</v>
      </c>
      <c r="N71" s="70" t="s">
        <v>56</v>
      </c>
      <c r="O71" s="70" t="s">
        <v>56</v>
      </c>
      <c r="P71" s="70" t="s">
        <v>56</v>
      </c>
      <c r="Q71" s="70" t="s">
        <v>56</v>
      </c>
      <c r="R71" s="70" t="s">
        <v>56</v>
      </c>
      <c r="S71" s="255">
        <v>6.6839999999999999E-6</v>
      </c>
      <c r="T71" s="234">
        <v>1</v>
      </c>
      <c r="U71" s="234">
        <v>149622</v>
      </c>
      <c r="V71" s="247">
        <v>1.491E-5</v>
      </c>
      <c r="W71" s="234" t="s">
        <v>63</v>
      </c>
      <c r="X71" s="234">
        <v>1</v>
      </c>
      <c r="Y71" s="234">
        <v>67072</v>
      </c>
      <c r="Z71" s="234">
        <v>0</v>
      </c>
      <c r="AA71" s="214">
        <v>1.3599999999999999E-6</v>
      </c>
      <c r="AB71" s="213">
        <v>1</v>
      </c>
      <c r="AC71" s="213">
        <v>735874</v>
      </c>
      <c r="AD71" s="213">
        <v>0</v>
      </c>
      <c r="AE71" s="213">
        <v>29</v>
      </c>
      <c r="AF71" s="213">
        <v>31</v>
      </c>
      <c r="AG71" s="213">
        <v>5</v>
      </c>
      <c r="AH71" s="218">
        <v>4.3370367906863301</v>
      </c>
    </row>
    <row r="72" spans="1:34" ht="47.25" x14ac:dyDescent="0.25">
      <c r="A72" s="81"/>
      <c r="B72" s="167"/>
      <c r="C72" s="191" t="s">
        <v>1075</v>
      </c>
      <c r="D72" s="191" t="s">
        <v>1090</v>
      </c>
      <c r="E72" s="191" t="s">
        <v>1075</v>
      </c>
      <c r="F72" s="191" t="s">
        <v>1091</v>
      </c>
      <c r="G72" s="80" t="s">
        <v>915</v>
      </c>
      <c r="H72" s="80" t="s">
        <v>1092</v>
      </c>
      <c r="I72" s="80" t="s">
        <v>1088</v>
      </c>
      <c r="J72" s="167" t="s">
        <v>1093</v>
      </c>
      <c r="K72" s="80" t="s">
        <v>56</v>
      </c>
      <c r="L72" s="80" t="s">
        <v>56</v>
      </c>
      <c r="M72" s="80" t="s">
        <v>56</v>
      </c>
      <c r="N72" s="80" t="s">
        <v>56</v>
      </c>
      <c r="O72" s="80" t="s">
        <v>56</v>
      </c>
      <c r="P72" s="80" t="s">
        <v>56</v>
      </c>
      <c r="Q72" s="80" t="s">
        <v>56</v>
      </c>
      <c r="R72" s="80" t="s">
        <v>56</v>
      </c>
      <c r="S72" s="251">
        <v>1.314E-5</v>
      </c>
      <c r="T72" s="236">
        <v>2</v>
      </c>
      <c r="U72" s="236">
        <v>152184</v>
      </c>
      <c r="V72" s="252">
        <v>9.4229999999999997E-5</v>
      </c>
      <c r="W72" s="236" t="s">
        <v>63</v>
      </c>
      <c r="X72" s="236">
        <v>1</v>
      </c>
      <c r="Y72" s="236">
        <v>10612</v>
      </c>
      <c r="Z72" s="236">
        <v>0</v>
      </c>
      <c r="AA72" s="256">
        <v>1.0900000000000001E-5</v>
      </c>
      <c r="AB72" s="236">
        <v>8</v>
      </c>
      <c r="AC72" s="236">
        <v>735740</v>
      </c>
      <c r="AD72" s="236">
        <v>0</v>
      </c>
      <c r="AE72" s="236">
        <v>35</v>
      </c>
      <c r="AF72" s="236">
        <v>35</v>
      </c>
      <c r="AG72" s="236">
        <v>5</v>
      </c>
      <c r="AH72" s="237">
        <v>3.7412887004591999</v>
      </c>
    </row>
    <row r="73" spans="1:34" x14ac:dyDescent="0.25">
      <c r="B73" s="23"/>
    </row>
    <row r="74" spans="1:34" x14ac:dyDescent="0.25">
      <c r="A74" s="25" t="s">
        <v>2</v>
      </c>
      <c r="B74" s="23"/>
    </row>
    <row r="75" spans="1:34" x14ac:dyDescent="0.25">
      <c r="A75" t="s">
        <v>1094</v>
      </c>
      <c r="B75" s="23"/>
    </row>
    <row r="76" spans="1:34" x14ac:dyDescent="0.25">
      <c r="A76" t="s">
        <v>859</v>
      </c>
      <c r="B76" s="23"/>
    </row>
    <row r="77" spans="1:34" x14ac:dyDescent="0.25">
      <c r="A77" t="s">
        <v>1095</v>
      </c>
      <c r="B77" s="23"/>
    </row>
    <row r="78" spans="1:34" x14ac:dyDescent="0.25">
      <c r="A78" t="s">
        <v>1096</v>
      </c>
      <c r="B78" s="23"/>
    </row>
    <row r="79" spans="1:34" x14ac:dyDescent="0.25">
      <c r="A79" t="s">
        <v>1097</v>
      </c>
      <c r="B79" s="23"/>
    </row>
    <row r="80" spans="1:34" x14ac:dyDescent="0.25">
      <c r="A80" t="s">
        <v>1098</v>
      </c>
      <c r="B80" s="23"/>
    </row>
    <row r="81" spans="1:2" x14ac:dyDescent="0.25">
      <c r="A81" t="s">
        <v>1382</v>
      </c>
      <c r="B81" s="23"/>
    </row>
    <row r="82" spans="1:2" x14ac:dyDescent="0.25">
      <c r="A82" t="s">
        <v>1383</v>
      </c>
      <c r="B82" s="23"/>
    </row>
    <row r="83" spans="1:2" x14ac:dyDescent="0.25">
      <c r="B83" s="23"/>
    </row>
    <row r="84" spans="1:2" x14ac:dyDescent="0.25">
      <c r="A84" s="25" t="s">
        <v>884</v>
      </c>
      <c r="B84" s="23"/>
    </row>
    <row r="85" spans="1:2" x14ac:dyDescent="0.25">
      <c r="A85" t="s">
        <v>886</v>
      </c>
    </row>
    <row r="87" spans="1:2" x14ac:dyDescent="0.25">
      <c r="A87" s="25" t="s">
        <v>489</v>
      </c>
    </row>
    <row r="88" spans="1:2" x14ac:dyDescent="0.25">
      <c r="A88" t="s">
        <v>887</v>
      </c>
    </row>
    <row r="90" spans="1:2" x14ac:dyDescent="0.25">
      <c r="A90" t="s">
        <v>1099</v>
      </c>
    </row>
  </sheetData>
  <autoFilter ref="A1:AH72" xr:uid="{F947166B-C4BF-464F-BFD8-B25FA7C84AD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BE53F-AFE4-411D-ACD6-BFDEDD7F0E2F}">
  <dimension ref="A1:AF95"/>
  <sheetViews>
    <sheetView topLeftCell="A63" zoomScale="106" zoomScaleNormal="106" workbookViewId="0">
      <selection activeCell="A87" sqref="A87:A88"/>
    </sheetView>
  </sheetViews>
  <sheetFormatPr defaultRowHeight="15" x14ac:dyDescent="0.25"/>
  <cols>
    <col min="1" max="1" width="23.5703125" customWidth="1"/>
    <col min="2" max="2" width="35" customWidth="1"/>
    <col min="3" max="3" width="21" customWidth="1"/>
    <col min="4" max="4" width="19.42578125" customWidth="1"/>
    <col min="5" max="5" width="26.85546875" customWidth="1"/>
    <col min="6" max="6" width="27.140625" customWidth="1"/>
    <col min="7" max="7" width="47.5703125" customWidth="1"/>
    <col min="8" max="8" width="39" style="23" customWidth="1"/>
    <col min="9" max="9" width="31.140625" customWidth="1"/>
    <col min="10" max="10" width="32.5703125" customWidth="1"/>
    <col min="11" max="11" width="34.7109375" customWidth="1"/>
    <col min="12" max="12" width="28.7109375" customWidth="1"/>
    <col min="13" max="13" width="31" customWidth="1"/>
    <col min="14" max="14" width="34.28515625" customWidth="1"/>
    <col min="15" max="15" width="36.28515625" customWidth="1"/>
    <col min="16" max="16" width="37.28515625" customWidth="1"/>
    <col min="17" max="17" width="31.85546875" customWidth="1"/>
    <col min="18" max="18" width="32.5703125" customWidth="1"/>
    <col min="19" max="19" width="34.7109375" customWidth="1"/>
    <col min="20" max="20" width="28.7109375" customWidth="1"/>
    <col min="21" max="21" width="30.7109375" customWidth="1"/>
    <col min="22" max="22" width="33.85546875" customWidth="1"/>
    <col min="23" max="23" width="36.28515625" customWidth="1"/>
    <col min="24" max="24" width="37.28515625" customWidth="1"/>
    <col min="25" max="25" width="44.85546875" customWidth="1"/>
    <col min="26" max="26" width="22" customWidth="1"/>
    <col min="27" max="27" width="24" customWidth="1"/>
    <col min="28" max="28" width="22.140625" customWidth="1"/>
    <col min="29" max="30" width="37" customWidth="1"/>
    <col min="31" max="31" width="9" customWidth="1"/>
    <col min="32" max="32" width="26" bestFit="1" customWidth="1"/>
  </cols>
  <sheetData>
    <row r="1" spans="1:32" ht="15.75" thickBot="1" x14ac:dyDescent="0.3">
      <c r="A1" s="1" t="s">
        <v>702</v>
      </c>
      <c r="B1" s="1" t="s">
        <v>703</v>
      </c>
      <c r="C1" s="1" t="s">
        <v>464</v>
      </c>
      <c r="D1" s="1" t="s">
        <v>4</v>
      </c>
      <c r="E1" s="1" t="s">
        <v>704</v>
      </c>
      <c r="F1" s="1" t="s">
        <v>705</v>
      </c>
      <c r="G1" s="1" t="s">
        <v>706</v>
      </c>
      <c r="H1" s="156" t="s">
        <v>707</v>
      </c>
      <c r="I1" s="112" t="s">
        <v>864</v>
      </c>
      <c r="J1" s="112" t="s">
        <v>7</v>
      </c>
      <c r="K1" s="112" t="s">
        <v>8</v>
      </c>
      <c r="L1" s="4" t="s">
        <v>865</v>
      </c>
      <c r="M1" s="113" t="s">
        <v>866</v>
      </c>
      <c r="N1" s="113" t="s">
        <v>867</v>
      </c>
      <c r="O1" s="113" t="s">
        <v>868</v>
      </c>
      <c r="P1" s="113" t="s">
        <v>12</v>
      </c>
      <c r="Q1" s="113" t="s">
        <v>13</v>
      </c>
      <c r="R1" s="113" t="s">
        <v>14</v>
      </c>
      <c r="S1" s="113" t="s">
        <v>15</v>
      </c>
      <c r="T1" s="113" t="s">
        <v>869</v>
      </c>
      <c r="U1" s="113" t="s">
        <v>870</v>
      </c>
      <c r="V1" s="113" t="s">
        <v>871</v>
      </c>
      <c r="W1" s="113" t="s">
        <v>872</v>
      </c>
      <c r="X1" s="113" t="s">
        <v>19</v>
      </c>
      <c r="Y1" s="5" t="s">
        <v>873</v>
      </c>
      <c r="Z1" s="5" t="s">
        <v>21</v>
      </c>
      <c r="AA1" s="5" t="s">
        <v>22</v>
      </c>
      <c r="AB1" s="114" t="s">
        <v>23</v>
      </c>
      <c r="AC1" s="115" t="s">
        <v>874</v>
      </c>
      <c r="AD1" s="115" t="s">
        <v>875</v>
      </c>
      <c r="AE1" s="115" t="s">
        <v>876</v>
      </c>
      <c r="AF1" s="115" t="s">
        <v>489</v>
      </c>
    </row>
    <row r="2" spans="1:32" ht="120" x14ac:dyDescent="0.25">
      <c r="A2" s="70" t="s">
        <v>1100</v>
      </c>
      <c r="B2" s="78" t="s">
        <v>1375</v>
      </c>
      <c r="C2" s="70" t="s">
        <v>1101</v>
      </c>
      <c r="D2" s="70" t="s">
        <v>1102</v>
      </c>
      <c r="E2" s="70" t="s">
        <v>1101</v>
      </c>
      <c r="F2" s="70" t="s">
        <v>1103</v>
      </c>
      <c r="G2" s="77" t="s">
        <v>731</v>
      </c>
      <c r="H2" s="74" t="s">
        <v>1104</v>
      </c>
      <c r="I2" s="120" t="s">
        <v>56</v>
      </c>
      <c r="J2" s="120" t="s">
        <v>56</v>
      </c>
      <c r="K2" s="120" t="s">
        <v>56</v>
      </c>
      <c r="L2" s="120" t="s">
        <v>56</v>
      </c>
      <c r="M2" s="120" t="s">
        <v>56</v>
      </c>
      <c r="N2" s="120" t="s">
        <v>56</v>
      </c>
      <c r="O2" s="120" t="s">
        <v>56</v>
      </c>
      <c r="P2" s="120" t="s">
        <v>56</v>
      </c>
      <c r="Q2" s="120" t="s">
        <v>56</v>
      </c>
      <c r="R2" s="120" t="s">
        <v>56</v>
      </c>
      <c r="S2" s="120" t="s">
        <v>56</v>
      </c>
      <c r="T2" s="120" t="s">
        <v>56</v>
      </c>
      <c r="U2" s="120" t="s">
        <v>56</v>
      </c>
      <c r="V2" s="120" t="s">
        <v>56</v>
      </c>
      <c r="W2" s="120" t="s">
        <v>56</v>
      </c>
      <c r="X2" s="120" t="s">
        <v>56</v>
      </c>
      <c r="Y2" s="120" t="s">
        <v>56</v>
      </c>
      <c r="Z2" s="120" t="s">
        <v>56</v>
      </c>
      <c r="AA2" s="120" t="s">
        <v>56</v>
      </c>
      <c r="AB2" s="120" t="s">
        <v>56</v>
      </c>
      <c r="AC2" s="120" t="s">
        <v>56</v>
      </c>
      <c r="AD2" s="120" t="s">
        <v>56</v>
      </c>
      <c r="AE2" s="120">
        <v>6</v>
      </c>
      <c r="AF2" s="127" t="s">
        <v>56</v>
      </c>
    </row>
    <row r="3" spans="1:32" x14ac:dyDescent="0.25">
      <c r="A3" s="70"/>
      <c r="B3" s="70"/>
      <c r="C3" s="70" t="s">
        <v>1105</v>
      </c>
      <c r="D3" s="70" t="s">
        <v>1106</v>
      </c>
      <c r="E3" s="70" t="s">
        <v>1105</v>
      </c>
      <c r="F3" s="70" t="s">
        <v>1107</v>
      </c>
      <c r="G3" s="77" t="s">
        <v>795</v>
      </c>
      <c r="H3" s="74"/>
      <c r="I3" s="120" t="s">
        <v>56</v>
      </c>
      <c r="J3" s="120" t="s">
        <v>56</v>
      </c>
      <c r="K3" s="120" t="s">
        <v>56</v>
      </c>
      <c r="L3" s="120" t="s">
        <v>56</v>
      </c>
      <c r="M3" s="120" t="s">
        <v>56</v>
      </c>
      <c r="N3" s="120" t="s">
        <v>56</v>
      </c>
      <c r="O3" s="120" t="s">
        <v>56</v>
      </c>
      <c r="P3" s="120" t="s">
        <v>56</v>
      </c>
      <c r="Q3" s="120" t="s">
        <v>56</v>
      </c>
      <c r="R3" s="120" t="s">
        <v>56</v>
      </c>
      <c r="S3" s="120" t="s">
        <v>56</v>
      </c>
      <c r="T3" s="120" t="s">
        <v>56</v>
      </c>
      <c r="U3" s="120" t="s">
        <v>56</v>
      </c>
      <c r="V3" s="120" t="s">
        <v>56</v>
      </c>
      <c r="W3" s="120" t="s">
        <v>56</v>
      </c>
      <c r="X3" s="120" t="s">
        <v>56</v>
      </c>
      <c r="Y3" s="118">
        <v>5.4399999999999996E-6</v>
      </c>
      <c r="Z3" s="120">
        <v>4</v>
      </c>
      <c r="AA3" s="120">
        <v>735874</v>
      </c>
      <c r="AB3" s="120">
        <v>0</v>
      </c>
      <c r="AC3" s="120">
        <v>40</v>
      </c>
      <c r="AD3" s="120">
        <v>38</v>
      </c>
      <c r="AE3" s="120">
        <v>6</v>
      </c>
      <c r="AF3" s="127" t="s">
        <v>56</v>
      </c>
    </row>
    <row r="4" spans="1:32" x14ac:dyDescent="0.25">
      <c r="A4" s="70"/>
      <c r="B4" s="70"/>
      <c r="C4" s="70" t="s">
        <v>1108</v>
      </c>
      <c r="D4" s="70" t="s">
        <v>1109</v>
      </c>
      <c r="E4" s="70" t="s">
        <v>1108</v>
      </c>
      <c r="F4" s="70" t="s">
        <v>1110</v>
      </c>
      <c r="G4" s="77" t="s">
        <v>1111</v>
      </c>
      <c r="H4" s="74"/>
      <c r="I4" s="120" t="s">
        <v>56</v>
      </c>
      <c r="J4" s="120" t="s">
        <v>56</v>
      </c>
      <c r="K4" s="120" t="s">
        <v>56</v>
      </c>
      <c r="L4" s="120" t="s">
        <v>56</v>
      </c>
      <c r="M4" s="120" t="s">
        <v>56</v>
      </c>
      <c r="N4" s="120" t="s">
        <v>56</v>
      </c>
      <c r="O4" s="120" t="s">
        <v>56</v>
      </c>
      <c r="P4" s="120" t="s">
        <v>56</v>
      </c>
      <c r="Q4" s="120" t="s">
        <v>56</v>
      </c>
      <c r="R4" s="120" t="s">
        <v>56</v>
      </c>
      <c r="S4" s="120" t="s">
        <v>56</v>
      </c>
      <c r="T4" s="120" t="s">
        <v>56</v>
      </c>
      <c r="U4" s="120" t="s">
        <v>56</v>
      </c>
      <c r="V4" s="120" t="s">
        <v>56</v>
      </c>
      <c r="W4" s="120" t="s">
        <v>56</v>
      </c>
      <c r="X4" s="120" t="s">
        <v>56</v>
      </c>
      <c r="Y4" s="120" t="s">
        <v>56</v>
      </c>
      <c r="Z4" s="120" t="s">
        <v>56</v>
      </c>
      <c r="AA4" s="120" t="s">
        <v>56</v>
      </c>
      <c r="AB4" s="120" t="s">
        <v>56</v>
      </c>
      <c r="AC4" s="120" t="s">
        <v>56</v>
      </c>
      <c r="AD4" s="120" t="s">
        <v>56</v>
      </c>
      <c r="AE4" s="120">
        <v>6</v>
      </c>
      <c r="AF4" s="127" t="s">
        <v>56</v>
      </c>
    </row>
    <row r="5" spans="1:32" x14ac:dyDescent="0.25">
      <c r="A5" s="70"/>
      <c r="B5" s="70"/>
      <c r="C5" s="70" t="s">
        <v>1112</v>
      </c>
      <c r="D5" s="70" t="s">
        <v>1113</v>
      </c>
      <c r="E5" s="70" t="s">
        <v>1112</v>
      </c>
      <c r="F5" s="70" t="s">
        <v>1114</v>
      </c>
      <c r="G5" s="77" t="s">
        <v>795</v>
      </c>
      <c r="H5" s="74"/>
      <c r="I5" s="120" t="s">
        <v>56</v>
      </c>
      <c r="J5" s="120" t="s">
        <v>56</v>
      </c>
      <c r="K5" s="120" t="s">
        <v>56</v>
      </c>
      <c r="L5" s="120" t="s">
        <v>56</v>
      </c>
      <c r="M5" s="120" t="s">
        <v>56</v>
      </c>
      <c r="N5" s="120" t="s">
        <v>56</v>
      </c>
      <c r="O5" s="120" t="s">
        <v>56</v>
      </c>
      <c r="P5" s="120" t="s">
        <v>56</v>
      </c>
      <c r="Q5" s="117">
        <v>6.6189999999999996E-6</v>
      </c>
      <c r="R5" s="120">
        <v>1</v>
      </c>
      <c r="S5" s="120">
        <v>151090</v>
      </c>
      <c r="T5" s="120">
        <v>1.4780000000000001E-5</v>
      </c>
      <c r="U5" s="54" t="s">
        <v>63</v>
      </c>
      <c r="V5" s="120">
        <v>1</v>
      </c>
      <c r="W5" s="120">
        <v>67642</v>
      </c>
      <c r="X5" s="120">
        <v>0</v>
      </c>
      <c r="Y5" s="118">
        <v>1.3599999999999999E-6</v>
      </c>
      <c r="Z5" s="120">
        <v>1</v>
      </c>
      <c r="AA5" s="117">
        <v>735836</v>
      </c>
      <c r="AB5" s="120">
        <v>0</v>
      </c>
      <c r="AC5" s="120">
        <v>38</v>
      </c>
      <c r="AD5" s="120">
        <v>38</v>
      </c>
      <c r="AE5" s="120">
        <v>6</v>
      </c>
      <c r="AF5" s="127" t="s">
        <v>56</v>
      </c>
    </row>
    <row r="6" spans="1:32" x14ac:dyDescent="0.25">
      <c r="A6" s="70"/>
      <c r="B6" s="70"/>
      <c r="C6" s="70" t="s">
        <v>1115</v>
      </c>
      <c r="D6" s="70" t="s">
        <v>1116</v>
      </c>
      <c r="E6" s="70" t="s">
        <v>1115</v>
      </c>
      <c r="F6" s="70" t="s">
        <v>1117</v>
      </c>
      <c r="G6" s="77" t="s">
        <v>795</v>
      </c>
      <c r="H6" s="74"/>
      <c r="I6" s="120" t="s">
        <v>56</v>
      </c>
      <c r="J6" s="120" t="s">
        <v>56</v>
      </c>
      <c r="K6" s="120" t="s">
        <v>56</v>
      </c>
      <c r="L6" s="120" t="s">
        <v>56</v>
      </c>
      <c r="M6" s="120" t="s">
        <v>56</v>
      </c>
      <c r="N6" s="120" t="s">
        <v>56</v>
      </c>
      <c r="O6" s="120" t="s">
        <v>56</v>
      </c>
      <c r="P6" s="120" t="s">
        <v>56</v>
      </c>
      <c r="Q6" s="120" t="s">
        <v>56</v>
      </c>
      <c r="R6" s="120" t="s">
        <v>56</v>
      </c>
      <c r="S6" s="120" t="s">
        <v>56</v>
      </c>
      <c r="T6" s="120" t="s">
        <v>56</v>
      </c>
      <c r="U6" s="120" t="s">
        <v>56</v>
      </c>
      <c r="V6" s="120" t="s">
        <v>56</v>
      </c>
      <c r="W6" s="120" t="s">
        <v>56</v>
      </c>
      <c r="X6" s="120" t="s">
        <v>56</v>
      </c>
      <c r="Y6" s="118">
        <v>2.7199999999999998E-6</v>
      </c>
      <c r="Z6" s="120">
        <v>2</v>
      </c>
      <c r="AA6" s="117">
        <v>735910</v>
      </c>
      <c r="AB6" s="120">
        <v>0</v>
      </c>
      <c r="AC6" s="120">
        <v>38</v>
      </c>
      <c r="AD6" s="120">
        <v>44</v>
      </c>
      <c r="AE6" s="120">
        <v>6</v>
      </c>
      <c r="AF6" s="127" t="s">
        <v>56</v>
      </c>
    </row>
    <row r="7" spans="1:32" x14ac:dyDescent="0.25">
      <c r="A7" s="70"/>
      <c r="B7" s="70"/>
      <c r="C7" s="70" t="s">
        <v>1118</v>
      </c>
      <c r="D7" s="70" t="s">
        <v>1119</v>
      </c>
      <c r="E7" s="70" t="s">
        <v>1118</v>
      </c>
      <c r="F7" s="70" t="s">
        <v>1120</v>
      </c>
      <c r="G7" s="77" t="s">
        <v>910</v>
      </c>
      <c r="H7" s="74"/>
      <c r="I7" s="120" t="s">
        <v>56</v>
      </c>
      <c r="J7" s="120" t="s">
        <v>56</v>
      </c>
      <c r="K7" s="120" t="s">
        <v>56</v>
      </c>
      <c r="L7" s="120" t="s">
        <v>56</v>
      </c>
      <c r="M7" s="120" t="s">
        <v>56</v>
      </c>
      <c r="N7" s="120" t="s">
        <v>56</v>
      </c>
      <c r="O7" s="120" t="s">
        <v>56</v>
      </c>
      <c r="P7" s="120" t="s">
        <v>56</v>
      </c>
      <c r="Q7" s="120" t="s">
        <v>56</v>
      </c>
      <c r="R7" s="120" t="s">
        <v>56</v>
      </c>
      <c r="S7" s="120" t="s">
        <v>56</v>
      </c>
      <c r="T7" s="120" t="s">
        <v>56</v>
      </c>
      <c r="U7" s="120" t="s">
        <v>56</v>
      </c>
      <c r="V7" s="120" t="s">
        <v>56</v>
      </c>
      <c r="W7" s="120" t="s">
        <v>56</v>
      </c>
      <c r="X7" s="120" t="s">
        <v>56</v>
      </c>
      <c r="Y7" s="120" t="s">
        <v>56</v>
      </c>
      <c r="Z7" s="120" t="s">
        <v>56</v>
      </c>
      <c r="AA7" s="120" t="s">
        <v>56</v>
      </c>
      <c r="AB7" s="120" t="s">
        <v>56</v>
      </c>
      <c r="AC7" s="120" t="s">
        <v>56</v>
      </c>
      <c r="AD7" s="120" t="s">
        <v>56</v>
      </c>
      <c r="AE7" s="120">
        <v>6</v>
      </c>
      <c r="AF7" s="127" t="s">
        <v>56</v>
      </c>
    </row>
    <row r="8" spans="1:32" x14ac:dyDescent="0.25">
      <c r="A8" s="70"/>
      <c r="B8" s="70"/>
      <c r="C8" s="70" t="s">
        <v>1121</v>
      </c>
      <c r="D8" s="70" t="s">
        <v>1122</v>
      </c>
      <c r="E8" s="70" t="s">
        <v>1121</v>
      </c>
      <c r="F8" s="70" t="s">
        <v>1123</v>
      </c>
      <c r="G8" s="77" t="s">
        <v>1111</v>
      </c>
      <c r="H8" s="74"/>
      <c r="I8" s="120" t="s">
        <v>56</v>
      </c>
      <c r="J8" s="120" t="s">
        <v>56</v>
      </c>
      <c r="K8" s="120" t="s">
        <v>56</v>
      </c>
      <c r="L8" s="120" t="s">
        <v>56</v>
      </c>
      <c r="M8" s="120" t="s">
        <v>56</v>
      </c>
      <c r="N8" s="120" t="s">
        <v>56</v>
      </c>
      <c r="O8" s="120" t="s">
        <v>56</v>
      </c>
      <c r="P8" s="120" t="s">
        <v>56</v>
      </c>
      <c r="Q8" s="120" t="s">
        <v>56</v>
      </c>
      <c r="R8" s="120" t="s">
        <v>56</v>
      </c>
      <c r="S8" s="120" t="s">
        <v>56</v>
      </c>
      <c r="T8" s="120" t="s">
        <v>56</v>
      </c>
      <c r="U8" s="120" t="s">
        <v>56</v>
      </c>
      <c r="V8" s="120" t="s">
        <v>56</v>
      </c>
      <c r="W8" s="120" t="s">
        <v>56</v>
      </c>
      <c r="X8" s="120" t="s">
        <v>56</v>
      </c>
      <c r="Y8" s="120" t="s">
        <v>56</v>
      </c>
      <c r="Z8" s="120" t="s">
        <v>56</v>
      </c>
      <c r="AA8" s="120" t="s">
        <v>56</v>
      </c>
      <c r="AB8" s="120" t="s">
        <v>56</v>
      </c>
      <c r="AC8" s="120" t="s">
        <v>56</v>
      </c>
      <c r="AD8" s="120" t="s">
        <v>56</v>
      </c>
      <c r="AE8" s="120">
        <v>6</v>
      </c>
      <c r="AF8" s="127" t="s">
        <v>56</v>
      </c>
    </row>
    <row r="9" spans="1:32" x14ac:dyDescent="0.25">
      <c r="A9" s="70"/>
      <c r="B9" s="70"/>
      <c r="C9" s="70" t="s">
        <v>1124</v>
      </c>
      <c r="D9" s="70" t="s">
        <v>1125</v>
      </c>
      <c r="E9" s="70" t="s">
        <v>1124</v>
      </c>
      <c r="F9" s="70" t="s">
        <v>1126</v>
      </c>
      <c r="G9" s="77" t="s">
        <v>812</v>
      </c>
      <c r="H9" s="74"/>
      <c r="I9" s="120" t="s">
        <v>56</v>
      </c>
      <c r="J9" s="120" t="s">
        <v>56</v>
      </c>
      <c r="K9" s="120" t="s">
        <v>56</v>
      </c>
      <c r="L9" s="120" t="s">
        <v>56</v>
      </c>
      <c r="M9" s="120" t="s">
        <v>56</v>
      </c>
      <c r="N9" s="120" t="s">
        <v>56</v>
      </c>
      <c r="O9" s="120" t="s">
        <v>56</v>
      </c>
      <c r="P9" s="120" t="s">
        <v>56</v>
      </c>
      <c r="Q9" s="120" t="s">
        <v>56</v>
      </c>
      <c r="R9" s="120" t="s">
        <v>56</v>
      </c>
      <c r="S9" s="120" t="s">
        <v>56</v>
      </c>
      <c r="T9" s="120" t="s">
        <v>56</v>
      </c>
      <c r="U9" s="120" t="s">
        <v>56</v>
      </c>
      <c r="V9" s="120" t="s">
        <v>56</v>
      </c>
      <c r="W9" s="120" t="s">
        <v>56</v>
      </c>
      <c r="X9" s="120" t="s">
        <v>56</v>
      </c>
      <c r="Y9" s="120" t="s">
        <v>56</v>
      </c>
      <c r="Z9" s="120" t="s">
        <v>56</v>
      </c>
      <c r="AA9" s="120" t="s">
        <v>56</v>
      </c>
      <c r="AB9" s="120" t="s">
        <v>56</v>
      </c>
      <c r="AC9" s="120">
        <v>14.38</v>
      </c>
      <c r="AD9" s="120">
        <v>22.2</v>
      </c>
      <c r="AE9" s="130">
        <v>2</v>
      </c>
      <c r="AF9" s="127">
        <v>-1.1564150646029701</v>
      </c>
    </row>
    <row r="10" spans="1:32" x14ac:dyDescent="0.25">
      <c r="A10" s="70"/>
      <c r="B10" s="70"/>
      <c r="C10" s="165" t="s">
        <v>1010</v>
      </c>
      <c r="D10" s="165" t="s">
        <v>1127</v>
      </c>
      <c r="E10" s="165" t="s">
        <v>1010</v>
      </c>
      <c r="F10" s="165" t="s">
        <v>1012</v>
      </c>
      <c r="G10" s="77" t="s">
        <v>795</v>
      </c>
      <c r="H10" s="74"/>
      <c r="I10" s="117">
        <v>9.5899999999999997E-6</v>
      </c>
      <c r="J10" s="120">
        <v>1</v>
      </c>
      <c r="K10" s="120">
        <v>104270</v>
      </c>
      <c r="L10" s="120">
        <v>2.4870000000000001E-5</v>
      </c>
      <c r="M10" s="120" t="s">
        <v>63</v>
      </c>
      <c r="N10" s="120">
        <v>1</v>
      </c>
      <c r="O10" s="120">
        <v>40206</v>
      </c>
      <c r="P10" s="120">
        <v>0</v>
      </c>
      <c r="Q10" s="117">
        <v>1.999E-5</v>
      </c>
      <c r="R10" s="120">
        <v>3</v>
      </c>
      <c r="S10" s="120">
        <v>150106</v>
      </c>
      <c r="T10" s="120">
        <v>4.4539999999999997E-5</v>
      </c>
      <c r="U10" s="120" t="s">
        <v>63</v>
      </c>
      <c r="V10" s="120">
        <v>3</v>
      </c>
      <c r="W10" s="120">
        <v>67352</v>
      </c>
      <c r="X10" s="120">
        <v>0</v>
      </c>
      <c r="Y10" s="118">
        <v>2.0400000000000001E-5</v>
      </c>
      <c r="Z10" s="120">
        <v>15</v>
      </c>
      <c r="AA10" s="117">
        <v>735858</v>
      </c>
      <c r="AB10" s="120">
        <v>0</v>
      </c>
      <c r="AC10" s="120" t="s">
        <v>56</v>
      </c>
      <c r="AD10" s="120" t="s">
        <v>56</v>
      </c>
      <c r="AE10" s="120">
        <v>6</v>
      </c>
      <c r="AF10" s="127" t="s">
        <v>56</v>
      </c>
    </row>
    <row r="11" spans="1:32" ht="17.25" x14ac:dyDescent="0.25">
      <c r="A11" s="70"/>
      <c r="B11" s="70"/>
      <c r="C11" s="166" t="s">
        <v>764</v>
      </c>
      <c r="D11" s="166" t="s">
        <v>1128</v>
      </c>
      <c r="E11" s="166" t="s">
        <v>764</v>
      </c>
      <c r="F11" s="166" t="s">
        <v>1129</v>
      </c>
      <c r="G11" s="77" t="s">
        <v>731</v>
      </c>
      <c r="H11" s="74" t="s">
        <v>1130</v>
      </c>
      <c r="I11" s="120" t="s">
        <v>56</v>
      </c>
      <c r="J11" s="120" t="s">
        <v>56</v>
      </c>
      <c r="K11" s="120" t="s">
        <v>56</v>
      </c>
      <c r="L11" s="120" t="s">
        <v>56</v>
      </c>
      <c r="M11" s="120" t="s">
        <v>56</v>
      </c>
      <c r="N11" s="120" t="s">
        <v>56</v>
      </c>
      <c r="O11" s="120" t="s">
        <v>56</v>
      </c>
      <c r="P11" s="120" t="s">
        <v>56</v>
      </c>
      <c r="Q11" s="117">
        <v>1.332E-5</v>
      </c>
      <c r="R11" s="120">
        <v>2</v>
      </c>
      <c r="S11" s="120">
        <v>150106</v>
      </c>
      <c r="T11" s="117">
        <v>2.9040000000000001E-4</v>
      </c>
      <c r="U11" s="120" t="s">
        <v>879</v>
      </c>
      <c r="V11" s="120">
        <v>1</v>
      </c>
      <c r="W11" s="120">
        <v>3444</v>
      </c>
      <c r="X11" s="120">
        <v>0</v>
      </c>
      <c r="Y11" s="118">
        <v>1.77E-5</v>
      </c>
      <c r="Z11" s="120">
        <v>13</v>
      </c>
      <c r="AA11" s="117">
        <v>735858</v>
      </c>
      <c r="AB11" s="120">
        <v>0</v>
      </c>
      <c r="AC11" s="120" t="s">
        <v>56</v>
      </c>
      <c r="AD11" s="120" t="s">
        <v>56</v>
      </c>
      <c r="AE11" s="120">
        <v>6</v>
      </c>
      <c r="AF11" s="127" t="s">
        <v>56</v>
      </c>
    </row>
    <row r="12" spans="1:32" ht="17.25" x14ac:dyDescent="0.25">
      <c r="A12" s="70"/>
      <c r="B12" s="70"/>
      <c r="C12" s="166" t="s">
        <v>764</v>
      </c>
      <c r="D12" s="166" t="s">
        <v>1128</v>
      </c>
      <c r="E12" s="166" t="s">
        <v>764</v>
      </c>
      <c r="F12" s="166" t="s">
        <v>1129</v>
      </c>
      <c r="G12" s="77" t="s">
        <v>1111</v>
      </c>
      <c r="H12" s="74"/>
      <c r="I12" s="120" t="s">
        <v>56</v>
      </c>
      <c r="J12" s="120" t="s">
        <v>56</v>
      </c>
      <c r="K12" s="120" t="s">
        <v>56</v>
      </c>
      <c r="L12" s="120" t="s">
        <v>56</v>
      </c>
      <c r="M12" s="120" t="s">
        <v>56</v>
      </c>
      <c r="N12" s="120" t="s">
        <v>56</v>
      </c>
      <c r="O12" s="120" t="s">
        <v>56</v>
      </c>
      <c r="P12" s="120" t="s">
        <v>56</v>
      </c>
      <c r="Q12" s="117">
        <v>1.332E-5</v>
      </c>
      <c r="R12" s="120">
        <v>2</v>
      </c>
      <c r="S12" s="120">
        <v>150106</v>
      </c>
      <c r="T12" s="117">
        <v>2.9040000000000001E-4</v>
      </c>
      <c r="U12" s="120" t="s">
        <v>879</v>
      </c>
      <c r="V12" s="120">
        <v>1</v>
      </c>
      <c r="W12" s="120">
        <v>3444</v>
      </c>
      <c r="X12" s="120">
        <v>0</v>
      </c>
      <c r="Y12" s="118">
        <v>1.77E-5</v>
      </c>
      <c r="Z12" s="120">
        <v>13</v>
      </c>
      <c r="AA12" s="117">
        <v>735858</v>
      </c>
      <c r="AB12" s="120">
        <v>0</v>
      </c>
      <c r="AC12" s="120" t="s">
        <v>56</v>
      </c>
      <c r="AD12" s="120" t="s">
        <v>56</v>
      </c>
      <c r="AE12" s="120">
        <v>6</v>
      </c>
      <c r="AF12" s="127" t="s">
        <v>56</v>
      </c>
    </row>
    <row r="13" spans="1:32" ht="17.25" x14ac:dyDescent="0.25">
      <c r="A13" s="70"/>
      <c r="B13" s="70"/>
      <c r="C13" s="166" t="s">
        <v>764</v>
      </c>
      <c r="D13" s="166" t="s">
        <v>1128</v>
      </c>
      <c r="E13" s="166" t="s">
        <v>764</v>
      </c>
      <c r="F13" s="166" t="s">
        <v>1129</v>
      </c>
      <c r="G13" s="77" t="s">
        <v>933</v>
      </c>
      <c r="H13" s="74"/>
      <c r="I13" s="120" t="s">
        <v>56</v>
      </c>
      <c r="J13" s="120" t="s">
        <v>56</v>
      </c>
      <c r="K13" s="120" t="s">
        <v>56</v>
      </c>
      <c r="L13" s="120" t="s">
        <v>56</v>
      </c>
      <c r="M13" s="120" t="s">
        <v>56</v>
      </c>
      <c r="N13" s="120" t="s">
        <v>56</v>
      </c>
      <c r="O13" s="120" t="s">
        <v>56</v>
      </c>
      <c r="P13" s="120" t="s">
        <v>56</v>
      </c>
      <c r="Q13" s="117">
        <v>1.332E-5</v>
      </c>
      <c r="R13" s="120">
        <v>2</v>
      </c>
      <c r="S13" s="120">
        <v>150106</v>
      </c>
      <c r="T13" s="117">
        <v>2.9040000000000001E-4</v>
      </c>
      <c r="U13" s="120" t="s">
        <v>879</v>
      </c>
      <c r="V13" s="120">
        <v>1</v>
      </c>
      <c r="W13" s="120">
        <v>3444</v>
      </c>
      <c r="X13" s="120">
        <v>0</v>
      </c>
      <c r="Y13" s="118">
        <v>1.77E-5</v>
      </c>
      <c r="Z13" s="120">
        <v>13</v>
      </c>
      <c r="AA13" s="117">
        <v>735858</v>
      </c>
      <c r="AB13" s="120">
        <v>0</v>
      </c>
      <c r="AC13" s="120" t="s">
        <v>56</v>
      </c>
      <c r="AD13" s="120" t="s">
        <v>56</v>
      </c>
      <c r="AE13" s="120">
        <v>6</v>
      </c>
      <c r="AF13" s="127" t="s">
        <v>56</v>
      </c>
    </row>
    <row r="14" spans="1:32" ht="17.25" x14ac:dyDescent="0.25">
      <c r="A14" s="70"/>
      <c r="B14" s="70"/>
      <c r="C14" s="166" t="s">
        <v>764</v>
      </c>
      <c r="D14" s="166" t="s">
        <v>1128</v>
      </c>
      <c r="E14" s="166" t="s">
        <v>764</v>
      </c>
      <c r="F14" s="166" t="s">
        <v>1129</v>
      </c>
      <c r="G14" s="77" t="s">
        <v>795</v>
      </c>
      <c r="H14" s="74"/>
      <c r="I14" s="120" t="s">
        <v>56</v>
      </c>
      <c r="J14" s="120" t="s">
        <v>56</v>
      </c>
      <c r="K14" s="120" t="s">
        <v>56</v>
      </c>
      <c r="L14" s="120" t="s">
        <v>56</v>
      </c>
      <c r="M14" s="120" t="s">
        <v>56</v>
      </c>
      <c r="N14" s="120" t="s">
        <v>56</v>
      </c>
      <c r="O14" s="120" t="s">
        <v>56</v>
      </c>
      <c r="P14" s="120" t="s">
        <v>56</v>
      </c>
      <c r="Q14" s="117">
        <v>1.332E-5</v>
      </c>
      <c r="R14" s="120">
        <v>2</v>
      </c>
      <c r="S14" s="120">
        <v>150106</v>
      </c>
      <c r="T14" s="117">
        <v>2.9040000000000001E-4</v>
      </c>
      <c r="U14" s="120" t="s">
        <v>879</v>
      </c>
      <c r="V14" s="120">
        <v>1</v>
      </c>
      <c r="W14" s="120">
        <v>3444</v>
      </c>
      <c r="X14" s="120">
        <v>0</v>
      </c>
      <c r="Y14" s="118">
        <v>1.77E-5</v>
      </c>
      <c r="Z14" s="120">
        <v>13</v>
      </c>
      <c r="AA14" s="117">
        <v>735858</v>
      </c>
      <c r="AB14" s="120">
        <v>0</v>
      </c>
      <c r="AC14" s="120" t="s">
        <v>56</v>
      </c>
      <c r="AD14" s="120" t="s">
        <v>56</v>
      </c>
      <c r="AE14" s="120">
        <v>6</v>
      </c>
      <c r="AF14" s="127" t="s">
        <v>56</v>
      </c>
    </row>
    <row r="15" spans="1:32" x14ac:dyDescent="0.25">
      <c r="A15" s="70"/>
      <c r="B15" s="70"/>
      <c r="C15" s="70" t="s">
        <v>1131</v>
      </c>
      <c r="D15" s="70" t="s">
        <v>1132</v>
      </c>
      <c r="E15" s="70" t="s">
        <v>1131</v>
      </c>
      <c r="F15" s="70" t="s">
        <v>1133</v>
      </c>
      <c r="G15" s="77" t="s">
        <v>1111</v>
      </c>
      <c r="H15" s="74"/>
      <c r="I15" s="120" t="s">
        <v>56</v>
      </c>
      <c r="J15" s="120" t="s">
        <v>56</v>
      </c>
      <c r="K15" s="120" t="s">
        <v>56</v>
      </c>
      <c r="L15" s="120" t="s">
        <v>56</v>
      </c>
      <c r="M15" s="120" t="s">
        <v>56</v>
      </c>
      <c r="N15" s="120" t="s">
        <v>56</v>
      </c>
      <c r="O15" s="120" t="s">
        <v>56</v>
      </c>
      <c r="P15" s="120" t="s">
        <v>56</v>
      </c>
      <c r="Q15" s="117">
        <v>6.657E-6</v>
      </c>
      <c r="R15" s="120">
        <v>1</v>
      </c>
      <c r="S15" s="120">
        <v>150226</v>
      </c>
      <c r="T15" s="120">
        <v>2.4260000000000002E-5</v>
      </c>
      <c r="U15" s="120" t="s">
        <v>44</v>
      </c>
      <c r="V15" s="120">
        <v>1</v>
      </c>
      <c r="W15" s="120">
        <v>41226</v>
      </c>
      <c r="X15" s="120">
        <v>0</v>
      </c>
      <c r="Y15" s="118">
        <v>1.3599999999999999E-6</v>
      </c>
      <c r="Z15" s="120">
        <v>1</v>
      </c>
      <c r="AA15" s="120">
        <v>735902</v>
      </c>
      <c r="AB15" s="120">
        <v>0</v>
      </c>
      <c r="AC15" s="120">
        <v>23.5</v>
      </c>
      <c r="AD15" s="120">
        <v>22.7</v>
      </c>
      <c r="AE15" s="130">
        <v>2</v>
      </c>
      <c r="AF15" s="127">
        <v>1.2478265439129199</v>
      </c>
    </row>
    <row r="16" spans="1:32" x14ac:dyDescent="0.25">
      <c r="A16" s="70"/>
      <c r="B16" s="70"/>
      <c r="C16" s="173" t="s">
        <v>1134</v>
      </c>
      <c r="D16" s="173" t="s">
        <v>1135</v>
      </c>
      <c r="E16" s="173" t="s">
        <v>1134</v>
      </c>
      <c r="F16" s="173" t="s">
        <v>1136</v>
      </c>
      <c r="G16" s="77" t="s">
        <v>731</v>
      </c>
      <c r="H16" s="74"/>
      <c r="I16" s="120" t="s">
        <v>56</v>
      </c>
      <c r="J16" s="120" t="s">
        <v>56</v>
      </c>
      <c r="K16" s="120" t="s">
        <v>56</v>
      </c>
      <c r="L16" s="120" t="s">
        <v>56</v>
      </c>
      <c r="M16" s="120" t="s">
        <v>56</v>
      </c>
      <c r="N16" s="120" t="s">
        <v>56</v>
      </c>
      <c r="O16" s="120" t="s">
        <v>56</v>
      </c>
      <c r="P16" s="120" t="s">
        <v>56</v>
      </c>
      <c r="Q16" s="120" t="s">
        <v>56</v>
      </c>
      <c r="R16" s="120" t="s">
        <v>56</v>
      </c>
      <c r="S16" s="120" t="s">
        <v>56</v>
      </c>
      <c r="T16" s="120" t="s">
        <v>56</v>
      </c>
      <c r="U16" s="120" t="s">
        <v>56</v>
      </c>
      <c r="V16" s="120" t="s">
        <v>56</v>
      </c>
      <c r="W16" s="120" t="s">
        <v>56</v>
      </c>
      <c r="X16" s="120" t="s">
        <v>56</v>
      </c>
      <c r="Y16" s="120" t="s">
        <v>56</v>
      </c>
      <c r="Z16" s="120" t="s">
        <v>56</v>
      </c>
      <c r="AA16" s="120" t="s">
        <v>56</v>
      </c>
      <c r="AB16" s="120" t="s">
        <v>56</v>
      </c>
      <c r="AC16" s="120" t="s">
        <v>56</v>
      </c>
      <c r="AD16" s="120" t="s">
        <v>56</v>
      </c>
      <c r="AE16" s="120">
        <v>6</v>
      </c>
      <c r="AF16" s="127" t="s">
        <v>56</v>
      </c>
    </row>
    <row r="17" spans="1:32" x14ac:dyDescent="0.25">
      <c r="A17" s="70"/>
      <c r="B17" s="70"/>
      <c r="C17" s="70" t="s">
        <v>1137</v>
      </c>
      <c r="D17" s="70" t="s">
        <v>1138</v>
      </c>
      <c r="E17" s="70" t="s">
        <v>1137</v>
      </c>
      <c r="F17" s="70" t="s">
        <v>1139</v>
      </c>
      <c r="G17" s="77" t="s">
        <v>1111</v>
      </c>
      <c r="H17" s="74"/>
      <c r="I17" s="120" t="s">
        <v>56</v>
      </c>
      <c r="J17" s="120" t="s">
        <v>56</v>
      </c>
      <c r="K17" s="120" t="s">
        <v>56</v>
      </c>
      <c r="L17" s="120" t="s">
        <v>56</v>
      </c>
      <c r="M17" s="120" t="s">
        <v>56</v>
      </c>
      <c r="N17" s="120" t="s">
        <v>56</v>
      </c>
      <c r="O17" s="120" t="s">
        <v>56</v>
      </c>
      <c r="P17" s="120" t="s">
        <v>56</v>
      </c>
      <c r="Q17" s="120" t="s">
        <v>56</v>
      </c>
      <c r="R17" s="120" t="s">
        <v>56</v>
      </c>
      <c r="S17" s="120" t="s">
        <v>56</v>
      </c>
      <c r="T17" s="120" t="s">
        <v>56</v>
      </c>
      <c r="U17" s="120" t="s">
        <v>56</v>
      </c>
      <c r="V17" s="120" t="s">
        <v>56</v>
      </c>
      <c r="W17" s="120" t="s">
        <v>56</v>
      </c>
      <c r="X17" s="120" t="s">
        <v>56</v>
      </c>
      <c r="Y17" s="120" t="s">
        <v>56</v>
      </c>
      <c r="Z17" s="120" t="s">
        <v>56</v>
      </c>
      <c r="AA17" s="120" t="s">
        <v>56</v>
      </c>
      <c r="AB17" s="120" t="s">
        <v>56</v>
      </c>
      <c r="AC17" s="120">
        <v>28.5</v>
      </c>
      <c r="AD17" s="120">
        <v>32</v>
      </c>
      <c r="AE17" s="120">
        <v>5</v>
      </c>
      <c r="AF17" s="122">
        <v>3.36079401034337</v>
      </c>
    </row>
    <row r="18" spans="1:32" x14ac:dyDescent="0.25">
      <c r="A18" s="70"/>
      <c r="B18" s="70"/>
      <c r="C18" s="70" t="s">
        <v>1140</v>
      </c>
      <c r="D18" s="70" t="s">
        <v>1141</v>
      </c>
      <c r="E18" s="70" t="s">
        <v>1140</v>
      </c>
      <c r="F18" s="70" t="s">
        <v>1142</v>
      </c>
      <c r="G18" s="77" t="s">
        <v>795</v>
      </c>
      <c r="H18" s="74"/>
      <c r="I18" s="120" t="s">
        <v>56</v>
      </c>
      <c r="J18" s="120" t="s">
        <v>56</v>
      </c>
      <c r="K18" s="120" t="s">
        <v>56</v>
      </c>
      <c r="L18" s="120" t="s">
        <v>56</v>
      </c>
      <c r="M18" s="120" t="s">
        <v>56</v>
      </c>
      <c r="N18" s="120" t="s">
        <v>56</v>
      </c>
      <c r="O18" s="120" t="s">
        <v>56</v>
      </c>
      <c r="P18" s="120" t="s">
        <v>56</v>
      </c>
      <c r="Q18" s="120" t="s">
        <v>56</v>
      </c>
      <c r="R18" s="120" t="s">
        <v>56</v>
      </c>
      <c r="S18" s="120" t="s">
        <v>56</v>
      </c>
      <c r="T18" s="120" t="s">
        <v>56</v>
      </c>
      <c r="U18" s="120" t="s">
        <v>56</v>
      </c>
      <c r="V18" s="120" t="s">
        <v>56</v>
      </c>
      <c r="W18" s="120" t="s">
        <v>56</v>
      </c>
      <c r="X18" s="120" t="s">
        <v>56</v>
      </c>
      <c r="Y18" s="120" t="s">
        <v>56</v>
      </c>
      <c r="Z18" s="120" t="s">
        <v>56</v>
      </c>
      <c r="AA18" s="120" t="s">
        <v>56</v>
      </c>
      <c r="AB18" s="120" t="s">
        <v>56</v>
      </c>
      <c r="AC18" s="120">
        <v>22.6</v>
      </c>
      <c r="AD18" s="120">
        <v>23.5</v>
      </c>
      <c r="AE18" s="130">
        <v>2</v>
      </c>
      <c r="AF18" s="127">
        <v>0.53094620762262201</v>
      </c>
    </row>
    <row r="19" spans="1:32" x14ac:dyDescent="0.25">
      <c r="A19" s="70"/>
      <c r="B19" s="70"/>
      <c r="C19" s="70" t="s">
        <v>71</v>
      </c>
      <c r="D19" s="70" t="s">
        <v>1143</v>
      </c>
      <c r="E19" s="70" t="s">
        <v>71</v>
      </c>
      <c r="F19" s="70" t="s">
        <v>73</v>
      </c>
      <c r="G19" s="77" t="s">
        <v>795</v>
      </c>
      <c r="H19" s="74"/>
      <c r="I19" s="117">
        <v>9.0929999999999992E-6</v>
      </c>
      <c r="J19" s="120">
        <v>1</v>
      </c>
      <c r="K19" s="120">
        <v>109970</v>
      </c>
      <c r="L19" s="120">
        <v>4.994E-5</v>
      </c>
      <c r="M19" s="120" t="s">
        <v>116</v>
      </c>
      <c r="N19" s="120">
        <v>1</v>
      </c>
      <c r="O19" s="120">
        <v>20024</v>
      </c>
      <c r="P19" s="120">
        <v>0</v>
      </c>
      <c r="Q19" s="120" t="s">
        <v>56</v>
      </c>
      <c r="R19" s="120" t="s">
        <v>56</v>
      </c>
      <c r="S19" s="120" t="s">
        <v>56</v>
      </c>
      <c r="T19" s="120" t="s">
        <v>56</v>
      </c>
      <c r="U19" s="120" t="s">
        <v>56</v>
      </c>
      <c r="V19" s="120" t="s">
        <v>56</v>
      </c>
      <c r="W19" s="120" t="s">
        <v>56</v>
      </c>
      <c r="X19" s="120" t="s">
        <v>56</v>
      </c>
      <c r="Y19" s="118">
        <v>1.3599999999999999E-6</v>
      </c>
      <c r="Z19" s="120">
        <v>1</v>
      </c>
      <c r="AA19" s="117">
        <v>735910</v>
      </c>
      <c r="AB19" s="120">
        <v>0</v>
      </c>
      <c r="AC19" s="120">
        <v>26</v>
      </c>
      <c r="AD19" s="120">
        <v>28.8</v>
      </c>
      <c r="AE19" s="120">
        <v>4</v>
      </c>
      <c r="AF19" s="122">
        <v>3.8177585099769602</v>
      </c>
    </row>
    <row r="20" spans="1:32" x14ac:dyDescent="0.25">
      <c r="A20" s="70"/>
      <c r="B20" s="70"/>
      <c r="C20" s="70" t="s">
        <v>1032</v>
      </c>
      <c r="D20" s="70" t="s">
        <v>1144</v>
      </c>
      <c r="E20" s="70" t="s">
        <v>1032</v>
      </c>
      <c r="F20" s="70" t="s">
        <v>779</v>
      </c>
      <c r="G20" s="77" t="s">
        <v>1111</v>
      </c>
      <c r="H20" s="74"/>
      <c r="I20" s="120" t="s">
        <v>56</v>
      </c>
      <c r="J20" s="120" t="s">
        <v>56</v>
      </c>
      <c r="K20" s="120" t="s">
        <v>56</v>
      </c>
      <c r="L20" s="120" t="s">
        <v>56</v>
      </c>
      <c r="M20" s="120" t="s">
        <v>56</v>
      </c>
      <c r="N20" s="120" t="s">
        <v>56</v>
      </c>
      <c r="O20" s="120" t="s">
        <v>56</v>
      </c>
      <c r="P20" s="120" t="s">
        <v>56</v>
      </c>
      <c r="Q20" s="120" t="s">
        <v>56</v>
      </c>
      <c r="R20" s="120" t="s">
        <v>56</v>
      </c>
      <c r="S20" s="120" t="s">
        <v>56</v>
      </c>
      <c r="T20" s="120" t="s">
        <v>56</v>
      </c>
      <c r="U20" s="120" t="s">
        <v>56</v>
      </c>
      <c r="V20" s="120" t="s">
        <v>56</v>
      </c>
      <c r="W20" s="120" t="s">
        <v>56</v>
      </c>
      <c r="X20" s="120" t="s">
        <v>56</v>
      </c>
      <c r="Y20" s="120" t="s">
        <v>56</v>
      </c>
      <c r="Z20" s="120" t="s">
        <v>56</v>
      </c>
      <c r="AA20" s="120" t="s">
        <v>56</v>
      </c>
      <c r="AB20" s="120" t="s">
        <v>56</v>
      </c>
      <c r="AC20" s="120">
        <v>38</v>
      </c>
      <c r="AD20" s="120">
        <v>37</v>
      </c>
      <c r="AE20" s="120">
        <v>6</v>
      </c>
      <c r="AF20" s="127" t="s">
        <v>56</v>
      </c>
    </row>
    <row r="21" spans="1:32" x14ac:dyDescent="0.25">
      <c r="A21" s="70"/>
      <c r="B21" s="70"/>
      <c r="C21" s="70" t="s">
        <v>1145</v>
      </c>
      <c r="D21" s="70" t="s">
        <v>1146</v>
      </c>
      <c r="E21" s="70" t="s">
        <v>1145</v>
      </c>
      <c r="F21" s="70" t="s">
        <v>1147</v>
      </c>
      <c r="G21" s="77" t="s">
        <v>795</v>
      </c>
      <c r="H21" s="74"/>
      <c r="I21" s="117">
        <v>3.9759999999999997E-6</v>
      </c>
      <c r="J21" s="120">
        <v>1</v>
      </c>
      <c r="K21" s="120">
        <v>251494</v>
      </c>
      <c r="L21" s="120">
        <v>8.7900000000000005E-6</v>
      </c>
      <c r="M21" s="120" t="s">
        <v>63</v>
      </c>
      <c r="N21" s="120">
        <v>1</v>
      </c>
      <c r="O21" s="120">
        <v>113768</v>
      </c>
      <c r="P21" s="120">
        <v>0</v>
      </c>
      <c r="Q21" s="117">
        <v>1.314E-5</v>
      </c>
      <c r="R21" s="120">
        <v>2</v>
      </c>
      <c r="S21" s="120">
        <v>152238</v>
      </c>
      <c r="T21" s="120">
        <v>2.4119999999999999E-5</v>
      </c>
      <c r="U21" s="120" t="s">
        <v>44</v>
      </c>
      <c r="V21" s="120">
        <v>1</v>
      </c>
      <c r="W21" s="120">
        <v>41456</v>
      </c>
      <c r="X21" s="120">
        <v>0</v>
      </c>
      <c r="Y21" s="118">
        <v>1.3599999999999999E-6</v>
      </c>
      <c r="Z21" s="120">
        <v>1</v>
      </c>
      <c r="AA21" s="120">
        <v>735562</v>
      </c>
      <c r="AB21" s="120">
        <v>0</v>
      </c>
      <c r="AC21" s="120">
        <v>42</v>
      </c>
      <c r="AD21" s="120">
        <v>40</v>
      </c>
      <c r="AE21" s="120">
        <v>6</v>
      </c>
      <c r="AF21" s="127" t="s">
        <v>56</v>
      </c>
    </row>
    <row r="22" spans="1:32" x14ac:dyDescent="0.25">
      <c r="A22" s="70"/>
      <c r="B22" s="70"/>
      <c r="C22" s="70" t="s">
        <v>1148</v>
      </c>
      <c r="D22" s="70" t="s">
        <v>1149</v>
      </c>
      <c r="E22" s="70" t="s">
        <v>1148</v>
      </c>
      <c r="F22" s="70" t="s">
        <v>1150</v>
      </c>
      <c r="G22" s="77" t="s">
        <v>795</v>
      </c>
      <c r="H22" s="74"/>
      <c r="I22" s="120" t="s">
        <v>56</v>
      </c>
      <c r="J22" s="120" t="s">
        <v>56</v>
      </c>
      <c r="K22" s="120" t="s">
        <v>56</v>
      </c>
      <c r="L22" s="120" t="s">
        <v>56</v>
      </c>
      <c r="M22" s="120" t="s">
        <v>56</v>
      </c>
      <c r="N22" s="120" t="s">
        <v>56</v>
      </c>
      <c r="O22" s="120" t="s">
        <v>56</v>
      </c>
      <c r="P22" s="120" t="s">
        <v>56</v>
      </c>
      <c r="Q22" s="120" t="s">
        <v>56</v>
      </c>
      <c r="R22" s="120" t="s">
        <v>56</v>
      </c>
      <c r="S22" s="120" t="s">
        <v>56</v>
      </c>
      <c r="T22" s="120" t="s">
        <v>56</v>
      </c>
      <c r="U22" s="120" t="s">
        <v>56</v>
      </c>
      <c r="V22" s="120" t="s">
        <v>56</v>
      </c>
      <c r="W22" s="120" t="s">
        <v>56</v>
      </c>
      <c r="X22" s="120" t="s">
        <v>56</v>
      </c>
      <c r="Y22" s="120" t="s">
        <v>56</v>
      </c>
      <c r="Z22" s="120" t="s">
        <v>56</v>
      </c>
      <c r="AA22" s="120" t="s">
        <v>56</v>
      </c>
      <c r="AB22" s="120" t="s">
        <v>56</v>
      </c>
      <c r="AC22" s="120">
        <v>46</v>
      </c>
      <c r="AD22" s="120">
        <v>43</v>
      </c>
      <c r="AE22" s="120">
        <v>6</v>
      </c>
      <c r="AF22" s="127" t="s">
        <v>56</v>
      </c>
    </row>
    <row r="23" spans="1:32" x14ac:dyDescent="0.25">
      <c r="A23" s="70"/>
      <c r="B23" s="70"/>
      <c r="C23" s="70" t="s">
        <v>1151</v>
      </c>
      <c r="D23" s="70" t="s">
        <v>1152</v>
      </c>
      <c r="E23" s="70" t="s">
        <v>1151</v>
      </c>
      <c r="F23" s="70" t="s">
        <v>1153</v>
      </c>
      <c r="G23" s="77" t="s">
        <v>795</v>
      </c>
      <c r="H23" s="74"/>
      <c r="I23" s="120" t="s">
        <v>56</v>
      </c>
      <c r="J23" s="120" t="s">
        <v>56</v>
      </c>
      <c r="K23" s="120" t="s">
        <v>56</v>
      </c>
      <c r="L23" s="120" t="s">
        <v>56</v>
      </c>
      <c r="M23" s="120" t="s">
        <v>56</v>
      </c>
      <c r="N23" s="120" t="s">
        <v>56</v>
      </c>
      <c r="O23" s="120" t="s">
        <v>56</v>
      </c>
      <c r="P23" s="120" t="s">
        <v>56</v>
      </c>
      <c r="Q23" s="120" t="s">
        <v>56</v>
      </c>
      <c r="R23" s="120" t="s">
        <v>56</v>
      </c>
      <c r="S23" s="120" t="s">
        <v>56</v>
      </c>
      <c r="T23" s="120" t="s">
        <v>56</v>
      </c>
      <c r="U23" s="120" t="s">
        <v>56</v>
      </c>
      <c r="V23" s="120" t="s">
        <v>56</v>
      </c>
      <c r="W23" s="120" t="s">
        <v>56</v>
      </c>
      <c r="X23" s="120" t="s">
        <v>56</v>
      </c>
      <c r="Y23" s="120" t="s">
        <v>56</v>
      </c>
      <c r="Z23" s="120" t="s">
        <v>56</v>
      </c>
      <c r="AA23" s="120" t="s">
        <v>56</v>
      </c>
      <c r="AB23" s="120" t="s">
        <v>56</v>
      </c>
      <c r="AC23" s="120">
        <v>27</v>
      </c>
      <c r="AD23" s="120">
        <v>27.8</v>
      </c>
      <c r="AE23" s="120">
        <v>5</v>
      </c>
      <c r="AF23" s="122">
        <v>3.5969961310582801</v>
      </c>
    </row>
    <row r="24" spans="1:32" ht="32.25" x14ac:dyDescent="0.25">
      <c r="A24" s="70"/>
      <c r="B24" s="70"/>
      <c r="C24" s="70" t="s">
        <v>1154</v>
      </c>
      <c r="D24" s="70" t="s">
        <v>1155</v>
      </c>
      <c r="E24" s="70" t="s">
        <v>1154</v>
      </c>
      <c r="F24" s="70" t="s">
        <v>1156</v>
      </c>
      <c r="G24" s="77" t="s">
        <v>1157</v>
      </c>
      <c r="H24" s="74" t="s">
        <v>1158</v>
      </c>
      <c r="I24" s="117">
        <v>1.2439999999999999E-5</v>
      </c>
      <c r="J24" s="120">
        <v>3</v>
      </c>
      <c r="K24" s="120">
        <v>241140</v>
      </c>
      <c r="L24" s="117">
        <v>2.7290000000000001E-5</v>
      </c>
      <c r="M24" s="120" t="s">
        <v>63</v>
      </c>
      <c r="N24" s="120">
        <v>3</v>
      </c>
      <c r="O24" s="120">
        <v>109948</v>
      </c>
      <c r="P24" s="120">
        <v>0</v>
      </c>
      <c r="Q24" s="120" t="s">
        <v>56</v>
      </c>
      <c r="R24" s="120" t="s">
        <v>56</v>
      </c>
      <c r="S24" s="120" t="s">
        <v>56</v>
      </c>
      <c r="T24" s="120" t="s">
        <v>56</v>
      </c>
      <c r="U24" s="120" t="s">
        <v>56</v>
      </c>
      <c r="V24" s="120" t="s">
        <v>56</v>
      </c>
      <c r="W24" s="120" t="s">
        <v>56</v>
      </c>
      <c r="X24" s="120" t="s">
        <v>56</v>
      </c>
      <c r="Y24" s="118">
        <v>4.0799999999999999E-6</v>
      </c>
      <c r="Z24" s="120">
        <v>3</v>
      </c>
      <c r="AA24" s="117">
        <v>735908</v>
      </c>
      <c r="AB24" s="120">
        <v>0</v>
      </c>
      <c r="AC24" s="120">
        <v>36</v>
      </c>
      <c r="AD24" s="120">
        <v>36</v>
      </c>
      <c r="AE24" s="120">
        <v>6</v>
      </c>
      <c r="AF24" s="127" t="s">
        <v>56</v>
      </c>
    </row>
    <row r="25" spans="1:32" x14ac:dyDescent="0.25">
      <c r="A25" s="70"/>
      <c r="B25" s="70"/>
      <c r="C25" s="70" t="s">
        <v>1159</v>
      </c>
      <c r="D25" s="70" t="s">
        <v>1160</v>
      </c>
      <c r="E25" s="70" t="s">
        <v>1159</v>
      </c>
      <c r="F25" s="70" t="s">
        <v>1161</v>
      </c>
      <c r="G25" s="77" t="s">
        <v>795</v>
      </c>
      <c r="H25" s="74"/>
      <c r="I25" s="117">
        <v>4.1300000000000003E-6</v>
      </c>
      <c r="J25" s="120">
        <v>1</v>
      </c>
      <c r="K25" s="120">
        <v>242118</v>
      </c>
      <c r="L25" s="120">
        <v>9.037E-6</v>
      </c>
      <c r="M25" s="120" t="s">
        <v>63</v>
      </c>
      <c r="N25" s="120">
        <v>1</v>
      </c>
      <c r="O25" s="120">
        <v>110656</v>
      </c>
      <c r="P25" s="120">
        <v>0</v>
      </c>
      <c r="Q25" s="120" t="s">
        <v>56</v>
      </c>
      <c r="R25" s="120" t="s">
        <v>56</v>
      </c>
      <c r="S25" s="120" t="s">
        <v>56</v>
      </c>
      <c r="T25" s="120" t="s">
        <v>56</v>
      </c>
      <c r="U25" s="120" t="s">
        <v>56</v>
      </c>
      <c r="V25" s="120" t="s">
        <v>56</v>
      </c>
      <c r="W25" s="120" t="s">
        <v>56</v>
      </c>
      <c r="X25" s="120" t="s">
        <v>56</v>
      </c>
      <c r="Y25" s="118">
        <v>1.3599999999999999E-6</v>
      </c>
      <c r="Z25" s="120">
        <v>1</v>
      </c>
      <c r="AA25" s="117">
        <v>735922</v>
      </c>
      <c r="AB25" s="120">
        <v>0</v>
      </c>
      <c r="AC25" s="120">
        <v>25.8</v>
      </c>
      <c r="AD25" s="120">
        <v>27.1</v>
      </c>
      <c r="AE25" s="120">
        <v>5</v>
      </c>
      <c r="AF25" s="127">
        <v>2.6244730973010202</v>
      </c>
    </row>
    <row r="26" spans="1:32" ht="32.25" x14ac:dyDescent="0.25">
      <c r="A26" s="70"/>
      <c r="B26" s="70"/>
      <c r="C26" s="70" t="s">
        <v>1162</v>
      </c>
      <c r="D26" s="70" t="s">
        <v>1163</v>
      </c>
      <c r="E26" s="70" t="s">
        <v>1162</v>
      </c>
      <c r="F26" s="70" t="s">
        <v>1164</v>
      </c>
      <c r="G26" s="77" t="s">
        <v>1165</v>
      </c>
      <c r="H26" s="74" t="s">
        <v>1166</v>
      </c>
      <c r="I26" s="120" t="s">
        <v>56</v>
      </c>
      <c r="J26" s="120" t="s">
        <v>56</v>
      </c>
      <c r="K26" s="120" t="s">
        <v>56</v>
      </c>
      <c r="L26" s="120" t="s">
        <v>56</v>
      </c>
      <c r="M26" s="120" t="s">
        <v>56</v>
      </c>
      <c r="N26" s="120" t="s">
        <v>56</v>
      </c>
      <c r="O26" s="120" t="s">
        <v>56</v>
      </c>
      <c r="P26" s="120" t="s">
        <v>56</v>
      </c>
      <c r="Q26" s="120" t="s">
        <v>56</v>
      </c>
      <c r="R26" s="120" t="s">
        <v>56</v>
      </c>
      <c r="S26" s="120" t="s">
        <v>56</v>
      </c>
      <c r="T26" s="120" t="s">
        <v>56</v>
      </c>
      <c r="U26" s="120" t="s">
        <v>56</v>
      </c>
      <c r="V26" s="120" t="s">
        <v>56</v>
      </c>
      <c r="W26" s="120" t="s">
        <v>56</v>
      </c>
      <c r="X26" s="120" t="s">
        <v>56</v>
      </c>
      <c r="Y26" s="120" t="s">
        <v>56</v>
      </c>
      <c r="Z26" s="120" t="s">
        <v>56</v>
      </c>
      <c r="AA26" s="120" t="s">
        <v>56</v>
      </c>
      <c r="AB26" s="120" t="s">
        <v>56</v>
      </c>
      <c r="AC26" s="120" t="s">
        <v>56</v>
      </c>
      <c r="AD26" s="120" t="s">
        <v>56</v>
      </c>
      <c r="AE26" s="120">
        <v>6</v>
      </c>
      <c r="AF26" s="127" t="s">
        <v>56</v>
      </c>
    </row>
    <row r="27" spans="1:32" x14ac:dyDescent="0.25">
      <c r="A27" s="70"/>
      <c r="B27" s="70"/>
      <c r="C27" s="70" t="s">
        <v>1167</v>
      </c>
      <c r="D27" s="70" t="s">
        <v>1168</v>
      </c>
      <c r="E27" s="70" t="s">
        <v>1167</v>
      </c>
      <c r="F27" s="70" t="s">
        <v>1169</v>
      </c>
      <c r="G27" s="77" t="s">
        <v>1111</v>
      </c>
      <c r="H27" s="74"/>
      <c r="I27" s="120" t="s">
        <v>56</v>
      </c>
      <c r="J27" s="120" t="s">
        <v>56</v>
      </c>
      <c r="K27" s="120" t="s">
        <v>56</v>
      </c>
      <c r="L27" s="120" t="s">
        <v>56</v>
      </c>
      <c r="M27" s="120" t="s">
        <v>56</v>
      </c>
      <c r="N27" s="120" t="s">
        <v>56</v>
      </c>
      <c r="O27" s="120" t="s">
        <v>56</v>
      </c>
      <c r="P27" s="120" t="s">
        <v>56</v>
      </c>
      <c r="Q27" s="120" t="s">
        <v>56</v>
      </c>
      <c r="R27" s="120" t="s">
        <v>56</v>
      </c>
      <c r="S27" s="120" t="s">
        <v>56</v>
      </c>
      <c r="T27" s="120" t="s">
        <v>56</v>
      </c>
      <c r="U27" s="120" t="s">
        <v>56</v>
      </c>
      <c r="V27" s="120" t="s">
        <v>56</v>
      </c>
      <c r="W27" s="120" t="s">
        <v>56</v>
      </c>
      <c r="X27" s="120" t="s">
        <v>56</v>
      </c>
      <c r="Y27" s="118">
        <v>4.0799999999999999E-6</v>
      </c>
      <c r="Z27" s="120">
        <v>3</v>
      </c>
      <c r="AA27" s="117">
        <v>735920</v>
      </c>
      <c r="AB27" s="120">
        <v>0</v>
      </c>
      <c r="AC27" s="120">
        <v>42</v>
      </c>
      <c r="AD27" s="120">
        <v>39</v>
      </c>
      <c r="AE27" s="120">
        <v>6</v>
      </c>
      <c r="AF27" s="127" t="s">
        <v>56</v>
      </c>
    </row>
    <row r="28" spans="1:32" ht="32.25" x14ac:dyDescent="0.25">
      <c r="A28" s="80"/>
      <c r="B28" s="80"/>
      <c r="C28" s="80" t="s">
        <v>1170</v>
      </c>
      <c r="D28" s="80" t="s">
        <v>1171</v>
      </c>
      <c r="E28" s="80" t="s">
        <v>1170</v>
      </c>
      <c r="F28" s="80" t="s">
        <v>1172</v>
      </c>
      <c r="G28" s="81" t="s">
        <v>1157</v>
      </c>
      <c r="H28" s="74" t="s">
        <v>1166</v>
      </c>
      <c r="I28" s="128" t="s">
        <v>56</v>
      </c>
      <c r="J28" s="128" t="s">
        <v>56</v>
      </c>
      <c r="K28" s="128" t="s">
        <v>56</v>
      </c>
      <c r="L28" s="128" t="s">
        <v>56</v>
      </c>
      <c r="M28" s="128" t="s">
        <v>56</v>
      </c>
      <c r="N28" s="128" t="s">
        <v>56</v>
      </c>
      <c r="O28" s="128" t="s">
        <v>56</v>
      </c>
      <c r="P28" s="128" t="s">
        <v>56</v>
      </c>
      <c r="Q28" s="128" t="s">
        <v>56</v>
      </c>
      <c r="R28" s="128" t="s">
        <v>56</v>
      </c>
      <c r="S28" s="128" t="s">
        <v>56</v>
      </c>
      <c r="T28" s="128" t="s">
        <v>56</v>
      </c>
      <c r="U28" s="128" t="s">
        <v>56</v>
      </c>
      <c r="V28" s="128" t="s">
        <v>56</v>
      </c>
      <c r="W28" s="128" t="s">
        <v>56</v>
      </c>
      <c r="X28" s="128" t="s">
        <v>56</v>
      </c>
      <c r="Y28" s="128" t="s">
        <v>56</v>
      </c>
      <c r="Z28" s="128" t="s">
        <v>56</v>
      </c>
      <c r="AA28" s="128" t="s">
        <v>56</v>
      </c>
      <c r="AB28" s="128" t="s">
        <v>56</v>
      </c>
      <c r="AC28" s="128">
        <v>29.7</v>
      </c>
      <c r="AD28" s="128">
        <v>28.4</v>
      </c>
      <c r="AE28" s="128">
        <v>6</v>
      </c>
      <c r="AF28" s="141">
        <v>3.99684298057486</v>
      </c>
    </row>
    <row r="29" spans="1:32" ht="90" x14ac:dyDescent="0.25">
      <c r="A29" s="100" t="s">
        <v>1173</v>
      </c>
      <c r="B29" s="101" t="s">
        <v>1174</v>
      </c>
      <c r="C29" s="100" t="s">
        <v>1175</v>
      </c>
      <c r="D29" s="100" t="s">
        <v>1176</v>
      </c>
      <c r="E29" s="100" t="s">
        <v>1175</v>
      </c>
      <c r="F29" s="100" t="s">
        <v>962</v>
      </c>
      <c r="G29" s="162" t="s">
        <v>1157</v>
      </c>
      <c r="H29" s="163" t="s">
        <v>1177</v>
      </c>
      <c r="I29" s="120" t="s">
        <v>56</v>
      </c>
      <c r="J29" s="120" t="s">
        <v>56</v>
      </c>
      <c r="K29" s="120" t="s">
        <v>56</v>
      </c>
      <c r="L29" s="120" t="s">
        <v>56</v>
      </c>
      <c r="M29" s="120" t="s">
        <v>56</v>
      </c>
      <c r="N29" s="120" t="s">
        <v>56</v>
      </c>
      <c r="O29" s="120" t="s">
        <v>56</v>
      </c>
      <c r="P29" s="120" t="s">
        <v>56</v>
      </c>
      <c r="Q29" s="120" t="s">
        <v>56</v>
      </c>
      <c r="R29" s="120" t="s">
        <v>56</v>
      </c>
      <c r="S29" s="120" t="s">
        <v>56</v>
      </c>
      <c r="T29" s="120" t="s">
        <v>56</v>
      </c>
      <c r="U29" s="120" t="s">
        <v>56</v>
      </c>
      <c r="V29" s="120" t="s">
        <v>56</v>
      </c>
      <c r="W29" s="120" t="s">
        <v>56</v>
      </c>
      <c r="X29" s="120" t="s">
        <v>56</v>
      </c>
      <c r="Y29" s="118">
        <v>2.7199999999999998E-6</v>
      </c>
      <c r="Z29" s="120">
        <v>2</v>
      </c>
      <c r="AA29" s="117">
        <v>735862</v>
      </c>
      <c r="AB29" s="120">
        <v>0</v>
      </c>
      <c r="AC29" s="120">
        <v>26.5</v>
      </c>
      <c r="AD29" s="120">
        <v>26.8</v>
      </c>
      <c r="AE29" s="120">
        <v>5</v>
      </c>
      <c r="AF29" s="120" t="s">
        <v>56</v>
      </c>
    </row>
    <row r="30" spans="1:32" ht="75" x14ac:dyDescent="0.25">
      <c r="A30" s="70"/>
      <c r="C30" s="70" t="s">
        <v>1178</v>
      </c>
      <c r="D30" s="70" t="s">
        <v>1179</v>
      </c>
      <c r="E30" s="70" t="s">
        <v>1180</v>
      </c>
      <c r="F30" s="70" t="s">
        <v>1181</v>
      </c>
      <c r="G30" s="77" t="s">
        <v>1157</v>
      </c>
      <c r="H30" s="78" t="s">
        <v>1182</v>
      </c>
      <c r="I30" s="120" t="s">
        <v>56</v>
      </c>
      <c r="J30" s="120" t="s">
        <v>56</v>
      </c>
      <c r="K30" s="120" t="s">
        <v>56</v>
      </c>
      <c r="L30" s="120" t="s">
        <v>56</v>
      </c>
      <c r="M30" s="120" t="s">
        <v>56</v>
      </c>
      <c r="N30" s="120" t="s">
        <v>56</v>
      </c>
      <c r="O30" s="120" t="s">
        <v>56</v>
      </c>
      <c r="P30" s="120" t="s">
        <v>56</v>
      </c>
      <c r="Q30" s="120" t="s">
        <v>56</v>
      </c>
      <c r="R30" s="120" t="s">
        <v>56</v>
      </c>
      <c r="S30" s="120" t="s">
        <v>56</v>
      </c>
      <c r="T30" s="120" t="s">
        <v>56</v>
      </c>
      <c r="U30" s="120" t="s">
        <v>56</v>
      </c>
      <c r="V30" s="120" t="s">
        <v>56</v>
      </c>
      <c r="W30" s="120" t="s">
        <v>56</v>
      </c>
      <c r="X30" s="120" t="s">
        <v>56</v>
      </c>
      <c r="Y30" s="120" t="s">
        <v>56</v>
      </c>
      <c r="Z30" s="120" t="s">
        <v>56</v>
      </c>
      <c r="AA30" s="120" t="s">
        <v>56</v>
      </c>
      <c r="AB30" s="120" t="s">
        <v>56</v>
      </c>
      <c r="AC30" s="120" t="s">
        <v>56</v>
      </c>
      <c r="AD30" s="120" t="s">
        <v>56</v>
      </c>
      <c r="AE30" s="120">
        <v>6</v>
      </c>
      <c r="AF30" s="120" t="s">
        <v>56</v>
      </c>
    </row>
    <row r="31" spans="1:32" x14ac:dyDescent="0.25">
      <c r="A31" s="70"/>
      <c r="C31" s="70" t="s">
        <v>1183</v>
      </c>
      <c r="D31" s="70" t="s">
        <v>1184</v>
      </c>
      <c r="E31" s="70" t="s">
        <v>1185</v>
      </c>
      <c r="F31" s="70" t="s">
        <v>1186</v>
      </c>
      <c r="G31" s="77" t="s">
        <v>812</v>
      </c>
      <c r="H31" s="74" t="s">
        <v>1187</v>
      </c>
      <c r="I31" s="120" t="s">
        <v>56</v>
      </c>
      <c r="J31" s="120" t="s">
        <v>56</v>
      </c>
      <c r="K31" s="120" t="s">
        <v>56</v>
      </c>
      <c r="L31" s="120" t="s">
        <v>56</v>
      </c>
      <c r="M31" s="120" t="s">
        <v>56</v>
      </c>
      <c r="N31" s="120" t="s">
        <v>56</v>
      </c>
      <c r="O31" s="120" t="s">
        <v>56</v>
      </c>
      <c r="P31" s="120" t="s">
        <v>56</v>
      </c>
      <c r="Q31" s="120" t="s">
        <v>56</v>
      </c>
      <c r="R31" s="120" t="s">
        <v>56</v>
      </c>
      <c r="S31" s="120" t="s">
        <v>56</v>
      </c>
      <c r="T31" s="120" t="s">
        <v>56</v>
      </c>
      <c r="U31" s="120" t="s">
        <v>56</v>
      </c>
      <c r="V31" s="120" t="s">
        <v>56</v>
      </c>
      <c r="W31" s="120" t="s">
        <v>56</v>
      </c>
      <c r="X31" s="120" t="s">
        <v>56</v>
      </c>
      <c r="Y31" s="120" t="s">
        <v>56</v>
      </c>
      <c r="Z31" s="120" t="s">
        <v>56</v>
      </c>
      <c r="AA31" s="120" t="s">
        <v>56</v>
      </c>
      <c r="AB31" s="120" t="s">
        <v>56</v>
      </c>
      <c r="AC31" s="120" t="s">
        <v>56</v>
      </c>
      <c r="AD31" s="120" t="s">
        <v>56</v>
      </c>
      <c r="AE31" s="120">
        <v>6</v>
      </c>
      <c r="AF31" s="127" t="s">
        <v>56</v>
      </c>
    </row>
    <row r="32" spans="1:32" x14ac:dyDescent="0.25">
      <c r="A32" s="70"/>
      <c r="C32" s="70" t="s">
        <v>1188</v>
      </c>
      <c r="D32" s="70" t="s">
        <v>1189</v>
      </c>
      <c r="E32" s="70" t="s">
        <v>1188</v>
      </c>
      <c r="F32" s="70" t="s">
        <v>1190</v>
      </c>
      <c r="G32" s="77" t="s">
        <v>1157</v>
      </c>
      <c r="H32" s="74"/>
      <c r="I32" s="120" t="s">
        <v>56</v>
      </c>
      <c r="J32" s="120" t="s">
        <v>56</v>
      </c>
      <c r="K32" s="120" t="s">
        <v>56</v>
      </c>
      <c r="L32" s="120" t="s">
        <v>56</v>
      </c>
      <c r="M32" s="120" t="s">
        <v>56</v>
      </c>
      <c r="N32" s="120" t="s">
        <v>56</v>
      </c>
      <c r="O32" s="120" t="s">
        <v>56</v>
      </c>
      <c r="P32" s="120" t="s">
        <v>56</v>
      </c>
      <c r="Q32" s="120" t="s">
        <v>56</v>
      </c>
      <c r="R32" s="120" t="s">
        <v>56</v>
      </c>
      <c r="S32" s="120" t="s">
        <v>56</v>
      </c>
      <c r="T32" s="120" t="s">
        <v>56</v>
      </c>
      <c r="U32" s="120" t="s">
        <v>56</v>
      </c>
      <c r="V32" s="120" t="s">
        <v>56</v>
      </c>
      <c r="W32" s="120" t="s">
        <v>56</v>
      </c>
      <c r="X32" s="120" t="s">
        <v>56</v>
      </c>
      <c r="Y32" s="120" t="s">
        <v>56</v>
      </c>
      <c r="Z32" s="120" t="s">
        <v>56</v>
      </c>
      <c r="AA32" s="120" t="s">
        <v>56</v>
      </c>
      <c r="AB32" s="120" t="s">
        <v>56</v>
      </c>
      <c r="AC32" s="120">
        <v>28.5</v>
      </c>
      <c r="AD32" s="120">
        <v>28.5</v>
      </c>
      <c r="AE32" s="120">
        <v>5</v>
      </c>
      <c r="AF32" s="122">
        <v>3.3905915297288298</v>
      </c>
    </row>
    <row r="33" spans="1:32" x14ac:dyDescent="0.25">
      <c r="A33" s="70"/>
      <c r="C33" s="70" t="s">
        <v>793</v>
      </c>
      <c r="D33" s="70" t="s">
        <v>1191</v>
      </c>
      <c r="E33" s="70" t="s">
        <v>793</v>
      </c>
      <c r="F33" s="70" t="s">
        <v>794</v>
      </c>
      <c r="G33" s="77" t="s">
        <v>812</v>
      </c>
      <c r="H33" s="74"/>
      <c r="I33" s="120" t="s">
        <v>56</v>
      </c>
      <c r="J33" s="120" t="s">
        <v>56</v>
      </c>
      <c r="K33" s="120" t="s">
        <v>56</v>
      </c>
      <c r="L33" s="120" t="s">
        <v>56</v>
      </c>
      <c r="M33" s="120" t="s">
        <v>56</v>
      </c>
      <c r="N33" s="120" t="s">
        <v>56</v>
      </c>
      <c r="O33" s="120" t="s">
        <v>56</v>
      </c>
      <c r="P33" s="120" t="s">
        <v>56</v>
      </c>
      <c r="Q33" s="120" t="s">
        <v>56</v>
      </c>
      <c r="R33" s="120" t="s">
        <v>56</v>
      </c>
      <c r="S33" s="120" t="s">
        <v>56</v>
      </c>
      <c r="T33" s="120" t="s">
        <v>56</v>
      </c>
      <c r="U33" s="120" t="s">
        <v>56</v>
      </c>
      <c r="V33" s="120" t="s">
        <v>56</v>
      </c>
      <c r="W33" s="120" t="s">
        <v>56</v>
      </c>
      <c r="X33" s="120" t="s">
        <v>56</v>
      </c>
      <c r="Y33" s="118">
        <v>1.3599999999999999E-6</v>
      </c>
      <c r="Z33" s="120">
        <v>1</v>
      </c>
      <c r="AA33" s="117">
        <v>735926</v>
      </c>
      <c r="AB33" s="120">
        <v>0</v>
      </c>
      <c r="AC33" s="120">
        <v>43</v>
      </c>
      <c r="AD33" s="120">
        <v>42</v>
      </c>
      <c r="AE33" s="120">
        <v>6</v>
      </c>
      <c r="AF33" s="127" t="s">
        <v>56</v>
      </c>
    </row>
    <row r="34" spans="1:32" x14ac:dyDescent="0.25">
      <c r="A34" s="70"/>
      <c r="C34" s="70" t="s">
        <v>1192</v>
      </c>
      <c r="D34" s="70" t="s">
        <v>1193</v>
      </c>
      <c r="E34" s="70" t="s">
        <v>1194</v>
      </c>
      <c r="F34" s="70" t="s">
        <v>1195</v>
      </c>
      <c r="G34" s="77" t="s">
        <v>812</v>
      </c>
      <c r="H34" s="74"/>
      <c r="I34" s="120" t="s">
        <v>56</v>
      </c>
      <c r="J34" s="120" t="s">
        <v>56</v>
      </c>
      <c r="K34" s="120" t="s">
        <v>56</v>
      </c>
      <c r="L34" s="120" t="s">
        <v>56</v>
      </c>
      <c r="M34" s="120" t="s">
        <v>56</v>
      </c>
      <c r="N34" s="120" t="s">
        <v>56</v>
      </c>
      <c r="O34" s="120" t="s">
        <v>56</v>
      </c>
      <c r="P34" s="120" t="s">
        <v>56</v>
      </c>
      <c r="Q34" s="120" t="s">
        <v>56</v>
      </c>
      <c r="R34" s="120" t="s">
        <v>56</v>
      </c>
      <c r="S34" s="120" t="s">
        <v>56</v>
      </c>
      <c r="T34" s="120" t="s">
        <v>56</v>
      </c>
      <c r="U34" s="120" t="s">
        <v>56</v>
      </c>
      <c r="V34" s="120" t="s">
        <v>56</v>
      </c>
      <c r="W34" s="120" t="s">
        <v>56</v>
      </c>
      <c r="X34" s="120" t="s">
        <v>56</v>
      </c>
      <c r="Y34" s="120" t="s">
        <v>56</v>
      </c>
      <c r="Z34" s="120" t="s">
        <v>56</v>
      </c>
      <c r="AA34" s="120" t="s">
        <v>56</v>
      </c>
      <c r="AB34" s="120" t="s">
        <v>56</v>
      </c>
      <c r="AC34" s="120" t="s">
        <v>56</v>
      </c>
      <c r="AD34" s="120" t="s">
        <v>56</v>
      </c>
      <c r="AE34" s="120">
        <v>6</v>
      </c>
      <c r="AF34" s="127" t="s">
        <v>56</v>
      </c>
    </row>
    <row r="35" spans="1:32" ht="122.25" x14ac:dyDescent="0.25">
      <c r="A35" s="181"/>
      <c r="B35" s="195"/>
      <c r="C35" s="181" t="s">
        <v>1196</v>
      </c>
      <c r="D35" s="181" t="s">
        <v>1197</v>
      </c>
      <c r="E35" s="181" t="s">
        <v>1198</v>
      </c>
      <c r="F35" s="181" t="s">
        <v>1199</v>
      </c>
      <c r="G35" s="177" t="s">
        <v>910</v>
      </c>
      <c r="H35" s="196" t="s">
        <v>1200</v>
      </c>
      <c r="I35" s="142" t="s">
        <v>56</v>
      </c>
      <c r="J35" s="142" t="s">
        <v>56</v>
      </c>
      <c r="K35" s="142" t="s">
        <v>56</v>
      </c>
      <c r="L35" s="142" t="s">
        <v>56</v>
      </c>
      <c r="M35" s="142" t="s">
        <v>56</v>
      </c>
      <c r="N35" s="142" t="s">
        <v>56</v>
      </c>
      <c r="O35" s="142" t="s">
        <v>56</v>
      </c>
      <c r="P35" s="142" t="s">
        <v>56</v>
      </c>
      <c r="Q35" s="142" t="s">
        <v>56</v>
      </c>
      <c r="R35" s="142" t="s">
        <v>56</v>
      </c>
      <c r="S35" s="142" t="s">
        <v>56</v>
      </c>
      <c r="T35" s="142" t="s">
        <v>56</v>
      </c>
      <c r="U35" s="142" t="s">
        <v>56</v>
      </c>
      <c r="V35" s="142" t="s">
        <v>56</v>
      </c>
      <c r="W35" s="142" t="s">
        <v>56</v>
      </c>
      <c r="X35" s="142" t="s">
        <v>56</v>
      </c>
      <c r="Y35" s="142" t="s">
        <v>56</v>
      </c>
      <c r="Z35" s="142" t="s">
        <v>56</v>
      </c>
      <c r="AA35" s="142" t="s">
        <v>56</v>
      </c>
      <c r="AB35" s="142" t="s">
        <v>56</v>
      </c>
      <c r="AC35" s="142" t="s">
        <v>56</v>
      </c>
      <c r="AD35" s="142" t="s">
        <v>56</v>
      </c>
      <c r="AE35" s="142" t="s">
        <v>56</v>
      </c>
      <c r="AF35" s="127" t="s">
        <v>56</v>
      </c>
    </row>
    <row r="36" spans="1:32" x14ac:dyDescent="0.25">
      <c r="A36" s="70"/>
      <c r="C36" s="70" t="s">
        <v>1201</v>
      </c>
      <c r="D36" s="70" t="s">
        <v>1202</v>
      </c>
      <c r="E36" s="70" t="s">
        <v>1203</v>
      </c>
      <c r="F36" s="70" t="s">
        <v>1204</v>
      </c>
      <c r="G36" s="77" t="s">
        <v>910</v>
      </c>
      <c r="H36" s="74"/>
      <c r="I36" s="120" t="s">
        <v>56</v>
      </c>
      <c r="J36" s="120" t="s">
        <v>56</v>
      </c>
      <c r="K36" s="120" t="s">
        <v>56</v>
      </c>
      <c r="L36" s="120" t="s">
        <v>56</v>
      </c>
      <c r="M36" s="120" t="s">
        <v>56</v>
      </c>
      <c r="N36" s="120" t="s">
        <v>56</v>
      </c>
      <c r="O36" s="120" t="s">
        <v>56</v>
      </c>
      <c r="P36" s="120" t="s">
        <v>56</v>
      </c>
      <c r="Q36" s="120" t="s">
        <v>56</v>
      </c>
      <c r="R36" s="120" t="s">
        <v>56</v>
      </c>
      <c r="S36" s="120" t="s">
        <v>56</v>
      </c>
      <c r="T36" s="120" t="s">
        <v>56</v>
      </c>
      <c r="U36" s="120" t="s">
        <v>56</v>
      </c>
      <c r="V36" s="120" t="s">
        <v>56</v>
      </c>
      <c r="W36" s="120" t="s">
        <v>56</v>
      </c>
      <c r="X36" s="120" t="s">
        <v>56</v>
      </c>
      <c r="Y36" s="118">
        <v>1.3599999999999999E-6</v>
      </c>
      <c r="Z36" s="120">
        <v>1</v>
      </c>
      <c r="AA36" s="117">
        <v>735912</v>
      </c>
      <c r="AB36" s="120">
        <v>0</v>
      </c>
      <c r="AC36" s="120" t="s">
        <v>56</v>
      </c>
      <c r="AD36" s="120" t="s">
        <v>56</v>
      </c>
      <c r="AE36" s="120">
        <v>6</v>
      </c>
      <c r="AF36" s="127" t="s">
        <v>56</v>
      </c>
    </row>
    <row r="37" spans="1:32" x14ac:dyDescent="0.25">
      <c r="A37" s="70"/>
      <c r="C37" s="70" t="s">
        <v>1205</v>
      </c>
      <c r="D37" s="70" t="s">
        <v>1206</v>
      </c>
      <c r="E37" s="70" t="s">
        <v>1205</v>
      </c>
      <c r="F37" s="70" t="s">
        <v>1207</v>
      </c>
      <c r="G37" s="77" t="s">
        <v>812</v>
      </c>
      <c r="H37" s="74"/>
      <c r="I37" s="120" t="s">
        <v>56</v>
      </c>
      <c r="J37" s="120" t="s">
        <v>56</v>
      </c>
      <c r="K37" s="120" t="s">
        <v>56</v>
      </c>
      <c r="L37" s="120" t="s">
        <v>56</v>
      </c>
      <c r="M37" s="120" t="s">
        <v>56</v>
      </c>
      <c r="N37" s="120" t="s">
        <v>56</v>
      </c>
      <c r="O37" s="120" t="s">
        <v>56</v>
      </c>
      <c r="P37" s="120" t="s">
        <v>56</v>
      </c>
      <c r="Q37" s="120" t="s">
        <v>56</v>
      </c>
      <c r="R37" s="120" t="s">
        <v>56</v>
      </c>
      <c r="S37" s="120" t="s">
        <v>56</v>
      </c>
      <c r="T37" s="120" t="s">
        <v>56</v>
      </c>
      <c r="U37" s="120" t="s">
        <v>56</v>
      </c>
      <c r="V37" s="120" t="s">
        <v>56</v>
      </c>
      <c r="W37" s="120" t="s">
        <v>56</v>
      </c>
      <c r="X37" s="120" t="s">
        <v>56</v>
      </c>
      <c r="Y37" s="120" t="s">
        <v>56</v>
      </c>
      <c r="Z37" s="120" t="s">
        <v>56</v>
      </c>
      <c r="AA37" s="120" t="s">
        <v>56</v>
      </c>
      <c r="AB37" s="120" t="s">
        <v>56</v>
      </c>
      <c r="AC37" s="120">
        <v>39</v>
      </c>
      <c r="AD37" s="120">
        <v>36</v>
      </c>
      <c r="AE37" s="120">
        <v>6</v>
      </c>
      <c r="AF37" s="127" t="s">
        <v>56</v>
      </c>
    </row>
    <row r="38" spans="1:32" x14ac:dyDescent="0.25">
      <c r="A38" s="70"/>
      <c r="C38" s="70" t="s">
        <v>1208</v>
      </c>
      <c r="D38" s="70" t="s">
        <v>1209</v>
      </c>
      <c r="E38" s="70" t="s">
        <v>1208</v>
      </c>
      <c r="F38" s="70" t="s">
        <v>1210</v>
      </c>
      <c r="G38" s="77" t="s">
        <v>795</v>
      </c>
      <c r="H38" s="74"/>
      <c r="I38" s="120" t="s">
        <v>56</v>
      </c>
      <c r="J38" s="120" t="s">
        <v>56</v>
      </c>
      <c r="K38" s="120" t="s">
        <v>56</v>
      </c>
      <c r="L38" s="120" t="s">
        <v>56</v>
      </c>
      <c r="M38" s="120" t="s">
        <v>56</v>
      </c>
      <c r="N38" s="120" t="s">
        <v>56</v>
      </c>
      <c r="O38" s="120" t="s">
        <v>56</v>
      </c>
      <c r="P38" s="120" t="s">
        <v>56</v>
      </c>
      <c r="Q38" s="120" t="s">
        <v>56</v>
      </c>
      <c r="R38" s="120" t="s">
        <v>56</v>
      </c>
      <c r="S38" s="120" t="s">
        <v>56</v>
      </c>
      <c r="T38" s="120" t="s">
        <v>56</v>
      </c>
      <c r="U38" s="120" t="s">
        <v>56</v>
      </c>
      <c r="V38" s="120" t="s">
        <v>56</v>
      </c>
      <c r="W38" s="120" t="s">
        <v>56</v>
      </c>
      <c r="X38" s="120" t="s">
        <v>56</v>
      </c>
      <c r="Y38" s="118">
        <v>1.3599999999999999E-6</v>
      </c>
      <c r="Z38" s="120">
        <v>1</v>
      </c>
      <c r="AA38" s="117">
        <v>735898</v>
      </c>
      <c r="AB38" s="120">
        <v>0</v>
      </c>
      <c r="AC38" s="120">
        <v>40</v>
      </c>
      <c r="AD38" s="120">
        <v>37</v>
      </c>
      <c r="AE38" s="120">
        <v>6</v>
      </c>
      <c r="AF38" s="127" t="s">
        <v>56</v>
      </c>
    </row>
    <row r="39" spans="1:32" x14ac:dyDescent="0.25">
      <c r="A39" s="70"/>
      <c r="C39" s="70" t="s">
        <v>1211</v>
      </c>
      <c r="D39" s="70" t="s">
        <v>1212</v>
      </c>
      <c r="E39" s="70" t="s">
        <v>895</v>
      </c>
      <c r="F39" s="70" t="s">
        <v>897</v>
      </c>
      <c r="G39" s="77" t="s">
        <v>910</v>
      </c>
      <c r="H39" s="74"/>
      <c r="I39" s="120" t="s">
        <v>56</v>
      </c>
      <c r="J39" s="120" t="s">
        <v>56</v>
      </c>
      <c r="K39" s="120" t="s">
        <v>56</v>
      </c>
      <c r="L39" s="120" t="s">
        <v>56</v>
      </c>
      <c r="M39" s="120" t="s">
        <v>56</v>
      </c>
      <c r="N39" s="120" t="s">
        <v>56</v>
      </c>
      <c r="O39" s="120" t="s">
        <v>56</v>
      </c>
      <c r="P39" s="120" t="s">
        <v>56</v>
      </c>
      <c r="Q39" s="117">
        <v>1.322E-5</v>
      </c>
      <c r="R39" s="120">
        <v>2</v>
      </c>
      <c r="S39" s="120">
        <v>151306</v>
      </c>
      <c r="T39" s="120">
        <v>2.951E-5</v>
      </c>
      <c r="U39" s="54" t="s">
        <v>63</v>
      </c>
      <c r="V39" s="120">
        <v>2</v>
      </c>
      <c r="W39" s="120">
        <v>67766</v>
      </c>
      <c r="X39" s="120">
        <v>0</v>
      </c>
      <c r="Y39" s="118">
        <v>6.7900000000000002E-6</v>
      </c>
      <c r="Z39" s="120">
        <v>5</v>
      </c>
      <c r="AA39" s="117">
        <v>735874</v>
      </c>
      <c r="AB39" s="120">
        <v>0</v>
      </c>
      <c r="AC39" s="120" t="s">
        <v>56</v>
      </c>
      <c r="AD39" s="120" t="s">
        <v>56</v>
      </c>
      <c r="AE39" s="120">
        <v>6</v>
      </c>
      <c r="AF39" s="127" t="s">
        <v>56</v>
      </c>
    </row>
    <row r="40" spans="1:32" x14ac:dyDescent="0.25">
      <c r="A40" s="70"/>
      <c r="C40" s="70" t="s">
        <v>1213</v>
      </c>
      <c r="D40" s="70" t="s">
        <v>1214</v>
      </c>
      <c r="E40" s="70" t="s">
        <v>1215</v>
      </c>
      <c r="F40" s="70" t="s">
        <v>1216</v>
      </c>
      <c r="G40" s="77" t="s">
        <v>812</v>
      </c>
      <c r="H40" s="74"/>
      <c r="I40" s="120" t="s">
        <v>56</v>
      </c>
      <c r="J40" s="120" t="s">
        <v>56</v>
      </c>
      <c r="K40" s="120" t="s">
        <v>56</v>
      </c>
      <c r="L40" s="120" t="s">
        <v>56</v>
      </c>
      <c r="M40" s="120" t="s">
        <v>56</v>
      </c>
      <c r="N40" s="120" t="s">
        <v>56</v>
      </c>
      <c r="O40" s="120" t="s">
        <v>56</v>
      </c>
      <c r="P40" s="120" t="s">
        <v>56</v>
      </c>
      <c r="Q40" s="117">
        <v>6.6270000000000002E-6</v>
      </c>
      <c r="R40" s="120">
        <v>1</v>
      </c>
      <c r="S40" s="120">
        <v>150900</v>
      </c>
      <c r="T40" s="120">
        <v>1.4780000000000001E-5</v>
      </c>
      <c r="U40" s="120" t="s">
        <v>63</v>
      </c>
      <c r="V40" s="120">
        <v>1</v>
      </c>
      <c r="W40" s="120">
        <v>67646</v>
      </c>
      <c r="X40" s="120">
        <v>0</v>
      </c>
      <c r="Y40" s="118">
        <v>8.1499999999999999E-6</v>
      </c>
      <c r="Z40" s="120">
        <v>6</v>
      </c>
      <c r="AA40" s="117">
        <v>735848</v>
      </c>
      <c r="AB40" s="120">
        <v>0</v>
      </c>
      <c r="AC40" s="120" t="s">
        <v>56</v>
      </c>
      <c r="AD40" s="120" t="s">
        <v>56</v>
      </c>
      <c r="AE40" s="120">
        <v>6</v>
      </c>
      <c r="AF40" s="127" t="s">
        <v>56</v>
      </c>
    </row>
    <row r="41" spans="1:32" x14ac:dyDescent="0.25">
      <c r="A41" s="70"/>
      <c r="C41" s="70" t="s">
        <v>1217</v>
      </c>
      <c r="D41" s="70" t="s">
        <v>1218</v>
      </c>
      <c r="E41" s="70" t="s">
        <v>1219</v>
      </c>
      <c r="F41" s="70" t="s">
        <v>1220</v>
      </c>
      <c r="G41" s="77" t="s">
        <v>812</v>
      </c>
      <c r="H41" s="74"/>
      <c r="I41" s="120" t="s">
        <v>56</v>
      </c>
      <c r="J41" s="120" t="s">
        <v>56</v>
      </c>
      <c r="K41" s="120" t="s">
        <v>56</v>
      </c>
      <c r="L41" s="120" t="s">
        <v>56</v>
      </c>
      <c r="M41" s="120" t="s">
        <v>56</v>
      </c>
      <c r="N41" s="120" t="s">
        <v>56</v>
      </c>
      <c r="O41" s="120" t="s">
        <v>56</v>
      </c>
      <c r="P41" s="120" t="s">
        <v>56</v>
      </c>
      <c r="Q41" s="120" t="s">
        <v>56</v>
      </c>
      <c r="R41" s="120" t="s">
        <v>56</v>
      </c>
      <c r="S41" s="120" t="s">
        <v>56</v>
      </c>
      <c r="T41" s="120" t="s">
        <v>56</v>
      </c>
      <c r="U41" s="120" t="s">
        <v>56</v>
      </c>
      <c r="V41" s="120" t="s">
        <v>56</v>
      </c>
      <c r="W41" s="120" t="s">
        <v>56</v>
      </c>
      <c r="X41" s="120" t="s">
        <v>56</v>
      </c>
      <c r="Y41" s="120" t="s">
        <v>56</v>
      </c>
      <c r="Z41" s="120" t="s">
        <v>56</v>
      </c>
      <c r="AA41" s="120" t="s">
        <v>56</v>
      </c>
      <c r="AB41" s="120" t="s">
        <v>56</v>
      </c>
      <c r="AC41" s="120" t="s">
        <v>56</v>
      </c>
      <c r="AD41" s="120" t="s">
        <v>56</v>
      </c>
      <c r="AE41" s="120">
        <v>6</v>
      </c>
      <c r="AF41" s="127" t="s">
        <v>56</v>
      </c>
    </row>
    <row r="42" spans="1:32" x14ac:dyDescent="0.25">
      <c r="A42" s="70"/>
      <c r="C42" s="70" t="s">
        <v>1221</v>
      </c>
      <c r="D42" s="70" t="s">
        <v>1222</v>
      </c>
      <c r="E42" s="70" t="s">
        <v>1223</v>
      </c>
      <c r="F42" s="70" t="s">
        <v>1224</v>
      </c>
      <c r="G42" s="77" t="s">
        <v>812</v>
      </c>
      <c r="H42" s="74"/>
      <c r="I42" s="129">
        <v>2.1890000000000001E-4</v>
      </c>
      <c r="J42" s="120">
        <v>1</v>
      </c>
      <c r="K42" s="120">
        <v>4568</v>
      </c>
      <c r="L42" s="120">
        <v>2.7099999999999997E-4</v>
      </c>
      <c r="M42" s="120" t="s">
        <v>877</v>
      </c>
      <c r="N42" s="120">
        <v>1</v>
      </c>
      <c r="O42" s="120">
        <v>3690</v>
      </c>
      <c r="P42" s="120">
        <v>0</v>
      </c>
      <c r="Q42" s="117">
        <v>6.6279999999999999E-6</v>
      </c>
      <c r="R42" s="120">
        <v>1</v>
      </c>
      <c r="S42" s="120">
        <v>150876</v>
      </c>
      <c r="T42" s="120">
        <v>1.4790000000000001E-5</v>
      </c>
      <c r="U42" s="120" t="s">
        <v>63</v>
      </c>
      <c r="V42" s="120">
        <v>1</v>
      </c>
      <c r="W42" s="120">
        <v>67610</v>
      </c>
      <c r="X42" s="120">
        <v>0</v>
      </c>
      <c r="Y42" s="118">
        <v>1.3599999999999999E-6</v>
      </c>
      <c r="Z42" s="120">
        <v>1</v>
      </c>
      <c r="AA42" s="117">
        <v>735824</v>
      </c>
      <c r="AB42" s="120">
        <v>0</v>
      </c>
      <c r="AC42" s="120" t="s">
        <v>56</v>
      </c>
      <c r="AD42" s="120" t="s">
        <v>56</v>
      </c>
      <c r="AE42" s="120">
        <v>6</v>
      </c>
      <c r="AF42" s="127" t="s">
        <v>56</v>
      </c>
    </row>
    <row r="43" spans="1:32" x14ac:dyDescent="0.25">
      <c r="A43" s="70"/>
      <c r="C43" s="70" t="s">
        <v>968</v>
      </c>
      <c r="D43" s="70" t="s">
        <v>1225</v>
      </c>
      <c r="E43" s="70" t="s">
        <v>970</v>
      </c>
      <c r="F43" s="70" t="s">
        <v>725</v>
      </c>
      <c r="G43" s="77" t="s">
        <v>812</v>
      </c>
      <c r="H43" s="74"/>
      <c r="I43" s="120" t="s">
        <v>56</v>
      </c>
      <c r="J43" s="120" t="s">
        <v>56</v>
      </c>
      <c r="K43" s="120" t="s">
        <v>56</v>
      </c>
      <c r="L43" s="120" t="s">
        <v>56</v>
      </c>
      <c r="M43" s="120" t="s">
        <v>56</v>
      </c>
      <c r="N43" s="120" t="s">
        <v>56</v>
      </c>
      <c r="O43" s="120" t="s">
        <v>56</v>
      </c>
      <c r="P43" s="120" t="s">
        <v>56</v>
      </c>
      <c r="Q43" s="117">
        <v>6.613E-6</v>
      </c>
      <c r="R43" s="120">
        <v>1</v>
      </c>
      <c r="S43" s="120">
        <v>151218</v>
      </c>
      <c r="T43" s="120">
        <v>1.4769999999999999E-5</v>
      </c>
      <c r="U43" s="120" t="s">
        <v>63</v>
      </c>
      <c r="V43" s="120">
        <v>1</v>
      </c>
      <c r="W43" s="120">
        <v>67686</v>
      </c>
      <c r="X43" s="120">
        <v>0</v>
      </c>
      <c r="Y43" s="118">
        <v>1.49E-5</v>
      </c>
      <c r="Z43" s="120">
        <v>11</v>
      </c>
      <c r="AA43" s="117">
        <v>735870</v>
      </c>
      <c r="AB43" s="120">
        <v>0</v>
      </c>
      <c r="AC43" s="120" t="s">
        <v>56</v>
      </c>
      <c r="AD43" s="120" t="s">
        <v>56</v>
      </c>
      <c r="AE43" s="120">
        <v>6</v>
      </c>
      <c r="AF43" s="127" t="s">
        <v>56</v>
      </c>
    </row>
    <row r="44" spans="1:32" x14ac:dyDescent="0.25">
      <c r="A44" s="70"/>
      <c r="C44" s="70" t="s">
        <v>1226</v>
      </c>
      <c r="D44" s="70" t="s">
        <v>1227</v>
      </c>
      <c r="E44" s="70" t="s">
        <v>1228</v>
      </c>
      <c r="F44" s="70" t="s">
        <v>1229</v>
      </c>
      <c r="G44" s="77" t="s">
        <v>795</v>
      </c>
      <c r="H44" s="74"/>
      <c r="I44" s="120" t="s">
        <v>56</v>
      </c>
      <c r="J44" s="120" t="s">
        <v>56</v>
      </c>
      <c r="K44" s="120" t="s">
        <v>56</v>
      </c>
      <c r="L44" s="120" t="s">
        <v>56</v>
      </c>
      <c r="M44" s="120" t="s">
        <v>56</v>
      </c>
      <c r="N44" s="120" t="s">
        <v>56</v>
      </c>
      <c r="O44" s="120" t="s">
        <v>56</v>
      </c>
      <c r="P44" s="120" t="s">
        <v>56</v>
      </c>
      <c r="Q44" s="120" t="s">
        <v>56</v>
      </c>
      <c r="R44" s="120" t="s">
        <v>56</v>
      </c>
      <c r="S44" s="120" t="s">
        <v>56</v>
      </c>
      <c r="T44" s="120" t="s">
        <v>56</v>
      </c>
      <c r="U44" s="120" t="s">
        <v>56</v>
      </c>
      <c r="V44" s="120" t="s">
        <v>56</v>
      </c>
      <c r="W44" s="120" t="s">
        <v>56</v>
      </c>
      <c r="X44" s="120" t="s">
        <v>56</v>
      </c>
      <c r="Y44" s="120" t="s">
        <v>56</v>
      </c>
      <c r="Z44" s="120" t="s">
        <v>56</v>
      </c>
      <c r="AA44" s="120" t="s">
        <v>56</v>
      </c>
      <c r="AB44" s="120" t="s">
        <v>56</v>
      </c>
      <c r="AC44" s="120" t="s">
        <v>56</v>
      </c>
      <c r="AD44" s="120" t="s">
        <v>56</v>
      </c>
      <c r="AE44" s="120">
        <v>6</v>
      </c>
      <c r="AF44" s="127" t="s">
        <v>56</v>
      </c>
    </row>
    <row r="45" spans="1:32" x14ac:dyDescent="0.25">
      <c r="A45" s="70"/>
      <c r="C45" s="70" t="s">
        <v>1230</v>
      </c>
      <c r="D45" s="70" t="s">
        <v>1231</v>
      </c>
      <c r="E45" s="70" t="s">
        <v>1232</v>
      </c>
      <c r="F45" s="70" t="s">
        <v>1233</v>
      </c>
      <c r="G45" s="77" t="s">
        <v>910</v>
      </c>
      <c r="H45" s="74"/>
      <c r="I45" s="120" t="s">
        <v>56</v>
      </c>
      <c r="J45" s="120" t="s">
        <v>56</v>
      </c>
      <c r="K45" s="120" t="s">
        <v>56</v>
      </c>
      <c r="L45" s="120" t="s">
        <v>56</v>
      </c>
      <c r="M45" s="120" t="s">
        <v>56</v>
      </c>
      <c r="N45" s="120" t="s">
        <v>56</v>
      </c>
      <c r="O45" s="120" t="s">
        <v>56</v>
      </c>
      <c r="P45" s="120" t="s">
        <v>56</v>
      </c>
      <c r="Q45" s="120" t="s">
        <v>56</v>
      </c>
      <c r="R45" s="120" t="s">
        <v>56</v>
      </c>
      <c r="S45" s="120" t="s">
        <v>56</v>
      </c>
      <c r="T45" s="120" t="s">
        <v>56</v>
      </c>
      <c r="U45" s="120" t="s">
        <v>56</v>
      </c>
      <c r="V45" s="120" t="s">
        <v>56</v>
      </c>
      <c r="W45" s="120" t="s">
        <v>56</v>
      </c>
      <c r="X45" s="120" t="s">
        <v>56</v>
      </c>
      <c r="Y45" s="120" t="s">
        <v>56</v>
      </c>
      <c r="Z45" s="120" t="s">
        <v>56</v>
      </c>
      <c r="AA45" s="120" t="s">
        <v>56</v>
      </c>
      <c r="AB45" s="120" t="s">
        <v>56</v>
      </c>
      <c r="AC45" s="120" t="s">
        <v>56</v>
      </c>
      <c r="AD45" s="120" t="s">
        <v>56</v>
      </c>
      <c r="AE45" s="120">
        <v>6</v>
      </c>
      <c r="AF45" s="127" t="s">
        <v>56</v>
      </c>
    </row>
    <row r="46" spans="1:32" x14ac:dyDescent="0.25">
      <c r="A46" s="70"/>
      <c r="C46" s="70" t="s">
        <v>1234</v>
      </c>
      <c r="D46" s="70" t="s">
        <v>1235</v>
      </c>
      <c r="E46" s="70" t="s">
        <v>1236</v>
      </c>
      <c r="F46" s="70" t="s">
        <v>1237</v>
      </c>
      <c r="G46" s="77" t="s">
        <v>910</v>
      </c>
      <c r="H46" s="74"/>
      <c r="I46" s="120" t="s">
        <v>56</v>
      </c>
      <c r="J46" s="120" t="s">
        <v>56</v>
      </c>
      <c r="K46" s="120" t="s">
        <v>56</v>
      </c>
      <c r="L46" s="120" t="s">
        <v>56</v>
      </c>
      <c r="M46" s="120" t="s">
        <v>56</v>
      </c>
      <c r="N46" s="120" t="s">
        <v>56</v>
      </c>
      <c r="O46" s="120" t="s">
        <v>56</v>
      </c>
      <c r="P46" s="120" t="s">
        <v>56</v>
      </c>
      <c r="Q46" s="120" t="s">
        <v>56</v>
      </c>
      <c r="R46" s="120" t="s">
        <v>56</v>
      </c>
      <c r="S46" s="120" t="s">
        <v>56</v>
      </c>
      <c r="T46" s="120" t="s">
        <v>56</v>
      </c>
      <c r="U46" s="120" t="s">
        <v>56</v>
      </c>
      <c r="V46" s="120" t="s">
        <v>56</v>
      </c>
      <c r="W46" s="120" t="s">
        <v>56</v>
      </c>
      <c r="X46" s="120" t="s">
        <v>56</v>
      </c>
      <c r="Y46" s="120" t="s">
        <v>56</v>
      </c>
      <c r="Z46" s="120" t="s">
        <v>56</v>
      </c>
      <c r="AA46" s="120" t="s">
        <v>56</v>
      </c>
      <c r="AB46" s="120" t="s">
        <v>56</v>
      </c>
      <c r="AC46" s="120" t="s">
        <v>56</v>
      </c>
      <c r="AD46" s="120" t="s">
        <v>56</v>
      </c>
      <c r="AE46" s="120">
        <v>6</v>
      </c>
      <c r="AF46" s="127" t="s">
        <v>56</v>
      </c>
    </row>
    <row r="47" spans="1:32" x14ac:dyDescent="0.25">
      <c r="A47" s="70"/>
      <c r="C47" s="70" t="s">
        <v>1238</v>
      </c>
      <c r="D47" s="70" t="s">
        <v>1239</v>
      </c>
      <c r="E47" s="70" t="s">
        <v>1238</v>
      </c>
      <c r="F47" s="70" t="s">
        <v>1240</v>
      </c>
      <c r="G47" s="77" t="s">
        <v>812</v>
      </c>
      <c r="H47" s="74"/>
      <c r="I47" s="120" t="s">
        <v>56</v>
      </c>
      <c r="J47" s="120" t="s">
        <v>56</v>
      </c>
      <c r="K47" s="120" t="s">
        <v>56</v>
      </c>
      <c r="L47" s="120" t="s">
        <v>56</v>
      </c>
      <c r="M47" s="120" t="s">
        <v>56</v>
      </c>
      <c r="N47" s="120" t="s">
        <v>56</v>
      </c>
      <c r="O47" s="120" t="s">
        <v>56</v>
      </c>
      <c r="P47" s="120" t="s">
        <v>56</v>
      </c>
      <c r="Q47" s="120" t="s">
        <v>56</v>
      </c>
      <c r="R47" s="120" t="s">
        <v>56</v>
      </c>
      <c r="S47" s="120" t="s">
        <v>56</v>
      </c>
      <c r="T47" s="120" t="s">
        <v>56</v>
      </c>
      <c r="U47" s="120" t="s">
        <v>56</v>
      </c>
      <c r="V47" s="120" t="s">
        <v>56</v>
      </c>
      <c r="W47" s="120" t="s">
        <v>56</v>
      </c>
      <c r="X47" s="120" t="s">
        <v>56</v>
      </c>
      <c r="Y47" s="120" t="s">
        <v>56</v>
      </c>
      <c r="Z47" s="120" t="s">
        <v>56</v>
      </c>
      <c r="AA47" s="120" t="s">
        <v>56</v>
      </c>
      <c r="AB47" s="120" t="s">
        <v>56</v>
      </c>
      <c r="AC47" s="120">
        <v>39</v>
      </c>
      <c r="AD47" s="120">
        <v>40</v>
      </c>
      <c r="AE47" s="120">
        <v>6</v>
      </c>
      <c r="AF47" s="127" t="s">
        <v>56</v>
      </c>
    </row>
    <row r="48" spans="1:32" x14ac:dyDescent="0.25">
      <c r="A48" s="70"/>
      <c r="C48" s="70" t="s">
        <v>1241</v>
      </c>
      <c r="D48" s="70" t="s">
        <v>1242</v>
      </c>
      <c r="E48" s="70" t="s">
        <v>1243</v>
      </c>
      <c r="F48" s="70" t="s">
        <v>1244</v>
      </c>
      <c r="G48" s="77" t="s">
        <v>910</v>
      </c>
      <c r="H48" s="74"/>
      <c r="I48" s="120" t="s">
        <v>56</v>
      </c>
      <c r="J48" s="120" t="s">
        <v>56</v>
      </c>
      <c r="K48" s="120" t="s">
        <v>56</v>
      </c>
      <c r="L48" s="120" t="s">
        <v>56</v>
      </c>
      <c r="M48" s="120" t="s">
        <v>56</v>
      </c>
      <c r="N48" s="120" t="s">
        <v>56</v>
      </c>
      <c r="O48" s="120" t="s">
        <v>56</v>
      </c>
      <c r="P48" s="120" t="s">
        <v>56</v>
      </c>
      <c r="Q48" s="120" t="s">
        <v>56</v>
      </c>
      <c r="R48" s="120" t="s">
        <v>56</v>
      </c>
      <c r="S48" s="120" t="s">
        <v>56</v>
      </c>
      <c r="T48" s="120" t="s">
        <v>56</v>
      </c>
      <c r="U48" s="120" t="s">
        <v>56</v>
      </c>
      <c r="V48" s="120" t="s">
        <v>56</v>
      </c>
      <c r="W48" s="120" t="s">
        <v>56</v>
      </c>
      <c r="X48" s="120" t="s">
        <v>56</v>
      </c>
      <c r="Y48" s="120" t="s">
        <v>56</v>
      </c>
      <c r="Z48" s="120" t="s">
        <v>56</v>
      </c>
      <c r="AA48" s="120" t="s">
        <v>56</v>
      </c>
      <c r="AB48" s="120" t="s">
        <v>56</v>
      </c>
      <c r="AC48" s="120" t="s">
        <v>56</v>
      </c>
      <c r="AD48" s="120" t="s">
        <v>56</v>
      </c>
      <c r="AE48" s="120">
        <v>6</v>
      </c>
      <c r="AF48" s="127" t="s">
        <v>56</v>
      </c>
    </row>
    <row r="49" spans="1:32" ht="32.25" x14ac:dyDescent="0.25">
      <c r="A49" s="70"/>
      <c r="C49" s="165" t="s">
        <v>1245</v>
      </c>
      <c r="D49" s="165" t="s">
        <v>1246</v>
      </c>
      <c r="E49" s="165" t="s">
        <v>1010</v>
      </c>
      <c r="F49" s="165" t="s">
        <v>1247</v>
      </c>
      <c r="G49" s="77" t="s">
        <v>731</v>
      </c>
      <c r="H49" s="74" t="s">
        <v>1248</v>
      </c>
      <c r="I49" s="117">
        <v>9.5899999999999997E-6</v>
      </c>
      <c r="J49" s="120">
        <v>1</v>
      </c>
      <c r="K49" s="120">
        <v>104270</v>
      </c>
      <c r="L49" s="120">
        <v>2.4870000000000001E-5</v>
      </c>
      <c r="M49" s="120" t="s">
        <v>63</v>
      </c>
      <c r="N49" s="120">
        <v>1</v>
      </c>
      <c r="O49" s="120">
        <v>40206</v>
      </c>
      <c r="P49" s="120">
        <v>0</v>
      </c>
      <c r="Q49" s="117">
        <v>1.999E-5</v>
      </c>
      <c r="R49" s="120">
        <v>3</v>
      </c>
      <c r="S49" s="120">
        <v>150106</v>
      </c>
      <c r="T49" s="120">
        <v>4.4539999999999997E-5</v>
      </c>
      <c r="U49" s="120" t="s">
        <v>63</v>
      </c>
      <c r="V49" s="120">
        <v>3</v>
      </c>
      <c r="W49" s="120">
        <v>67352</v>
      </c>
      <c r="X49" s="120">
        <v>0</v>
      </c>
      <c r="Y49" s="118">
        <v>2.0400000000000001E-5</v>
      </c>
      <c r="Z49" s="120">
        <v>15</v>
      </c>
      <c r="AA49" s="117">
        <v>735858</v>
      </c>
      <c r="AB49" s="120">
        <v>0</v>
      </c>
      <c r="AC49" s="120" t="s">
        <v>56</v>
      </c>
      <c r="AD49" s="120" t="s">
        <v>56</v>
      </c>
      <c r="AE49" s="120">
        <v>6</v>
      </c>
      <c r="AF49" s="127" t="s">
        <v>56</v>
      </c>
    </row>
    <row r="50" spans="1:32" x14ac:dyDescent="0.25">
      <c r="A50" s="70"/>
      <c r="C50" s="70" t="s">
        <v>1249</v>
      </c>
      <c r="D50" s="70" t="s">
        <v>1250</v>
      </c>
      <c r="E50" s="70" t="s">
        <v>1249</v>
      </c>
      <c r="F50" s="70" t="s">
        <v>1251</v>
      </c>
      <c r="G50" s="77" t="s">
        <v>731</v>
      </c>
      <c r="H50" s="74"/>
      <c r="I50" s="120" t="s">
        <v>56</v>
      </c>
      <c r="J50" s="120" t="s">
        <v>56</v>
      </c>
      <c r="K50" s="120" t="s">
        <v>56</v>
      </c>
      <c r="L50" s="120" t="s">
        <v>56</v>
      </c>
      <c r="M50" s="120" t="s">
        <v>56</v>
      </c>
      <c r="N50" s="120" t="s">
        <v>56</v>
      </c>
      <c r="O50" s="120" t="s">
        <v>56</v>
      </c>
      <c r="P50" s="120" t="s">
        <v>56</v>
      </c>
      <c r="Q50" s="117">
        <v>6.652E-6</v>
      </c>
      <c r="R50" s="120">
        <v>1</v>
      </c>
      <c r="S50" s="120">
        <v>150320</v>
      </c>
      <c r="T50" s="120">
        <v>6.6169999999999998E-5</v>
      </c>
      <c r="U50" s="120" t="s">
        <v>116</v>
      </c>
      <c r="V50" s="120">
        <v>1</v>
      </c>
      <c r="W50" s="120">
        <v>15112</v>
      </c>
      <c r="X50" s="120">
        <v>0</v>
      </c>
      <c r="Y50" s="118">
        <v>4.0799999999999999E-6</v>
      </c>
      <c r="Z50" s="120">
        <v>3</v>
      </c>
      <c r="AA50" s="117">
        <v>735914</v>
      </c>
      <c r="AB50" s="120">
        <v>0</v>
      </c>
      <c r="AC50" s="120">
        <v>39</v>
      </c>
      <c r="AD50" s="120">
        <v>40</v>
      </c>
      <c r="AE50" s="120">
        <v>6</v>
      </c>
      <c r="AF50" s="127" t="s">
        <v>56</v>
      </c>
    </row>
    <row r="51" spans="1:32" x14ac:dyDescent="0.25">
      <c r="A51" s="70"/>
      <c r="C51" s="70" t="s">
        <v>540</v>
      </c>
      <c r="D51" s="70" t="s">
        <v>542</v>
      </c>
      <c r="E51" s="70" t="s">
        <v>540</v>
      </c>
      <c r="F51" s="70" t="s">
        <v>1013</v>
      </c>
      <c r="G51" s="77" t="s">
        <v>812</v>
      </c>
      <c r="H51" s="74"/>
      <c r="I51" s="120" t="s">
        <v>56</v>
      </c>
      <c r="J51" s="120" t="s">
        <v>56</v>
      </c>
      <c r="K51" s="120" t="s">
        <v>56</v>
      </c>
      <c r="L51" s="120" t="s">
        <v>56</v>
      </c>
      <c r="M51" s="120" t="s">
        <v>56</v>
      </c>
      <c r="N51" s="120" t="s">
        <v>56</v>
      </c>
      <c r="O51" s="120" t="s">
        <v>56</v>
      </c>
      <c r="P51" s="120" t="s">
        <v>56</v>
      </c>
      <c r="Q51" s="120" t="s">
        <v>56</v>
      </c>
      <c r="R51" s="120" t="s">
        <v>56</v>
      </c>
      <c r="S51" s="120" t="s">
        <v>56</v>
      </c>
      <c r="T51" s="120" t="s">
        <v>56</v>
      </c>
      <c r="U51" s="120" t="s">
        <v>56</v>
      </c>
      <c r="V51" s="120" t="s">
        <v>56</v>
      </c>
      <c r="W51" s="120" t="s">
        <v>56</v>
      </c>
      <c r="X51" s="120" t="s">
        <v>56</v>
      </c>
      <c r="Y51" s="118">
        <v>8.1499999999999999E-6</v>
      </c>
      <c r="Z51" s="120">
        <v>6</v>
      </c>
      <c r="AA51" s="117">
        <v>735920</v>
      </c>
      <c r="AB51" s="120">
        <v>0</v>
      </c>
      <c r="AC51" s="120">
        <v>26.3</v>
      </c>
      <c r="AD51" s="120">
        <v>32</v>
      </c>
      <c r="AE51" s="120">
        <v>5</v>
      </c>
      <c r="AF51" s="127">
        <v>2.65393755791212</v>
      </c>
    </row>
    <row r="52" spans="1:32" x14ac:dyDescent="0.25">
      <c r="A52" s="70"/>
      <c r="C52" s="70" t="s">
        <v>1252</v>
      </c>
      <c r="D52" s="70" t="s">
        <v>1253</v>
      </c>
      <c r="E52" s="70" t="s">
        <v>1252</v>
      </c>
      <c r="F52" s="70" t="s">
        <v>1254</v>
      </c>
      <c r="G52" s="77" t="s">
        <v>812</v>
      </c>
      <c r="H52" s="74"/>
      <c r="I52" s="120" t="s">
        <v>56</v>
      </c>
      <c r="J52" s="120" t="s">
        <v>56</v>
      </c>
      <c r="K52" s="120" t="s">
        <v>56</v>
      </c>
      <c r="L52" s="120" t="s">
        <v>56</v>
      </c>
      <c r="M52" s="120" t="s">
        <v>56</v>
      </c>
      <c r="N52" s="120" t="s">
        <v>56</v>
      </c>
      <c r="O52" s="120" t="s">
        <v>56</v>
      </c>
      <c r="P52" s="120" t="s">
        <v>56</v>
      </c>
      <c r="Q52" s="117">
        <v>6.6630000000000004E-6</v>
      </c>
      <c r="R52" s="120">
        <v>1</v>
      </c>
      <c r="S52" s="120">
        <v>150078</v>
      </c>
      <c r="T52" s="120">
        <v>2.429E-5</v>
      </c>
      <c r="U52" s="120" t="s">
        <v>44</v>
      </c>
      <c r="V52" s="120">
        <v>1</v>
      </c>
      <c r="W52" s="120">
        <v>41170</v>
      </c>
      <c r="X52" s="120">
        <v>0</v>
      </c>
      <c r="Y52" s="118">
        <v>4.0799999999999999E-6</v>
      </c>
      <c r="Z52" s="120">
        <v>3</v>
      </c>
      <c r="AA52" s="117">
        <v>735888</v>
      </c>
      <c r="AB52" s="120">
        <v>0</v>
      </c>
      <c r="AC52" s="120">
        <v>29.9</v>
      </c>
      <c r="AD52" s="120">
        <v>32</v>
      </c>
      <c r="AE52" s="120">
        <v>5</v>
      </c>
      <c r="AF52" s="122">
        <v>4.5631360281051103</v>
      </c>
    </row>
    <row r="53" spans="1:32" ht="77.25" x14ac:dyDescent="0.25">
      <c r="A53" s="70"/>
      <c r="C53" s="173" t="s">
        <v>1255</v>
      </c>
      <c r="D53" s="173" t="s">
        <v>1256</v>
      </c>
      <c r="E53" s="173" t="s">
        <v>1134</v>
      </c>
      <c r="F53" s="173" t="s">
        <v>1257</v>
      </c>
      <c r="G53" s="77" t="s">
        <v>795</v>
      </c>
      <c r="H53" s="74" t="s">
        <v>1258</v>
      </c>
      <c r="I53" s="120" t="s">
        <v>56</v>
      </c>
      <c r="J53" s="120" t="s">
        <v>56</v>
      </c>
      <c r="K53" s="120" t="s">
        <v>56</v>
      </c>
      <c r="L53" s="120" t="s">
        <v>56</v>
      </c>
      <c r="M53" s="120" t="s">
        <v>56</v>
      </c>
      <c r="N53" s="120" t="s">
        <v>56</v>
      </c>
      <c r="O53" s="120" t="s">
        <v>56</v>
      </c>
      <c r="P53" s="120" t="s">
        <v>56</v>
      </c>
      <c r="Q53" s="120" t="s">
        <v>56</v>
      </c>
      <c r="R53" s="120" t="s">
        <v>56</v>
      </c>
      <c r="S53" s="120" t="s">
        <v>56</v>
      </c>
      <c r="T53" s="120" t="s">
        <v>56</v>
      </c>
      <c r="U53" s="120" t="s">
        <v>56</v>
      </c>
      <c r="V53" s="120" t="s">
        <v>56</v>
      </c>
      <c r="W53" s="120" t="s">
        <v>56</v>
      </c>
      <c r="X53" s="120" t="s">
        <v>56</v>
      </c>
      <c r="Y53" s="120" t="s">
        <v>56</v>
      </c>
      <c r="Z53" s="120" t="s">
        <v>56</v>
      </c>
      <c r="AA53" s="120" t="s">
        <v>56</v>
      </c>
      <c r="AB53" s="120" t="s">
        <v>56</v>
      </c>
      <c r="AC53" s="120" t="s">
        <v>56</v>
      </c>
      <c r="AD53" s="120" t="s">
        <v>56</v>
      </c>
      <c r="AE53" s="120">
        <v>6</v>
      </c>
      <c r="AF53" s="127" t="s">
        <v>56</v>
      </c>
    </row>
    <row r="54" spans="1:32" x14ac:dyDescent="0.25">
      <c r="A54" s="70"/>
      <c r="C54" s="70" t="s">
        <v>1259</v>
      </c>
      <c r="D54" s="70" t="s">
        <v>1260</v>
      </c>
      <c r="E54" s="70" t="s">
        <v>1259</v>
      </c>
      <c r="F54" s="70" t="s">
        <v>1261</v>
      </c>
      <c r="G54" s="77" t="s">
        <v>812</v>
      </c>
      <c r="H54" s="74"/>
      <c r="I54" s="120" t="s">
        <v>56</v>
      </c>
      <c r="J54" s="120" t="s">
        <v>56</v>
      </c>
      <c r="K54" s="120" t="s">
        <v>56</v>
      </c>
      <c r="L54" s="120" t="s">
        <v>56</v>
      </c>
      <c r="M54" s="120" t="s">
        <v>56</v>
      </c>
      <c r="N54" s="120" t="s">
        <v>56</v>
      </c>
      <c r="O54" s="120" t="s">
        <v>56</v>
      </c>
      <c r="P54" s="120" t="s">
        <v>56</v>
      </c>
      <c r="Q54" s="120" t="s">
        <v>56</v>
      </c>
      <c r="R54" s="120" t="s">
        <v>56</v>
      </c>
      <c r="S54" s="120" t="s">
        <v>56</v>
      </c>
      <c r="T54" s="120" t="s">
        <v>56</v>
      </c>
      <c r="U54" s="120" t="s">
        <v>56</v>
      </c>
      <c r="V54" s="120" t="s">
        <v>56</v>
      </c>
      <c r="W54" s="120" t="s">
        <v>56</v>
      </c>
      <c r="X54" s="120" t="s">
        <v>56</v>
      </c>
      <c r="Y54" s="120" t="s">
        <v>56</v>
      </c>
      <c r="Z54" s="120" t="s">
        <v>56</v>
      </c>
      <c r="AA54" s="120" t="s">
        <v>56</v>
      </c>
      <c r="AB54" s="120" t="s">
        <v>56</v>
      </c>
      <c r="AC54" s="120">
        <v>24.8</v>
      </c>
      <c r="AD54" s="120">
        <v>26.1</v>
      </c>
      <c r="AE54" s="120">
        <v>5</v>
      </c>
      <c r="AF54" s="122">
        <v>3.1256195833367202</v>
      </c>
    </row>
    <row r="55" spans="1:32" x14ac:dyDescent="0.25">
      <c r="A55" s="70"/>
      <c r="C55" s="70" t="s">
        <v>1262</v>
      </c>
      <c r="D55" s="70" t="s">
        <v>1263</v>
      </c>
      <c r="E55" s="70" t="s">
        <v>1262</v>
      </c>
      <c r="F55" s="70" t="s">
        <v>1264</v>
      </c>
      <c r="G55" s="77" t="s">
        <v>1265</v>
      </c>
      <c r="H55" s="74"/>
      <c r="I55" s="120" t="s">
        <v>56</v>
      </c>
      <c r="J55" s="120" t="s">
        <v>56</v>
      </c>
      <c r="K55" s="120" t="s">
        <v>56</v>
      </c>
      <c r="L55" s="120" t="s">
        <v>56</v>
      </c>
      <c r="M55" s="120" t="s">
        <v>56</v>
      </c>
      <c r="N55" s="120" t="s">
        <v>56</v>
      </c>
      <c r="O55" s="120" t="s">
        <v>56</v>
      </c>
      <c r="P55" s="120" t="s">
        <v>56</v>
      </c>
      <c r="Q55" s="117">
        <v>1.3159999999999999E-5</v>
      </c>
      <c r="R55" s="120">
        <v>2</v>
      </c>
      <c r="S55" s="120">
        <v>151950</v>
      </c>
      <c r="T55" s="120">
        <v>2.8800000000000001E-4</v>
      </c>
      <c r="U55" s="120" t="s">
        <v>879</v>
      </c>
      <c r="V55" s="120">
        <v>1</v>
      </c>
      <c r="W55" s="120">
        <v>3472</v>
      </c>
      <c r="X55" s="120">
        <v>0</v>
      </c>
      <c r="Y55" s="118">
        <v>2.7199999999999998E-6</v>
      </c>
      <c r="Z55" s="120">
        <v>2</v>
      </c>
      <c r="AA55" s="117">
        <v>735884</v>
      </c>
      <c r="AB55" s="120">
        <v>0</v>
      </c>
      <c r="AC55" s="120">
        <v>32</v>
      </c>
      <c r="AD55" s="120">
        <v>32</v>
      </c>
      <c r="AE55" s="120">
        <v>5</v>
      </c>
      <c r="AF55" s="122">
        <v>4.0232999443704403</v>
      </c>
    </row>
    <row r="56" spans="1:32" x14ac:dyDescent="0.25">
      <c r="A56" s="70"/>
      <c r="C56" s="70" t="s">
        <v>1266</v>
      </c>
      <c r="D56" s="70" t="s">
        <v>1267</v>
      </c>
      <c r="E56" s="70" t="s">
        <v>1266</v>
      </c>
      <c r="F56" s="70" t="s">
        <v>1268</v>
      </c>
      <c r="G56" s="77" t="s">
        <v>1157</v>
      </c>
      <c r="H56" s="74"/>
      <c r="I56" s="120" t="s">
        <v>56</v>
      </c>
      <c r="J56" s="120" t="s">
        <v>56</v>
      </c>
      <c r="K56" s="120" t="s">
        <v>56</v>
      </c>
      <c r="L56" s="120" t="s">
        <v>56</v>
      </c>
      <c r="M56" s="120" t="s">
        <v>56</v>
      </c>
      <c r="N56" s="120" t="s">
        <v>56</v>
      </c>
      <c r="O56" s="120" t="s">
        <v>56</v>
      </c>
      <c r="P56" s="120" t="s">
        <v>56</v>
      </c>
      <c r="Q56" s="117">
        <v>6.5810000000000002E-6</v>
      </c>
      <c r="R56" s="120">
        <v>1</v>
      </c>
      <c r="S56" s="120">
        <v>151950</v>
      </c>
      <c r="T56" s="120">
        <v>1.472E-5</v>
      </c>
      <c r="U56" s="120" t="s">
        <v>63</v>
      </c>
      <c r="V56" s="120">
        <v>1</v>
      </c>
      <c r="W56" s="120">
        <v>67952</v>
      </c>
      <c r="X56" s="120">
        <v>0</v>
      </c>
      <c r="Y56" s="118">
        <v>1.3599999999999999E-6</v>
      </c>
      <c r="Z56" s="120">
        <v>1</v>
      </c>
      <c r="AA56" s="117">
        <v>735884</v>
      </c>
      <c r="AB56" s="120">
        <v>0</v>
      </c>
      <c r="AC56" s="120">
        <v>31</v>
      </c>
      <c r="AD56" s="120">
        <v>28.5</v>
      </c>
      <c r="AE56" s="120">
        <v>5</v>
      </c>
      <c r="AF56" s="122">
        <v>3.7914296901066602</v>
      </c>
    </row>
    <row r="57" spans="1:32" x14ac:dyDescent="0.25">
      <c r="A57" s="70"/>
      <c r="C57" s="70" t="s">
        <v>1269</v>
      </c>
      <c r="D57" s="70" t="s">
        <v>1270</v>
      </c>
      <c r="E57" s="70" t="s">
        <v>1269</v>
      </c>
      <c r="F57" s="70" t="s">
        <v>1271</v>
      </c>
      <c r="G57" s="77" t="s">
        <v>731</v>
      </c>
      <c r="H57" s="74"/>
      <c r="I57" s="120" t="s">
        <v>56</v>
      </c>
      <c r="J57" s="120" t="s">
        <v>56</v>
      </c>
      <c r="K57" s="120" t="s">
        <v>56</v>
      </c>
      <c r="L57" s="120" t="s">
        <v>56</v>
      </c>
      <c r="M57" s="120" t="s">
        <v>56</v>
      </c>
      <c r="N57" s="120" t="s">
        <v>56</v>
      </c>
      <c r="O57" s="120" t="s">
        <v>56</v>
      </c>
      <c r="P57" s="120" t="s">
        <v>56</v>
      </c>
      <c r="Q57" s="117">
        <v>6.5810000000000002E-6</v>
      </c>
      <c r="R57" s="120">
        <v>1</v>
      </c>
      <c r="S57" s="120">
        <v>151950</v>
      </c>
      <c r="T57" s="120">
        <v>1.472E-5</v>
      </c>
      <c r="U57" s="120" t="s">
        <v>63</v>
      </c>
      <c r="V57" s="120">
        <v>1</v>
      </c>
      <c r="W57" s="120">
        <v>67954</v>
      </c>
      <c r="X57" s="120">
        <v>0</v>
      </c>
      <c r="Y57" s="118">
        <v>4.0799999999999999E-6</v>
      </c>
      <c r="Z57" s="120">
        <v>3</v>
      </c>
      <c r="AA57" s="117">
        <v>735900</v>
      </c>
      <c r="AB57" s="120">
        <v>0</v>
      </c>
      <c r="AC57" s="120">
        <v>41</v>
      </c>
      <c r="AD57" s="120">
        <v>47</v>
      </c>
      <c r="AE57" s="120">
        <v>6</v>
      </c>
      <c r="AF57" s="127" t="s">
        <v>56</v>
      </c>
    </row>
    <row r="58" spans="1:32" x14ac:dyDescent="0.25">
      <c r="A58" s="70"/>
      <c r="C58" s="70" t="s">
        <v>1272</v>
      </c>
      <c r="D58" s="70" t="s">
        <v>1273</v>
      </c>
      <c r="E58" s="70" t="s">
        <v>1272</v>
      </c>
      <c r="F58" s="70" t="s">
        <v>1274</v>
      </c>
      <c r="G58" s="77" t="s">
        <v>731</v>
      </c>
      <c r="H58" s="74"/>
      <c r="I58" s="120" t="s">
        <v>56</v>
      </c>
      <c r="J58" s="120" t="s">
        <v>56</v>
      </c>
      <c r="K58" s="120" t="s">
        <v>56</v>
      </c>
      <c r="L58" s="120" t="s">
        <v>56</v>
      </c>
      <c r="M58" s="120" t="s">
        <v>56</v>
      </c>
      <c r="N58" s="120" t="s">
        <v>56</v>
      </c>
      <c r="O58" s="120" t="s">
        <v>56</v>
      </c>
      <c r="P58" s="120" t="s">
        <v>56</v>
      </c>
      <c r="Q58" s="117">
        <v>1.3179999999999999E-5</v>
      </c>
      <c r="R58" s="120">
        <v>2</v>
      </c>
      <c r="S58" s="120">
        <v>151760</v>
      </c>
      <c r="T58" s="120">
        <v>1.9479999999999999E-4</v>
      </c>
      <c r="U58" s="120" t="s">
        <v>880</v>
      </c>
      <c r="V58" s="120">
        <v>1</v>
      </c>
      <c r="W58" s="120">
        <v>5134</v>
      </c>
      <c r="X58" s="120">
        <v>0</v>
      </c>
      <c r="Y58" s="118">
        <v>4.0799999999999999E-6</v>
      </c>
      <c r="Z58" s="120">
        <v>3</v>
      </c>
      <c r="AA58" s="117">
        <v>735882</v>
      </c>
      <c r="AB58" s="120">
        <v>0</v>
      </c>
      <c r="AC58" s="120">
        <v>29.6</v>
      </c>
      <c r="AD58" s="120">
        <v>32</v>
      </c>
      <c r="AE58" s="120">
        <v>5</v>
      </c>
      <c r="AF58" s="122">
        <v>4.0496109069370698</v>
      </c>
    </row>
    <row r="59" spans="1:32" ht="17.25" x14ac:dyDescent="0.25">
      <c r="A59" s="70"/>
      <c r="C59" s="176" t="s">
        <v>1072</v>
      </c>
      <c r="D59" s="176" t="s">
        <v>1275</v>
      </c>
      <c r="E59" s="176" t="s">
        <v>1072</v>
      </c>
      <c r="F59" s="176" t="s">
        <v>1276</v>
      </c>
      <c r="G59" s="77" t="s">
        <v>910</v>
      </c>
      <c r="H59" s="74" t="s">
        <v>1277</v>
      </c>
      <c r="I59" s="120" t="s">
        <v>56</v>
      </c>
      <c r="J59" s="120" t="s">
        <v>56</v>
      </c>
      <c r="K59" s="120" t="s">
        <v>56</v>
      </c>
      <c r="L59" s="120" t="s">
        <v>56</v>
      </c>
      <c r="M59" s="120" t="s">
        <v>56</v>
      </c>
      <c r="N59" s="120" t="s">
        <v>56</v>
      </c>
      <c r="O59" s="120" t="s">
        <v>56</v>
      </c>
      <c r="P59" s="120" t="s">
        <v>56</v>
      </c>
      <c r="Q59" s="120" t="s">
        <v>56</v>
      </c>
      <c r="R59" s="120" t="s">
        <v>56</v>
      </c>
      <c r="S59" s="120" t="s">
        <v>56</v>
      </c>
      <c r="T59" s="120" t="s">
        <v>56</v>
      </c>
      <c r="U59" s="120" t="s">
        <v>56</v>
      </c>
      <c r="V59" s="120" t="s">
        <v>56</v>
      </c>
      <c r="W59" s="120" t="s">
        <v>56</v>
      </c>
      <c r="X59" s="120" t="s">
        <v>56</v>
      </c>
      <c r="Y59" s="118">
        <v>5.4399999999999996E-6</v>
      </c>
      <c r="Z59" s="120">
        <v>4</v>
      </c>
      <c r="AA59" s="117">
        <v>735908</v>
      </c>
      <c r="AB59" s="120">
        <v>0</v>
      </c>
      <c r="AC59" s="120">
        <v>29</v>
      </c>
      <c r="AD59" s="120">
        <v>26.4</v>
      </c>
      <c r="AE59" s="120">
        <v>5</v>
      </c>
      <c r="AF59" s="122">
        <v>3.96830358143457</v>
      </c>
    </row>
    <row r="60" spans="1:32" ht="17.25" x14ac:dyDescent="0.25">
      <c r="A60" s="70"/>
      <c r="C60" s="176" t="s">
        <v>1072</v>
      </c>
      <c r="D60" s="176" t="s">
        <v>1275</v>
      </c>
      <c r="E60" s="176" t="s">
        <v>1072</v>
      </c>
      <c r="F60" s="176" t="s">
        <v>1276</v>
      </c>
      <c r="G60" s="77" t="s">
        <v>1157</v>
      </c>
      <c r="H60" s="74"/>
      <c r="I60" s="120" t="s">
        <v>56</v>
      </c>
      <c r="J60" s="120" t="s">
        <v>56</v>
      </c>
      <c r="K60" s="120" t="s">
        <v>56</v>
      </c>
      <c r="L60" s="120" t="s">
        <v>56</v>
      </c>
      <c r="M60" s="120" t="s">
        <v>56</v>
      </c>
      <c r="N60" s="120" t="s">
        <v>56</v>
      </c>
      <c r="O60" s="120" t="s">
        <v>56</v>
      </c>
      <c r="P60" s="120" t="s">
        <v>56</v>
      </c>
      <c r="Q60" s="120" t="s">
        <v>56</v>
      </c>
      <c r="R60" s="120" t="s">
        <v>56</v>
      </c>
      <c r="S60" s="120" t="s">
        <v>56</v>
      </c>
      <c r="T60" s="120" t="s">
        <v>56</v>
      </c>
      <c r="U60" s="120" t="s">
        <v>56</v>
      </c>
      <c r="V60" s="120" t="s">
        <v>56</v>
      </c>
      <c r="W60" s="120" t="s">
        <v>56</v>
      </c>
      <c r="X60" s="120" t="s">
        <v>56</v>
      </c>
      <c r="Y60" s="118">
        <v>5.4399999999999996E-6</v>
      </c>
      <c r="Z60" s="120">
        <v>4</v>
      </c>
      <c r="AA60" s="117">
        <v>735908</v>
      </c>
      <c r="AB60" s="120">
        <v>0</v>
      </c>
      <c r="AC60" s="120">
        <v>29</v>
      </c>
      <c r="AD60" s="120">
        <v>26.4</v>
      </c>
      <c r="AE60" s="120">
        <v>5</v>
      </c>
      <c r="AF60" s="122">
        <v>3.96830358143457</v>
      </c>
    </row>
    <row r="61" spans="1:32" x14ac:dyDescent="0.25">
      <c r="A61" s="70"/>
      <c r="C61" s="70" t="s">
        <v>1278</v>
      </c>
      <c r="D61" s="70" t="s">
        <v>1279</v>
      </c>
      <c r="E61" s="70" t="s">
        <v>1278</v>
      </c>
      <c r="F61" s="70" t="s">
        <v>1280</v>
      </c>
      <c r="G61" s="77" t="s">
        <v>812</v>
      </c>
      <c r="H61" s="74"/>
      <c r="I61" s="120" t="s">
        <v>56</v>
      </c>
      <c r="J61" s="120" t="s">
        <v>56</v>
      </c>
      <c r="K61" s="120" t="s">
        <v>56</v>
      </c>
      <c r="L61" s="120" t="s">
        <v>56</v>
      </c>
      <c r="M61" s="120" t="s">
        <v>56</v>
      </c>
      <c r="N61" s="120" t="s">
        <v>56</v>
      </c>
      <c r="O61" s="120" t="s">
        <v>56</v>
      </c>
      <c r="P61" s="120" t="s">
        <v>56</v>
      </c>
      <c r="Q61" s="120" t="s">
        <v>56</v>
      </c>
      <c r="R61" s="120" t="s">
        <v>56</v>
      </c>
      <c r="S61" s="120" t="s">
        <v>56</v>
      </c>
      <c r="T61" s="120" t="s">
        <v>56</v>
      </c>
      <c r="U61" s="120" t="s">
        <v>56</v>
      </c>
      <c r="V61" s="120" t="s">
        <v>56</v>
      </c>
      <c r="W61" s="120" t="s">
        <v>56</v>
      </c>
      <c r="X61" s="120" t="s">
        <v>56</v>
      </c>
      <c r="Y61" s="120" t="s">
        <v>56</v>
      </c>
      <c r="Z61" s="120" t="s">
        <v>56</v>
      </c>
      <c r="AA61" s="120" t="s">
        <v>56</v>
      </c>
      <c r="AB61" s="120" t="s">
        <v>56</v>
      </c>
      <c r="AC61" s="120">
        <v>51</v>
      </c>
      <c r="AD61" s="120">
        <v>50</v>
      </c>
      <c r="AE61" s="120">
        <v>6</v>
      </c>
      <c r="AF61" s="127" t="s">
        <v>56</v>
      </c>
    </row>
    <row r="62" spans="1:32" x14ac:dyDescent="0.25">
      <c r="A62" s="70"/>
      <c r="C62" s="70" t="s">
        <v>1281</v>
      </c>
      <c r="D62" s="70" t="s">
        <v>1282</v>
      </c>
      <c r="E62" s="70" t="s">
        <v>1283</v>
      </c>
      <c r="F62" s="70" t="s">
        <v>1284</v>
      </c>
      <c r="G62" s="77" t="s">
        <v>1157</v>
      </c>
      <c r="H62" s="74"/>
      <c r="I62" s="120" t="s">
        <v>56</v>
      </c>
      <c r="J62" s="120" t="s">
        <v>56</v>
      </c>
      <c r="K62" s="120" t="s">
        <v>56</v>
      </c>
      <c r="L62" s="120" t="s">
        <v>56</v>
      </c>
      <c r="M62" s="120" t="s">
        <v>56</v>
      </c>
      <c r="N62" s="120" t="s">
        <v>56</v>
      </c>
      <c r="O62" s="120" t="s">
        <v>56</v>
      </c>
      <c r="P62" s="120" t="s">
        <v>56</v>
      </c>
      <c r="Q62" s="120" t="s">
        <v>56</v>
      </c>
      <c r="R62" s="120" t="s">
        <v>56</v>
      </c>
      <c r="S62" s="120" t="s">
        <v>56</v>
      </c>
      <c r="T62" s="120" t="s">
        <v>56</v>
      </c>
      <c r="U62" s="120" t="s">
        <v>56</v>
      </c>
      <c r="V62" s="120" t="s">
        <v>56</v>
      </c>
      <c r="W62" s="120" t="s">
        <v>56</v>
      </c>
      <c r="X62" s="120" t="s">
        <v>56</v>
      </c>
      <c r="Y62" s="120" t="s">
        <v>56</v>
      </c>
      <c r="Z62" s="120" t="s">
        <v>56</v>
      </c>
      <c r="AA62" s="120" t="s">
        <v>56</v>
      </c>
      <c r="AB62" s="120" t="s">
        <v>56</v>
      </c>
      <c r="AC62" s="120" t="s">
        <v>56</v>
      </c>
      <c r="AD62" s="120" t="s">
        <v>56</v>
      </c>
      <c r="AE62" s="120">
        <v>6</v>
      </c>
      <c r="AF62" s="127" t="s">
        <v>56</v>
      </c>
    </row>
    <row r="63" spans="1:32" x14ac:dyDescent="0.25">
      <c r="A63" s="70"/>
      <c r="C63" s="70" t="s">
        <v>1285</v>
      </c>
      <c r="D63" s="70" t="s">
        <v>1286</v>
      </c>
      <c r="E63" s="70" t="s">
        <v>1285</v>
      </c>
      <c r="F63" s="70" t="s">
        <v>1287</v>
      </c>
      <c r="G63" s="77" t="s">
        <v>910</v>
      </c>
      <c r="H63" s="74"/>
      <c r="I63" s="120" t="s">
        <v>56</v>
      </c>
      <c r="J63" s="120" t="s">
        <v>56</v>
      </c>
      <c r="K63" s="120" t="s">
        <v>56</v>
      </c>
      <c r="L63" s="120" t="s">
        <v>56</v>
      </c>
      <c r="M63" s="120" t="s">
        <v>56</v>
      </c>
      <c r="N63" s="120" t="s">
        <v>56</v>
      </c>
      <c r="O63" s="120" t="s">
        <v>56</v>
      </c>
      <c r="P63" s="120" t="s">
        <v>56</v>
      </c>
      <c r="Q63" s="120" t="s">
        <v>56</v>
      </c>
      <c r="R63" s="120" t="s">
        <v>56</v>
      </c>
      <c r="S63" s="120" t="s">
        <v>56</v>
      </c>
      <c r="T63" s="120" t="s">
        <v>56</v>
      </c>
      <c r="U63" s="120" t="s">
        <v>56</v>
      </c>
      <c r="V63" s="120" t="s">
        <v>56</v>
      </c>
      <c r="W63" s="120" t="s">
        <v>56</v>
      </c>
      <c r="X63" s="120" t="s">
        <v>56</v>
      </c>
      <c r="Y63" s="120" t="s">
        <v>56</v>
      </c>
      <c r="Z63" s="120" t="s">
        <v>56</v>
      </c>
      <c r="AA63" s="120" t="s">
        <v>56</v>
      </c>
      <c r="AB63" s="120" t="s">
        <v>56</v>
      </c>
      <c r="AC63" s="120" t="s">
        <v>56</v>
      </c>
      <c r="AD63" s="120" t="s">
        <v>56</v>
      </c>
      <c r="AE63" s="120">
        <v>6</v>
      </c>
      <c r="AF63" s="127" t="s">
        <v>56</v>
      </c>
    </row>
    <row r="64" spans="1:32" x14ac:dyDescent="0.25">
      <c r="A64" s="70"/>
      <c r="C64" s="70" t="s">
        <v>1288</v>
      </c>
      <c r="D64" s="70" t="s">
        <v>1289</v>
      </c>
      <c r="E64" s="70" t="s">
        <v>1288</v>
      </c>
      <c r="F64" s="70" t="s">
        <v>1290</v>
      </c>
      <c r="G64" s="77" t="s">
        <v>910</v>
      </c>
      <c r="H64" s="74"/>
      <c r="I64" s="120" t="s">
        <v>56</v>
      </c>
      <c r="J64" s="120" t="s">
        <v>56</v>
      </c>
      <c r="K64" s="120" t="s">
        <v>56</v>
      </c>
      <c r="L64" s="120" t="s">
        <v>56</v>
      </c>
      <c r="M64" s="120" t="s">
        <v>56</v>
      </c>
      <c r="N64" s="120" t="s">
        <v>56</v>
      </c>
      <c r="O64" s="120" t="s">
        <v>56</v>
      </c>
      <c r="P64" s="120" t="s">
        <v>56</v>
      </c>
      <c r="Q64" s="120" t="s">
        <v>56</v>
      </c>
      <c r="R64" s="120" t="s">
        <v>56</v>
      </c>
      <c r="S64" s="120" t="s">
        <v>56</v>
      </c>
      <c r="T64" s="120" t="s">
        <v>56</v>
      </c>
      <c r="U64" s="120" t="s">
        <v>56</v>
      </c>
      <c r="V64" s="120" t="s">
        <v>56</v>
      </c>
      <c r="W64" s="120" t="s">
        <v>56</v>
      </c>
      <c r="X64" s="120" t="s">
        <v>56</v>
      </c>
      <c r="Y64" s="118">
        <v>1.3599999999999999E-6</v>
      </c>
      <c r="Z64" s="120">
        <v>1</v>
      </c>
      <c r="AA64" s="117">
        <v>735918</v>
      </c>
      <c r="AB64" s="120">
        <v>0</v>
      </c>
      <c r="AC64" s="120">
        <v>29.9</v>
      </c>
      <c r="AD64" s="120">
        <v>29.8</v>
      </c>
      <c r="AE64" s="120">
        <v>6</v>
      </c>
      <c r="AF64" s="122">
        <v>4.1103925483140804</v>
      </c>
    </row>
    <row r="65" spans="1:32" x14ac:dyDescent="0.25">
      <c r="A65" s="70"/>
      <c r="C65" s="70" t="s">
        <v>1291</v>
      </c>
      <c r="D65" s="70" t="s">
        <v>1292</v>
      </c>
      <c r="E65" s="70" t="s">
        <v>1291</v>
      </c>
      <c r="F65" s="70" t="s">
        <v>1293</v>
      </c>
      <c r="G65" s="77" t="s">
        <v>812</v>
      </c>
      <c r="H65" s="74"/>
      <c r="I65" s="117">
        <v>4.3080000000000001E-6</v>
      </c>
      <c r="J65" s="120">
        <v>1</v>
      </c>
      <c r="K65" s="120">
        <v>232114</v>
      </c>
      <c r="L65" s="117">
        <v>3.3840000000000001E-5</v>
      </c>
      <c r="M65" s="120" t="s">
        <v>106</v>
      </c>
      <c r="N65" s="120">
        <v>1</v>
      </c>
      <c r="O65" s="120">
        <v>29552</v>
      </c>
      <c r="P65" s="120">
        <v>0</v>
      </c>
      <c r="Q65" s="120" t="s">
        <v>56</v>
      </c>
      <c r="R65" s="120" t="s">
        <v>56</v>
      </c>
      <c r="S65" s="120" t="s">
        <v>56</v>
      </c>
      <c r="T65" s="120" t="s">
        <v>56</v>
      </c>
      <c r="U65" s="120" t="s">
        <v>56</v>
      </c>
      <c r="V65" s="120" t="s">
        <v>56</v>
      </c>
      <c r="W65" s="120" t="s">
        <v>56</v>
      </c>
      <c r="X65" s="120" t="s">
        <v>56</v>
      </c>
      <c r="Y65" s="118">
        <v>1.3599999999999999E-6</v>
      </c>
      <c r="Z65" s="120">
        <v>1</v>
      </c>
      <c r="AA65" s="117">
        <v>735926</v>
      </c>
      <c r="AB65" s="120">
        <v>0</v>
      </c>
      <c r="AC65" s="120">
        <v>46</v>
      </c>
      <c r="AD65" s="120">
        <v>43</v>
      </c>
      <c r="AE65" s="120">
        <v>6</v>
      </c>
      <c r="AF65" s="120" t="s">
        <v>56</v>
      </c>
    </row>
    <row r="66" spans="1:32" x14ac:dyDescent="0.25">
      <c r="A66" s="70"/>
      <c r="C66" s="70" t="s">
        <v>1294</v>
      </c>
      <c r="D66" s="70" t="s">
        <v>1295</v>
      </c>
      <c r="E66" s="70" t="s">
        <v>1296</v>
      </c>
      <c r="F66" s="70" t="s">
        <v>1297</v>
      </c>
      <c r="G66" s="77" t="s">
        <v>812</v>
      </c>
      <c r="H66" s="74"/>
      <c r="I66" s="120" t="s">
        <v>56</v>
      </c>
      <c r="J66" s="120" t="s">
        <v>56</v>
      </c>
      <c r="K66" s="120" t="s">
        <v>56</v>
      </c>
      <c r="L66" s="120" t="s">
        <v>56</v>
      </c>
      <c r="M66" s="120" t="s">
        <v>56</v>
      </c>
      <c r="N66" s="120" t="s">
        <v>56</v>
      </c>
      <c r="O66" s="120" t="s">
        <v>56</v>
      </c>
      <c r="P66" s="120" t="s">
        <v>56</v>
      </c>
      <c r="Q66" s="120" t="s">
        <v>56</v>
      </c>
      <c r="R66" s="120" t="s">
        <v>56</v>
      </c>
      <c r="S66" s="120" t="s">
        <v>56</v>
      </c>
      <c r="T66" s="120" t="s">
        <v>56</v>
      </c>
      <c r="U66" s="120" t="s">
        <v>56</v>
      </c>
      <c r="V66" s="120" t="s">
        <v>56</v>
      </c>
      <c r="W66" s="120" t="s">
        <v>56</v>
      </c>
      <c r="X66" s="120" t="s">
        <v>56</v>
      </c>
      <c r="Y66" s="120" t="s">
        <v>56</v>
      </c>
      <c r="Z66" s="120" t="s">
        <v>56</v>
      </c>
      <c r="AA66" s="120" t="s">
        <v>56</v>
      </c>
      <c r="AB66" s="120" t="s">
        <v>56</v>
      </c>
      <c r="AC66" s="120" t="s">
        <v>56</v>
      </c>
      <c r="AD66" s="120" t="s">
        <v>56</v>
      </c>
      <c r="AE66" s="120">
        <v>6</v>
      </c>
      <c r="AF66" s="127" t="s">
        <v>56</v>
      </c>
    </row>
    <row r="67" spans="1:32" x14ac:dyDescent="0.25">
      <c r="A67" s="70"/>
      <c r="C67" s="70" t="s">
        <v>1298</v>
      </c>
      <c r="D67" s="70" t="s">
        <v>1299</v>
      </c>
      <c r="E67" s="70" t="s">
        <v>1298</v>
      </c>
      <c r="F67" s="70" t="s">
        <v>1300</v>
      </c>
      <c r="G67" s="77" t="s">
        <v>910</v>
      </c>
      <c r="H67" s="74"/>
      <c r="I67" s="120" t="s">
        <v>56</v>
      </c>
      <c r="J67" s="120" t="s">
        <v>56</v>
      </c>
      <c r="K67" s="120" t="s">
        <v>56</v>
      </c>
      <c r="L67" s="120" t="s">
        <v>56</v>
      </c>
      <c r="M67" s="120" t="s">
        <v>56</v>
      </c>
      <c r="N67" s="120" t="s">
        <v>56</v>
      </c>
      <c r="O67" s="120" t="s">
        <v>56</v>
      </c>
      <c r="P67" s="120" t="s">
        <v>56</v>
      </c>
      <c r="Q67" s="120" t="s">
        <v>56</v>
      </c>
      <c r="R67" s="120" t="s">
        <v>56</v>
      </c>
      <c r="S67" s="120" t="s">
        <v>56</v>
      </c>
      <c r="T67" s="120" t="s">
        <v>56</v>
      </c>
      <c r="U67" s="120" t="s">
        <v>56</v>
      </c>
      <c r="V67" s="120" t="s">
        <v>56</v>
      </c>
      <c r="W67" s="120" t="s">
        <v>56</v>
      </c>
      <c r="X67" s="120" t="s">
        <v>56</v>
      </c>
      <c r="Y67" s="120" t="s">
        <v>56</v>
      </c>
      <c r="Z67" s="120" t="s">
        <v>56</v>
      </c>
      <c r="AA67" s="120" t="s">
        <v>56</v>
      </c>
      <c r="AB67" s="120" t="s">
        <v>56</v>
      </c>
      <c r="AC67" s="120">
        <v>45</v>
      </c>
      <c r="AD67" s="120">
        <v>42</v>
      </c>
      <c r="AE67" s="120">
        <v>6</v>
      </c>
      <c r="AF67" s="127" t="s">
        <v>56</v>
      </c>
    </row>
    <row r="68" spans="1:32" x14ac:dyDescent="0.25">
      <c r="A68" s="70"/>
      <c r="C68" s="70" t="s">
        <v>1301</v>
      </c>
      <c r="D68" s="70" t="s">
        <v>1302</v>
      </c>
      <c r="E68" s="70" t="s">
        <v>1303</v>
      </c>
      <c r="F68" s="70" t="s">
        <v>1304</v>
      </c>
      <c r="G68" s="77" t="s">
        <v>910</v>
      </c>
      <c r="H68" s="74"/>
      <c r="I68" s="120" t="s">
        <v>56</v>
      </c>
      <c r="J68" s="120" t="s">
        <v>56</v>
      </c>
      <c r="K68" s="120" t="s">
        <v>56</v>
      </c>
      <c r="L68" s="120" t="s">
        <v>56</v>
      </c>
      <c r="M68" s="120" t="s">
        <v>56</v>
      </c>
      <c r="N68" s="120" t="s">
        <v>56</v>
      </c>
      <c r="O68" s="120" t="s">
        <v>56</v>
      </c>
      <c r="P68" s="120" t="s">
        <v>56</v>
      </c>
      <c r="Q68" s="120" t="s">
        <v>56</v>
      </c>
      <c r="R68" s="120" t="s">
        <v>56</v>
      </c>
      <c r="S68" s="120" t="s">
        <v>56</v>
      </c>
      <c r="T68" s="120" t="s">
        <v>56</v>
      </c>
      <c r="U68" s="120" t="s">
        <v>56</v>
      </c>
      <c r="V68" s="120" t="s">
        <v>56</v>
      </c>
      <c r="W68" s="120" t="s">
        <v>56</v>
      </c>
      <c r="X68" s="120" t="s">
        <v>56</v>
      </c>
      <c r="Y68" s="120" t="s">
        <v>56</v>
      </c>
      <c r="Z68" s="120" t="s">
        <v>56</v>
      </c>
      <c r="AA68" s="120" t="s">
        <v>56</v>
      </c>
      <c r="AB68" s="120" t="s">
        <v>56</v>
      </c>
      <c r="AC68" s="120" t="s">
        <v>56</v>
      </c>
      <c r="AD68" s="120" t="s">
        <v>56</v>
      </c>
      <c r="AE68" s="120">
        <v>6</v>
      </c>
      <c r="AF68" s="127" t="s">
        <v>56</v>
      </c>
    </row>
    <row r="69" spans="1:32" x14ac:dyDescent="0.25">
      <c r="A69" s="70"/>
      <c r="C69" s="70" t="s">
        <v>1305</v>
      </c>
      <c r="D69" s="70" t="s">
        <v>1306</v>
      </c>
      <c r="E69" s="70" t="s">
        <v>1305</v>
      </c>
      <c r="F69" s="70" t="s">
        <v>1307</v>
      </c>
      <c r="G69" s="77" t="s">
        <v>1308</v>
      </c>
      <c r="H69" s="74"/>
      <c r="I69" s="120" t="s">
        <v>56</v>
      </c>
      <c r="J69" s="120" t="s">
        <v>56</v>
      </c>
      <c r="K69" s="120" t="s">
        <v>56</v>
      </c>
      <c r="L69" s="120" t="s">
        <v>56</v>
      </c>
      <c r="M69" s="120" t="s">
        <v>56</v>
      </c>
      <c r="N69" s="120" t="s">
        <v>56</v>
      </c>
      <c r="O69" s="120" t="s">
        <v>56</v>
      </c>
      <c r="P69" s="120" t="s">
        <v>56</v>
      </c>
      <c r="Q69" s="120" t="s">
        <v>56</v>
      </c>
      <c r="R69" s="120" t="s">
        <v>56</v>
      </c>
      <c r="S69" s="120" t="s">
        <v>56</v>
      </c>
      <c r="T69" s="120" t="s">
        <v>56</v>
      </c>
      <c r="U69" s="120" t="s">
        <v>56</v>
      </c>
      <c r="V69" s="120" t="s">
        <v>56</v>
      </c>
      <c r="W69" s="120" t="s">
        <v>56</v>
      </c>
      <c r="X69" s="120" t="s">
        <v>56</v>
      </c>
      <c r="Y69" s="120" t="s">
        <v>56</v>
      </c>
      <c r="Z69" s="120" t="s">
        <v>56</v>
      </c>
      <c r="AA69" s="120" t="s">
        <v>56</v>
      </c>
      <c r="AB69" s="120" t="s">
        <v>56</v>
      </c>
      <c r="AC69" s="120">
        <v>42</v>
      </c>
      <c r="AD69" s="120">
        <v>42</v>
      </c>
      <c r="AE69" s="120">
        <v>6</v>
      </c>
      <c r="AF69" s="127" t="s">
        <v>56</v>
      </c>
    </row>
    <row r="70" spans="1:32" x14ac:dyDescent="0.25">
      <c r="A70" s="70"/>
      <c r="C70" s="70" t="s">
        <v>1309</v>
      </c>
      <c r="D70" s="70" t="s">
        <v>1310</v>
      </c>
      <c r="E70" s="70" t="s">
        <v>1311</v>
      </c>
      <c r="F70" s="70" t="s">
        <v>1312</v>
      </c>
      <c r="G70" s="77" t="s">
        <v>910</v>
      </c>
      <c r="H70" s="74"/>
      <c r="I70" s="120" t="s">
        <v>56</v>
      </c>
      <c r="J70" s="120" t="s">
        <v>56</v>
      </c>
      <c r="K70" s="120" t="s">
        <v>56</v>
      </c>
      <c r="L70" s="120" t="s">
        <v>56</v>
      </c>
      <c r="M70" s="120" t="s">
        <v>56</v>
      </c>
      <c r="N70" s="120" t="s">
        <v>56</v>
      </c>
      <c r="O70" s="120" t="s">
        <v>56</v>
      </c>
      <c r="P70" s="120" t="s">
        <v>56</v>
      </c>
      <c r="Q70" s="120" t="s">
        <v>56</v>
      </c>
      <c r="R70" s="120" t="s">
        <v>56</v>
      </c>
      <c r="S70" s="120" t="s">
        <v>56</v>
      </c>
      <c r="T70" s="120" t="s">
        <v>56</v>
      </c>
      <c r="U70" s="120" t="s">
        <v>56</v>
      </c>
      <c r="V70" s="120" t="s">
        <v>56</v>
      </c>
      <c r="W70" s="120" t="s">
        <v>56</v>
      </c>
      <c r="X70" s="120" t="s">
        <v>56</v>
      </c>
      <c r="Y70" s="120" t="s">
        <v>56</v>
      </c>
      <c r="Z70" s="120" t="s">
        <v>56</v>
      </c>
      <c r="AA70" s="120" t="s">
        <v>56</v>
      </c>
      <c r="AB70" s="120" t="s">
        <v>56</v>
      </c>
      <c r="AC70" s="120" t="s">
        <v>56</v>
      </c>
      <c r="AD70" s="120" t="s">
        <v>56</v>
      </c>
      <c r="AE70" s="120">
        <v>6</v>
      </c>
      <c r="AF70" s="127" t="s">
        <v>56</v>
      </c>
    </row>
    <row r="71" spans="1:32" x14ac:dyDescent="0.25">
      <c r="A71" s="70"/>
      <c r="C71" s="70" t="s">
        <v>1313</v>
      </c>
      <c r="D71" s="70" t="s">
        <v>1314</v>
      </c>
      <c r="E71" s="70" t="s">
        <v>1313</v>
      </c>
      <c r="F71" s="70" t="s">
        <v>1315</v>
      </c>
      <c r="G71" s="77" t="s">
        <v>1316</v>
      </c>
      <c r="H71" s="74"/>
      <c r="I71" s="120" t="s">
        <v>56</v>
      </c>
      <c r="J71" s="120" t="s">
        <v>56</v>
      </c>
      <c r="K71" s="120" t="s">
        <v>56</v>
      </c>
      <c r="L71" s="120" t="s">
        <v>56</v>
      </c>
      <c r="M71" s="120" t="s">
        <v>56</v>
      </c>
      <c r="N71" s="120" t="s">
        <v>56</v>
      </c>
      <c r="O71" s="120" t="s">
        <v>56</v>
      </c>
      <c r="P71" s="120" t="s">
        <v>56</v>
      </c>
      <c r="Q71" s="120" t="s">
        <v>56</v>
      </c>
      <c r="R71" s="120" t="s">
        <v>56</v>
      </c>
      <c r="S71" s="120" t="s">
        <v>56</v>
      </c>
      <c r="T71" s="120" t="s">
        <v>56</v>
      </c>
      <c r="U71" s="120" t="s">
        <v>56</v>
      </c>
      <c r="V71" s="120" t="s">
        <v>56</v>
      </c>
      <c r="W71" s="120" t="s">
        <v>56</v>
      </c>
      <c r="X71" s="120" t="s">
        <v>56</v>
      </c>
      <c r="Y71" s="120" t="s">
        <v>56</v>
      </c>
      <c r="Z71" s="120" t="s">
        <v>56</v>
      </c>
      <c r="AA71" s="120" t="s">
        <v>56</v>
      </c>
      <c r="AB71" s="120" t="s">
        <v>56</v>
      </c>
      <c r="AC71" s="120">
        <v>42</v>
      </c>
      <c r="AD71" s="120">
        <v>41</v>
      </c>
      <c r="AE71" s="120">
        <v>6</v>
      </c>
      <c r="AF71" s="127" t="s">
        <v>56</v>
      </c>
    </row>
    <row r="72" spans="1:32" x14ac:dyDescent="0.25">
      <c r="A72" s="70"/>
      <c r="C72" s="70" t="s">
        <v>1317</v>
      </c>
      <c r="D72" s="70" t="s">
        <v>1318</v>
      </c>
      <c r="E72" s="70" t="s">
        <v>1319</v>
      </c>
      <c r="F72" s="70" t="s">
        <v>1320</v>
      </c>
      <c r="G72" s="77" t="s">
        <v>910</v>
      </c>
      <c r="H72" s="74"/>
      <c r="I72" s="120" t="s">
        <v>56</v>
      </c>
      <c r="J72" s="120" t="s">
        <v>56</v>
      </c>
      <c r="K72" s="120" t="s">
        <v>56</v>
      </c>
      <c r="L72" s="120" t="s">
        <v>56</v>
      </c>
      <c r="M72" s="120" t="s">
        <v>56</v>
      </c>
      <c r="N72" s="120" t="s">
        <v>56</v>
      </c>
      <c r="O72" s="120" t="s">
        <v>56</v>
      </c>
      <c r="P72" s="120" t="s">
        <v>56</v>
      </c>
      <c r="Q72" s="120" t="s">
        <v>56</v>
      </c>
      <c r="R72" s="120" t="s">
        <v>56</v>
      </c>
      <c r="S72" s="120" t="s">
        <v>56</v>
      </c>
      <c r="T72" s="120" t="s">
        <v>56</v>
      </c>
      <c r="U72" s="120" t="s">
        <v>56</v>
      </c>
      <c r="V72" s="120" t="s">
        <v>56</v>
      </c>
      <c r="W72" s="120" t="s">
        <v>56</v>
      </c>
      <c r="X72" s="120" t="s">
        <v>56</v>
      </c>
      <c r="Y72" s="120" t="s">
        <v>56</v>
      </c>
      <c r="Z72" s="120" t="s">
        <v>56</v>
      </c>
      <c r="AA72" s="120" t="s">
        <v>56</v>
      </c>
      <c r="AB72" s="120" t="s">
        <v>56</v>
      </c>
      <c r="AC72" s="120" t="s">
        <v>56</v>
      </c>
      <c r="AD72" s="120" t="s">
        <v>56</v>
      </c>
      <c r="AE72" s="120">
        <v>6</v>
      </c>
      <c r="AF72" s="127" t="s">
        <v>56</v>
      </c>
    </row>
    <row r="73" spans="1:32" x14ac:dyDescent="0.25">
      <c r="A73" s="70"/>
      <c r="C73" s="70" t="s">
        <v>1321</v>
      </c>
      <c r="D73" s="70" t="s">
        <v>1322</v>
      </c>
      <c r="E73" s="70" t="s">
        <v>1321</v>
      </c>
      <c r="F73" s="70" t="s">
        <v>1323</v>
      </c>
      <c r="G73" s="77" t="s">
        <v>1157</v>
      </c>
      <c r="H73" s="74"/>
      <c r="I73" s="117">
        <v>4.4039999999999997E-6</v>
      </c>
      <c r="J73" s="120">
        <v>1</v>
      </c>
      <c r="K73" s="120">
        <v>227064</v>
      </c>
      <c r="L73" s="120">
        <v>3.3149999999999999E-5</v>
      </c>
      <c r="M73" s="54" t="s">
        <v>106</v>
      </c>
      <c r="N73" s="120">
        <v>1</v>
      </c>
      <c r="O73" s="120">
        <v>30168</v>
      </c>
      <c r="P73" s="120">
        <v>0</v>
      </c>
      <c r="Q73" s="120" t="s">
        <v>56</v>
      </c>
      <c r="R73" s="120" t="s">
        <v>56</v>
      </c>
      <c r="S73" s="120" t="s">
        <v>56</v>
      </c>
      <c r="T73" s="120" t="s">
        <v>56</v>
      </c>
      <c r="U73" s="120" t="s">
        <v>56</v>
      </c>
      <c r="V73" s="120" t="s">
        <v>56</v>
      </c>
      <c r="W73" s="120" t="s">
        <v>56</v>
      </c>
      <c r="X73" s="120" t="s">
        <v>56</v>
      </c>
      <c r="Y73" s="120" t="s">
        <v>56</v>
      </c>
      <c r="Z73" s="120" t="s">
        <v>56</v>
      </c>
      <c r="AA73" s="120" t="s">
        <v>56</v>
      </c>
      <c r="AB73" s="120" t="s">
        <v>56</v>
      </c>
      <c r="AC73" s="120">
        <v>44</v>
      </c>
      <c r="AD73" s="120">
        <v>42</v>
      </c>
      <c r="AE73" s="120">
        <v>6</v>
      </c>
      <c r="AF73" s="127" t="s">
        <v>56</v>
      </c>
    </row>
    <row r="74" spans="1:32" x14ac:dyDescent="0.25">
      <c r="A74" s="70"/>
      <c r="C74" s="70" t="s">
        <v>1324</v>
      </c>
      <c r="D74" s="70" t="s">
        <v>1325</v>
      </c>
      <c r="E74" s="70" t="s">
        <v>1324</v>
      </c>
      <c r="F74" s="70" t="s">
        <v>1326</v>
      </c>
      <c r="G74" s="77" t="s">
        <v>1111</v>
      </c>
      <c r="H74" s="74"/>
      <c r="I74" s="120" t="s">
        <v>56</v>
      </c>
      <c r="J74" s="120" t="s">
        <v>56</v>
      </c>
      <c r="K74" s="120" t="s">
        <v>56</v>
      </c>
      <c r="L74" s="120" t="s">
        <v>56</v>
      </c>
      <c r="M74" s="120" t="s">
        <v>56</v>
      </c>
      <c r="N74" s="120" t="s">
        <v>56</v>
      </c>
      <c r="O74" s="120" t="s">
        <v>56</v>
      </c>
      <c r="P74" s="120" t="s">
        <v>56</v>
      </c>
      <c r="Q74" s="117">
        <v>6.5749999999999997E-6</v>
      </c>
      <c r="R74" s="120">
        <v>1</v>
      </c>
      <c r="S74" s="120">
        <v>152102</v>
      </c>
      <c r="T74" s="120">
        <v>2.074E-4</v>
      </c>
      <c r="U74" s="120" t="s">
        <v>106</v>
      </c>
      <c r="V74" s="120">
        <v>1</v>
      </c>
      <c r="W74" s="120">
        <v>4822</v>
      </c>
      <c r="X74" s="120">
        <v>0</v>
      </c>
      <c r="Y74" s="118">
        <v>2.7199999999999998E-6</v>
      </c>
      <c r="Z74" s="120">
        <v>2</v>
      </c>
      <c r="AA74" s="117">
        <v>735924</v>
      </c>
      <c r="AB74" s="120">
        <v>0</v>
      </c>
      <c r="AC74" s="120">
        <v>45</v>
      </c>
      <c r="AD74" s="120">
        <v>43</v>
      </c>
      <c r="AE74" s="120">
        <v>6</v>
      </c>
      <c r="AF74" s="127" t="s">
        <v>56</v>
      </c>
    </row>
    <row r="75" spans="1:32" x14ac:dyDescent="0.25">
      <c r="A75" s="70"/>
      <c r="C75" s="70" t="s">
        <v>1327</v>
      </c>
      <c r="D75" s="70" t="s">
        <v>1328</v>
      </c>
      <c r="E75" s="70" t="s">
        <v>1327</v>
      </c>
      <c r="F75" s="70" t="s">
        <v>1329</v>
      </c>
      <c r="G75" s="77" t="s">
        <v>1157</v>
      </c>
      <c r="H75" s="74"/>
      <c r="I75" s="120" t="s">
        <v>56</v>
      </c>
      <c r="J75" s="120" t="s">
        <v>56</v>
      </c>
      <c r="K75" s="120" t="s">
        <v>56</v>
      </c>
      <c r="L75" s="120" t="s">
        <v>56</v>
      </c>
      <c r="M75" s="120" t="s">
        <v>56</v>
      </c>
      <c r="N75" s="120" t="s">
        <v>56</v>
      </c>
      <c r="O75" s="120" t="s">
        <v>56</v>
      </c>
      <c r="P75" s="120" t="s">
        <v>56</v>
      </c>
      <c r="Q75" s="120" t="s">
        <v>56</v>
      </c>
      <c r="R75" s="120" t="s">
        <v>56</v>
      </c>
      <c r="S75" s="120" t="s">
        <v>56</v>
      </c>
      <c r="T75" s="120" t="s">
        <v>56</v>
      </c>
      <c r="U75" s="120" t="s">
        <v>56</v>
      </c>
      <c r="V75" s="120" t="s">
        <v>56</v>
      </c>
      <c r="W75" s="120" t="s">
        <v>56</v>
      </c>
      <c r="X75" s="120" t="s">
        <v>56</v>
      </c>
      <c r="Y75" s="120" t="s">
        <v>56</v>
      </c>
      <c r="Z75" s="120" t="s">
        <v>56</v>
      </c>
      <c r="AA75" s="120" t="s">
        <v>56</v>
      </c>
      <c r="AB75" s="120" t="s">
        <v>56</v>
      </c>
      <c r="AC75" s="120">
        <v>28</v>
      </c>
      <c r="AD75" s="120">
        <v>26.6</v>
      </c>
      <c r="AE75" s="120">
        <v>6</v>
      </c>
      <c r="AF75" s="122">
        <v>3.4346861883348798</v>
      </c>
    </row>
    <row r="76" spans="1:32" x14ac:dyDescent="0.25">
      <c r="A76" s="70"/>
      <c r="C76" s="70" t="s">
        <v>1330</v>
      </c>
      <c r="D76" s="70" t="s">
        <v>1331</v>
      </c>
      <c r="E76" s="70" t="s">
        <v>1332</v>
      </c>
      <c r="F76" s="70" t="s">
        <v>756</v>
      </c>
      <c r="G76" s="77" t="s">
        <v>1157</v>
      </c>
      <c r="H76" s="74"/>
      <c r="I76" s="120" t="s">
        <v>56</v>
      </c>
      <c r="J76" s="120" t="s">
        <v>56</v>
      </c>
      <c r="K76" s="120" t="s">
        <v>56</v>
      </c>
      <c r="L76" s="120" t="s">
        <v>56</v>
      </c>
      <c r="M76" s="120" t="s">
        <v>56</v>
      </c>
      <c r="N76" s="120" t="s">
        <v>56</v>
      </c>
      <c r="O76" s="120" t="s">
        <v>56</v>
      </c>
      <c r="P76" s="120" t="s">
        <v>56</v>
      </c>
      <c r="Q76" s="120" t="s">
        <v>56</v>
      </c>
      <c r="R76" s="120" t="s">
        <v>56</v>
      </c>
      <c r="S76" s="120" t="s">
        <v>56</v>
      </c>
      <c r="T76" s="120" t="s">
        <v>56</v>
      </c>
      <c r="U76" s="120" t="s">
        <v>56</v>
      </c>
      <c r="V76" s="120" t="s">
        <v>56</v>
      </c>
      <c r="W76" s="120" t="s">
        <v>56</v>
      </c>
      <c r="X76" s="120" t="s">
        <v>56</v>
      </c>
      <c r="Y76" s="118">
        <v>1.3599999999999999E-6</v>
      </c>
      <c r="Z76" s="120">
        <v>1</v>
      </c>
      <c r="AA76" s="117">
        <v>735914</v>
      </c>
      <c r="AB76" s="120">
        <v>0</v>
      </c>
      <c r="AC76" s="120" t="s">
        <v>56</v>
      </c>
      <c r="AD76" s="120" t="s">
        <v>56</v>
      </c>
      <c r="AE76" s="120">
        <v>6</v>
      </c>
      <c r="AF76" s="127" t="s">
        <v>56</v>
      </c>
    </row>
    <row r="77" spans="1:32" x14ac:dyDescent="0.25">
      <c r="A77" s="70"/>
      <c r="C77" s="70" t="s">
        <v>1333</v>
      </c>
      <c r="D77" s="70" t="s">
        <v>1334</v>
      </c>
      <c r="E77" s="70" t="s">
        <v>1333</v>
      </c>
      <c r="F77" s="70" t="s">
        <v>1335</v>
      </c>
      <c r="G77" s="77" t="s">
        <v>731</v>
      </c>
      <c r="H77" s="74"/>
      <c r="I77" s="120" t="s">
        <v>56</v>
      </c>
      <c r="J77" s="120" t="s">
        <v>56</v>
      </c>
      <c r="K77" s="120" t="s">
        <v>56</v>
      </c>
      <c r="L77" s="120" t="s">
        <v>56</v>
      </c>
      <c r="M77" s="120" t="s">
        <v>56</v>
      </c>
      <c r="N77" s="120" t="s">
        <v>56</v>
      </c>
      <c r="O77" s="120" t="s">
        <v>56</v>
      </c>
      <c r="P77" s="120" t="s">
        <v>56</v>
      </c>
      <c r="Q77" s="117">
        <v>6.5729999999999996E-6</v>
      </c>
      <c r="R77" s="120">
        <v>1</v>
      </c>
      <c r="S77" s="120">
        <v>152132</v>
      </c>
      <c r="T77" s="120">
        <v>6.5480000000000003E-5</v>
      </c>
      <c r="U77" s="120" t="s">
        <v>116</v>
      </c>
      <c r="V77" s="120">
        <v>1</v>
      </c>
      <c r="W77" s="120">
        <v>15272</v>
      </c>
      <c r="X77" s="120">
        <v>0</v>
      </c>
      <c r="Y77" s="118">
        <v>1.3599999999999999E-6</v>
      </c>
      <c r="Z77" s="120">
        <v>1</v>
      </c>
      <c r="AA77" s="117">
        <v>735916</v>
      </c>
      <c r="AB77" s="120">
        <v>0</v>
      </c>
      <c r="AC77" s="120">
        <v>45</v>
      </c>
      <c r="AD77" s="120">
        <v>42</v>
      </c>
      <c r="AE77" s="120">
        <v>6</v>
      </c>
      <c r="AF77" s="127" t="s">
        <v>56</v>
      </c>
    </row>
    <row r="78" spans="1:32" ht="15.75" thickBot="1" x14ac:dyDescent="0.3">
      <c r="A78" s="197"/>
      <c r="B78" s="26"/>
      <c r="C78" s="197" t="s">
        <v>1336</v>
      </c>
      <c r="D78" s="197" t="s">
        <v>1337</v>
      </c>
      <c r="E78" s="197" t="s">
        <v>1336</v>
      </c>
      <c r="F78" s="197" t="s">
        <v>1338</v>
      </c>
      <c r="G78" s="198" t="s">
        <v>1339</v>
      </c>
      <c r="H78" s="199"/>
      <c r="I78" s="143" t="s">
        <v>56</v>
      </c>
      <c r="J78" s="143" t="s">
        <v>56</v>
      </c>
      <c r="K78" s="143" t="s">
        <v>56</v>
      </c>
      <c r="L78" s="143" t="s">
        <v>56</v>
      </c>
      <c r="M78" s="143" t="s">
        <v>56</v>
      </c>
      <c r="N78" s="143" t="s">
        <v>56</v>
      </c>
      <c r="O78" s="143" t="s">
        <v>56</v>
      </c>
      <c r="P78" s="143" t="s">
        <v>56</v>
      </c>
      <c r="Q78" s="143" t="s">
        <v>56</v>
      </c>
      <c r="R78" s="143" t="s">
        <v>56</v>
      </c>
      <c r="S78" s="143" t="s">
        <v>56</v>
      </c>
      <c r="T78" s="143" t="s">
        <v>56</v>
      </c>
      <c r="U78" s="143" t="s">
        <v>56</v>
      </c>
      <c r="V78" s="143" t="s">
        <v>56</v>
      </c>
      <c r="W78" s="143" t="s">
        <v>56</v>
      </c>
      <c r="X78" s="143" t="s">
        <v>56</v>
      </c>
      <c r="Y78" s="143" t="s">
        <v>56</v>
      </c>
      <c r="Z78" s="143" t="s">
        <v>56</v>
      </c>
      <c r="AA78" s="143" t="s">
        <v>56</v>
      </c>
      <c r="AB78" s="143" t="s">
        <v>56</v>
      </c>
      <c r="AC78" s="143">
        <v>32</v>
      </c>
      <c r="AD78" s="143">
        <v>32</v>
      </c>
      <c r="AE78" s="143">
        <v>6</v>
      </c>
      <c r="AF78" s="144">
        <v>4.3877295497503503</v>
      </c>
    </row>
    <row r="81" spans="1:1" x14ac:dyDescent="0.25">
      <c r="A81" s="25" t="s">
        <v>2</v>
      </c>
    </row>
    <row r="82" spans="1:1" x14ac:dyDescent="0.25">
      <c r="A82" t="s">
        <v>858</v>
      </c>
    </row>
    <row r="83" spans="1:1" x14ac:dyDescent="0.25">
      <c r="A83" t="s">
        <v>885</v>
      </c>
    </row>
    <row r="84" spans="1:1" x14ac:dyDescent="0.25">
      <c r="A84" t="s">
        <v>1370</v>
      </c>
    </row>
    <row r="85" spans="1:1" x14ac:dyDescent="0.25">
      <c r="A85" t="s">
        <v>1371</v>
      </c>
    </row>
    <row r="87" spans="1:1" x14ac:dyDescent="0.25">
      <c r="A87" s="25" t="s">
        <v>884</v>
      </c>
    </row>
    <row r="88" spans="1:1" x14ac:dyDescent="0.25">
      <c r="A88" t="s">
        <v>886</v>
      </c>
    </row>
    <row r="90" spans="1:1" x14ac:dyDescent="0.25">
      <c r="A90" s="25" t="s">
        <v>489</v>
      </c>
    </row>
    <row r="91" spans="1:1" x14ac:dyDescent="0.25">
      <c r="A91" t="s">
        <v>887</v>
      </c>
    </row>
    <row r="95" spans="1:1" x14ac:dyDescent="0.25">
      <c r="A95" t="s">
        <v>1340</v>
      </c>
    </row>
  </sheetData>
  <autoFilter ref="A1:AF78" xr:uid="{272BE53F-AFE4-411D-ACD6-BFDEDD7F0E2F}"/>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0AA4-D06E-4E42-AA56-C9ACBC58371F}">
  <dimension ref="A1:AG29"/>
  <sheetViews>
    <sheetView topLeftCell="A2" zoomScaleNormal="100" workbookViewId="0">
      <selection activeCell="G14" sqref="G14"/>
    </sheetView>
  </sheetViews>
  <sheetFormatPr defaultRowHeight="15" x14ac:dyDescent="0.25"/>
  <cols>
    <col min="1" max="1" width="30" customWidth="1"/>
    <col min="2" max="2" width="18.7109375" bestFit="1" customWidth="1"/>
    <col min="3" max="3" width="31.28515625" customWidth="1"/>
    <col min="4" max="4" width="38.42578125" bestFit="1" customWidth="1"/>
    <col min="5" max="5" width="21.85546875" customWidth="1"/>
    <col min="6" max="6" width="20.7109375" bestFit="1" customWidth="1"/>
    <col min="7" max="7" width="21.140625" bestFit="1" customWidth="1"/>
    <col min="8" max="8" width="20.7109375" customWidth="1"/>
    <col min="9" max="9" width="54.42578125" customWidth="1"/>
    <col min="10" max="10" width="31.140625" customWidth="1"/>
    <col min="11" max="11" width="32.5703125" customWidth="1"/>
    <col min="12" max="12" width="34.7109375" customWidth="1"/>
    <col min="13" max="13" width="28.7109375" customWidth="1"/>
    <col min="14" max="14" width="31" customWidth="1"/>
    <col min="15" max="15" width="34.28515625" customWidth="1"/>
    <col min="16" max="16" width="36.28515625" customWidth="1"/>
    <col min="17" max="17" width="37.28515625" customWidth="1"/>
    <col min="18" max="18" width="31.85546875" customWidth="1"/>
    <col min="19" max="19" width="32.5703125" customWidth="1"/>
    <col min="20" max="20" width="34.7109375" customWidth="1"/>
    <col min="21" max="21" width="28.7109375" customWidth="1"/>
    <col min="22" max="22" width="30.7109375" customWidth="1"/>
    <col min="23" max="23" width="33.85546875" customWidth="1"/>
    <col min="24" max="24" width="36.28515625" customWidth="1"/>
    <col min="25" max="25" width="37.28515625" customWidth="1"/>
    <col min="26" max="26" width="44.85546875" customWidth="1"/>
    <col min="27" max="27" width="22" customWidth="1"/>
    <col min="28" max="28" width="24" customWidth="1"/>
    <col min="29" max="29" width="22.140625" customWidth="1"/>
    <col min="30" max="31" width="37" customWidth="1"/>
    <col min="32" max="32" width="9" bestFit="1" customWidth="1"/>
    <col min="33" max="33" width="26" bestFit="1" customWidth="1"/>
  </cols>
  <sheetData>
    <row r="1" spans="1:33" ht="16.5" customHeight="1" thickBot="1" x14ac:dyDescent="0.3">
      <c r="A1" s="69" t="s">
        <v>701</v>
      </c>
      <c r="B1" s="1" t="s">
        <v>702</v>
      </c>
      <c r="C1" s="1" t="s">
        <v>703</v>
      </c>
      <c r="D1" s="1" t="s">
        <v>464</v>
      </c>
      <c r="E1" s="1" t="s">
        <v>4</v>
      </c>
      <c r="F1" s="1" t="s">
        <v>704</v>
      </c>
      <c r="G1" s="1" t="s">
        <v>705</v>
      </c>
      <c r="H1" s="1" t="s">
        <v>706</v>
      </c>
      <c r="I1" s="1" t="s">
        <v>707</v>
      </c>
      <c r="J1" s="112" t="s">
        <v>864</v>
      </c>
      <c r="K1" s="112" t="s">
        <v>7</v>
      </c>
      <c r="L1" s="112" t="s">
        <v>8</v>
      </c>
      <c r="M1" s="4" t="s">
        <v>865</v>
      </c>
      <c r="N1" s="113" t="s">
        <v>866</v>
      </c>
      <c r="O1" s="113" t="s">
        <v>867</v>
      </c>
      <c r="P1" s="113" t="s">
        <v>868</v>
      </c>
      <c r="Q1" s="113" t="s">
        <v>12</v>
      </c>
      <c r="R1" s="113" t="s">
        <v>13</v>
      </c>
      <c r="S1" s="113" t="s">
        <v>14</v>
      </c>
      <c r="T1" s="113" t="s">
        <v>15</v>
      </c>
      <c r="U1" s="113" t="s">
        <v>869</v>
      </c>
      <c r="V1" s="113" t="s">
        <v>870</v>
      </c>
      <c r="W1" s="113" t="s">
        <v>871</v>
      </c>
      <c r="X1" s="113" t="s">
        <v>872</v>
      </c>
      <c r="Y1" s="113" t="s">
        <v>19</v>
      </c>
      <c r="Z1" s="5" t="s">
        <v>873</v>
      </c>
      <c r="AA1" s="5" t="s">
        <v>21</v>
      </c>
      <c r="AB1" s="5" t="s">
        <v>22</v>
      </c>
      <c r="AC1" s="114" t="s">
        <v>23</v>
      </c>
      <c r="AD1" s="115" t="s">
        <v>874</v>
      </c>
      <c r="AE1" s="115" t="s">
        <v>875</v>
      </c>
      <c r="AF1" s="115" t="s">
        <v>876</v>
      </c>
      <c r="AG1" s="115" t="s">
        <v>489</v>
      </c>
    </row>
    <row r="2" spans="1:33" ht="152.25" x14ac:dyDescent="0.25">
      <c r="A2" s="70" t="s">
        <v>1341</v>
      </c>
      <c r="B2" s="70" t="s">
        <v>1342</v>
      </c>
      <c r="C2" s="72" t="s">
        <v>1376</v>
      </c>
      <c r="D2" s="200" t="s">
        <v>793</v>
      </c>
      <c r="E2" s="200" t="s">
        <v>1343</v>
      </c>
      <c r="F2" s="200" t="s">
        <v>793</v>
      </c>
      <c r="G2" s="200" t="s">
        <v>1344</v>
      </c>
      <c r="H2" s="200" t="s">
        <v>731</v>
      </c>
      <c r="I2" s="208" t="s">
        <v>1355</v>
      </c>
      <c r="J2" s="142" t="s">
        <v>56</v>
      </c>
      <c r="K2" s="142" t="s">
        <v>56</v>
      </c>
      <c r="L2" s="142" t="s">
        <v>56</v>
      </c>
      <c r="M2" s="142" t="s">
        <v>56</v>
      </c>
      <c r="N2" s="142" t="s">
        <v>56</v>
      </c>
      <c r="O2" s="142" t="s">
        <v>56</v>
      </c>
      <c r="P2" s="142" t="s">
        <v>56</v>
      </c>
      <c r="Q2" s="142" t="s">
        <v>56</v>
      </c>
      <c r="R2" s="142" t="s">
        <v>56</v>
      </c>
      <c r="S2" s="142" t="s">
        <v>56</v>
      </c>
      <c r="T2" s="142" t="s">
        <v>56</v>
      </c>
      <c r="U2" s="142" t="s">
        <v>56</v>
      </c>
      <c r="V2" s="142" t="s">
        <v>56</v>
      </c>
      <c r="W2" s="142" t="s">
        <v>56</v>
      </c>
      <c r="X2" s="142" t="s">
        <v>56</v>
      </c>
      <c r="Y2" s="142" t="s">
        <v>56</v>
      </c>
      <c r="Z2" s="145">
        <v>1.3599999999999999E-6</v>
      </c>
      <c r="AA2" s="142">
        <v>1</v>
      </c>
      <c r="AB2" s="146">
        <v>735926</v>
      </c>
      <c r="AC2" s="142">
        <v>0</v>
      </c>
      <c r="AD2" s="142">
        <v>43</v>
      </c>
      <c r="AE2" s="142">
        <v>42</v>
      </c>
      <c r="AF2" s="142">
        <v>6</v>
      </c>
      <c r="AG2" s="127" t="s">
        <v>56</v>
      </c>
    </row>
    <row r="3" spans="1:33" ht="92.25" x14ac:dyDescent="0.25">
      <c r="A3" s="201"/>
      <c r="B3" s="80"/>
      <c r="C3" s="201"/>
      <c r="D3" s="202"/>
      <c r="E3" s="202"/>
      <c r="F3" s="306" t="s">
        <v>1345</v>
      </c>
      <c r="G3" s="306" t="s">
        <v>1346</v>
      </c>
      <c r="H3" s="202" t="s">
        <v>731</v>
      </c>
      <c r="I3" s="207" t="s">
        <v>1356</v>
      </c>
      <c r="J3" s="124" t="s">
        <v>56</v>
      </c>
      <c r="K3" s="124" t="s">
        <v>56</v>
      </c>
      <c r="L3" s="124" t="s">
        <v>56</v>
      </c>
      <c r="M3" s="124" t="s">
        <v>56</v>
      </c>
      <c r="N3" s="124" t="s">
        <v>56</v>
      </c>
      <c r="O3" s="124" t="s">
        <v>56</v>
      </c>
      <c r="P3" s="124" t="s">
        <v>56</v>
      </c>
      <c r="Q3" s="124" t="s">
        <v>56</v>
      </c>
      <c r="R3" s="124" t="s">
        <v>56</v>
      </c>
      <c r="S3" s="124" t="s">
        <v>56</v>
      </c>
      <c r="T3" s="124" t="s">
        <v>56</v>
      </c>
      <c r="U3" s="124" t="s">
        <v>56</v>
      </c>
      <c r="V3" s="124" t="s">
        <v>56</v>
      </c>
      <c r="W3" s="124" t="s">
        <v>56</v>
      </c>
      <c r="X3" s="124" t="s">
        <v>56</v>
      </c>
      <c r="Y3" s="124" t="s">
        <v>56</v>
      </c>
      <c r="Z3" s="124" t="s">
        <v>56</v>
      </c>
      <c r="AA3" s="124" t="s">
        <v>56</v>
      </c>
      <c r="AB3" s="124" t="s">
        <v>56</v>
      </c>
      <c r="AC3" s="124" t="s">
        <v>56</v>
      </c>
      <c r="AD3" s="124" t="s">
        <v>56</v>
      </c>
      <c r="AE3" s="124" t="s">
        <v>56</v>
      </c>
      <c r="AF3" s="124">
        <v>6</v>
      </c>
      <c r="AG3" s="126" t="s">
        <v>56</v>
      </c>
    </row>
    <row r="4" spans="1:33" ht="60" x14ac:dyDescent="0.25">
      <c r="A4" s="104" t="s">
        <v>1752</v>
      </c>
      <c r="B4" s="70" t="s">
        <v>1753</v>
      </c>
      <c r="C4" s="157" t="s">
        <v>1769</v>
      </c>
      <c r="D4" s="100"/>
      <c r="E4" s="70"/>
      <c r="F4" t="s">
        <v>1754</v>
      </c>
      <c r="G4" s="100" t="s">
        <v>1762</v>
      </c>
      <c r="H4" s="70" t="s">
        <v>731</v>
      </c>
      <c r="I4" s="74" t="s">
        <v>1770</v>
      </c>
      <c r="J4" s="120" t="s">
        <v>56</v>
      </c>
      <c r="K4" s="120" t="s">
        <v>56</v>
      </c>
      <c r="L4" s="120" t="s">
        <v>56</v>
      </c>
      <c r="M4" s="120" t="s">
        <v>56</v>
      </c>
      <c r="N4" s="120" t="s">
        <v>56</v>
      </c>
      <c r="O4" s="120" t="s">
        <v>56</v>
      </c>
      <c r="P4" s="120" t="s">
        <v>56</v>
      </c>
      <c r="Q4" s="120" t="s">
        <v>56</v>
      </c>
      <c r="R4" s="120" t="s">
        <v>56</v>
      </c>
      <c r="S4" s="120" t="s">
        <v>56</v>
      </c>
      <c r="T4" s="120" t="s">
        <v>56</v>
      </c>
      <c r="U4" s="120" t="s">
        <v>56</v>
      </c>
      <c r="V4" s="120" t="s">
        <v>56</v>
      </c>
      <c r="W4" s="120" t="s">
        <v>56</v>
      </c>
      <c r="X4" s="120" t="s">
        <v>56</v>
      </c>
      <c r="Y4" s="120" t="s">
        <v>56</v>
      </c>
      <c r="Z4" s="298">
        <v>1.3599999999999999E-6</v>
      </c>
      <c r="AA4" s="299">
        <v>1</v>
      </c>
      <c r="AB4" s="300">
        <v>735912</v>
      </c>
      <c r="AC4" s="297">
        <v>0</v>
      </c>
      <c r="AD4" s="297">
        <v>32</v>
      </c>
      <c r="AE4">
        <v>32</v>
      </c>
      <c r="AF4">
        <v>5</v>
      </c>
      <c r="AG4" s="127">
        <v>2.4888906868093401</v>
      </c>
    </row>
    <row r="5" spans="1:33" ht="75" x14ac:dyDescent="0.25">
      <c r="A5" s="104"/>
      <c r="B5" s="70"/>
      <c r="C5" s="104"/>
      <c r="D5" s="70"/>
      <c r="E5" s="70"/>
      <c r="F5" t="s">
        <v>1755</v>
      </c>
      <c r="G5" s="70" t="s">
        <v>1763</v>
      </c>
      <c r="H5" s="70" t="s">
        <v>731</v>
      </c>
      <c r="I5" s="296" t="s">
        <v>1771</v>
      </c>
      <c r="J5" s="120" t="s">
        <v>56</v>
      </c>
      <c r="K5" s="120" t="s">
        <v>56</v>
      </c>
      <c r="L5" s="120" t="s">
        <v>56</v>
      </c>
      <c r="M5" s="120" t="s">
        <v>56</v>
      </c>
      <c r="N5" s="120" t="s">
        <v>56</v>
      </c>
      <c r="O5" s="120" t="s">
        <v>56</v>
      </c>
      <c r="P5" s="120" t="s">
        <v>56</v>
      </c>
      <c r="Q5" s="120" t="s">
        <v>56</v>
      </c>
      <c r="R5" s="120" t="s">
        <v>56</v>
      </c>
      <c r="S5" s="120" t="s">
        <v>56</v>
      </c>
      <c r="T5" s="120" t="s">
        <v>56</v>
      </c>
      <c r="U5" s="120" t="s">
        <v>56</v>
      </c>
      <c r="V5" s="120" t="s">
        <v>56</v>
      </c>
      <c r="W5" s="120" t="s">
        <v>56</v>
      </c>
      <c r="X5" s="120" t="s">
        <v>56</v>
      </c>
      <c r="Y5" s="120" t="s">
        <v>56</v>
      </c>
      <c r="Z5" s="120" t="s">
        <v>56</v>
      </c>
      <c r="AA5" s="120" t="s">
        <v>56</v>
      </c>
      <c r="AB5" s="120" t="s">
        <v>56</v>
      </c>
      <c r="AC5" s="120" t="s">
        <v>56</v>
      </c>
      <c r="AD5" s="120" t="s">
        <v>56</v>
      </c>
      <c r="AE5" s="54" t="s">
        <v>56</v>
      </c>
      <c r="AF5">
        <v>6</v>
      </c>
      <c r="AG5" s="127" t="s">
        <v>56</v>
      </c>
    </row>
    <row r="6" spans="1:33" ht="30" x14ac:dyDescent="0.25">
      <c r="A6" s="104"/>
      <c r="B6" s="70"/>
      <c r="C6" s="104"/>
      <c r="D6" s="70"/>
      <c r="E6" s="70"/>
      <c r="F6" t="s">
        <v>1756</v>
      </c>
      <c r="G6" s="70" t="s">
        <v>143</v>
      </c>
      <c r="H6" s="70" t="s">
        <v>731</v>
      </c>
      <c r="I6" s="74" t="s">
        <v>1855</v>
      </c>
      <c r="J6" s="120" t="s">
        <v>56</v>
      </c>
      <c r="K6" s="120" t="s">
        <v>56</v>
      </c>
      <c r="L6" s="120" t="s">
        <v>56</v>
      </c>
      <c r="M6" s="120" t="s">
        <v>56</v>
      </c>
      <c r="N6" s="120" t="s">
        <v>56</v>
      </c>
      <c r="O6" s="120" t="s">
        <v>56</v>
      </c>
      <c r="P6" s="120" t="s">
        <v>56</v>
      </c>
      <c r="Q6" s="120" t="s">
        <v>56</v>
      </c>
      <c r="R6" s="120" t="s">
        <v>56</v>
      </c>
      <c r="S6" s="120" t="s">
        <v>56</v>
      </c>
      <c r="T6" s="120" t="s">
        <v>56</v>
      </c>
      <c r="U6" s="120" t="s">
        <v>56</v>
      </c>
      <c r="V6" s="120" t="s">
        <v>56</v>
      </c>
      <c r="W6" s="120" t="s">
        <v>56</v>
      </c>
      <c r="X6" s="120" t="s">
        <v>56</v>
      </c>
      <c r="Y6" s="120" t="s">
        <v>56</v>
      </c>
      <c r="Z6" s="120" t="s">
        <v>56</v>
      </c>
      <c r="AA6" s="120" t="s">
        <v>56</v>
      </c>
      <c r="AB6" s="120" t="s">
        <v>56</v>
      </c>
      <c r="AC6" s="120" t="s">
        <v>56</v>
      </c>
      <c r="AD6" s="120">
        <v>8.8260000000000005</v>
      </c>
      <c r="AE6" s="54">
        <v>13.38</v>
      </c>
      <c r="AF6" s="68">
        <v>0</v>
      </c>
      <c r="AG6" s="127" t="s">
        <v>56</v>
      </c>
    </row>
    <row r="7" spans="1:33" x14ac:dyDescent="0.25">
      <c r="A7" s="104"/>
      <c r="B7" s="70"/>
      <c r="C7" s="104"/>
      <c r="D7" s="70"/>
      <c r="E7" s="70"/>
      <c r="F7" t="s">
        <v>1757</v>
      </c>
      <c r="G7" s="70" t="s">
        <v>1764</v>
      </c>
      <c r="H7" s="70" t="s">
        <v>731</v>
      </c>
      <c r="I7" s="74"/>
      <c r="J7" s="120" t="s">
        <v>56</v>
      </c>
      <c r="K7" s="120" t="s">
        <v>56</v>
      </c>
      <c r="L7" s="120" t="s">
        <v>56</v>
      </c>
      <c r="M7" s="127" t="s">
        <v>56</v>
      </c>
      <c r="N7" s="120" t="s">
        <v>56</v>
      </c>
      <c r="O7" s="120" t="s">
        <v>56</v>
      </c>
      <c r="P7" s="120" t="s">
        <v>56</v>
      </c>
      <c r="Q7" s="120" t="s">
        <v>56</v>
      </c>
      <c r="R7" s="120" t="s">
        <v>56</v>
      </c>
      <c r="S7" s="120" t="s">
        <v>56</v>
      </c>
      <c r="T7" s="120" t="s">
        <v>56</v>
      </c>
      <c r="U7" s="120" t="s">
        <v>56</v>
      </c>
      <c r="V7" s="120" t="s">
        <v>56</v>
      </c>
      <c r="W7" s="120" t="s">
        <v>56</v>
      </c>
      <c r="X7" s="120" t="s">
        <v>56</v>
      </c>
      <c r="Y7" s="120" t="s">
        <v>56</v>
      </c>
      <c r="Z7" s="120" t="s">
        <v>56</v>
      </c>
      <c r="AA7" s="120" t="s">
        <v>56</v>
      </c>
      <c r="AB7" s="120" t="s">
        <v>56</v>
      </c>
      <c r="AC7" s="120" t="s">
        <v>56</v>
      </c>
      <c r="AD7" s="120">
        <v>22.7</v>
      </c>
      <c r="AE7" s="54">
        <v>23.9</v>
      </c>
      <c r="AF7">
        <v>4</v>
      </c>
      <c r="AG7" s="127">
        <v>1.31352539139907E-2</v>
      </c>
    </row>
    <row r="8" spans="1:33" x14ac:dyDescent="0.25">
      <c r="A8" s="104"/>
      <c r="B8" s="70"/>
      <c r="C8" s="104"/>
      <c r="D8" s="70"/>
      <c r="E8" s="70"/>
      <c r="F8" t="s">
        <v>1758</v>
      </c>
      <c r="G8" s="70" t="s">
        <v>1765</v>
      </c>
      <c r="H8" s="70" t="s">
        <v>731</v>
      </c>
      <c r="I8" s="74"/>
      <c r="J8" s="120" t="s">
        <v>56</v>
      </c>
      <c r="K8" s="120" t="s">
        <v>56</v>
      </c>
      <c r="L8" s="120" t="s">
        <v>56</v>
      </c>
      <c r="M8" s="127" t="s">
        <v>56</v>
      </c>
      <c r="N8" s="120" t="s">
        <v>56</v>
      </c>
      <c r="O8" s="120" t="s">
        <v>56</v>
      </c>
      <c r="P8" s="120" t="s">
        <v>56</v>
      </c>
      <c r="Q8" s="120" t="s">
        <v>56</v>
      </c>
      <c r="R8" s="120" t="s">
        <v>56</v>
      </c>
      <c r="S8" s="120" t="s">
        <v>56</v>
      </c>
      <c r="T8" s="120" t="s">
        <v>56</v>
      </c>
      <c r="U8" s="120" t="s">
        <v>56</v>
      </c>
      <c r="V8" s="120" t="s">
        <v>56</v>
      </c>
      <c r="W8" s="120" t="s">
        <v>56</v>
      </c>
      <c r="X8" s="120" t="s">
        <v>56</v>
      </c>
      <c r="Y8" s="120" t="s">
        <v>56</v>
      </c>
      <c r="Z8" s="301">
        <v>1.3599999999999999E-6</v>
      </c>
      <c r="AA8" s="120">
        <v>1</v>
      </c>
      <c r="AB8" s="31">
        <v>735876</v>
      </c>
      <c r="AC8" s="120">
        <v>0</v>
      </c>
      <c r="AD8" s="120">
        <v>28</v>
      </c>
      <c r="AE8" s="54">
        <v>29.9</v>
      </c>
      <c r="AF8">
        <v>5</v>
      </c>
      <c r="AG8" s="122">
        <v>3.9326630608372799</v>
      </c>
    </row>
    <row r="9" spans="1:33" ht="32.25" x14ac:dyDescent="0.25">
      <c r="A9" s="104"/>
      <c r="B9" s="70"/>
      <c r="C9" s="104"/>
      <c r="D9" s="70"/>
      <c r="E9" s="70"/>
      <c r="F9" s="307" t="s">
        <v>1345</v>
      </c>
      <c r="G9" s="173" t="s">
        <v>1856</v>
      </c>
      <c r="H9" s="70" t="s">
        <v>731</v>
      </c>
      <c r="I9" s="74" t="s">
        <v>1857</v>
      </c>
      <c r="J9" s="120" t="s">
        <v>56</v>
      </c>
      <c r="K9" s="120" t="s">
        <v>56</v>
      </c>
      <c r="L9" s="120" t="s">
        <v>56</v>
      </c>
      <c r="M9" s="127" t="s">
        <v>56</v>
      </c>
      <c r="N9" s="120" t="s">
        <v>56</v>
      </c>
      <c r="O9" s="120" t="s">
        <v>56</v>
      </c>
      <c r="P9" s="120" t="s">
        <v>56</v>
      </c>
      <c r="Q9" s="120" t="s">
        <v>56</v>
      </c>
      <c r="R9" s="120" t="s">
        <v>56</v>
      </c>
      <c r="S9" s="120" t="s">
        <v>56</v>
      </c>
      <c r="T9" s="120" t="s">
        <v>56</v>
      </c>
      <c r="U9" s="120" t="s">
        <v>56</v>
      </c>
      <c r="V9" s="120" t="s">
        <v>56</v>
      </c>
      <c r="W9" s="120" t="s">
        <v>56</v>
      </c>
      <c r="X9" s="120" t="s">
        <v>56</v>
      </c>
      <c r="Y9" s="120" t="s">
        <v>56</v>
      </c>
      <c r="Z9" s="120" t="s">
        <v>56</v>
      </c>
      <c r="AA9" s="120" t="s">
        <v>56</v>
      </c>
      <c r="AB9" s="120" t="s">
        <v>56</v>
      </c>
      <c r="AC9" s="120" t="s">
        <v>56</v>
      </c>
      <c r="AD9" s="120" t="s">
        <v>56</v>
      </c>
      <c r="AE9" s="54" t="s">
        <v>56</v>
      </c>
      <c r="AF9">
        <v>6</v>
      </c>
      <c r="AG9" s="127" t="s">
        <v>56</v>
      </c>
    </row>
    <row r="10" spans="1:33" x14ac:dyDescent="0.25">
      <c r="A10" s="104"/>
      <c r="B10" s="70"/>
      <c r="C10" s="104"/>
      <c r="D10" s="70"/>
      <c r="E10" s="70"/>
      <c r="F10" t="s">
        <v>1291</v>
      </c>
      <c r="G10" s="70" t="s">
        <v>1293</v>
      </c>
      <c r="H10" s="70" t="s">
        <v>731</v>
      </c>
      <c r="I10" s="74"/>
      <c r="J10" s="31">
        <v>4.3080000000000001E-6</v>
      </c>
      <c r="K10" s="120">
        <v>1</v>
      </c>
      <c r="L10" s="302">
        <v>232114</v>
      </c>
      <c r="M10" s="31">
        <v>3.3840000000000001E-5</v>
      </c>
      <c r="N10" s="120" t="s">
        <v>106</v>
      </c>
      <c r="O10" s="120">
        <v>1</v>
      </c>
      <c r="P10" s="31">
        <v>29552</v>
      </c>
      <c r="Q10" s="120">
        <v>0</v>
      </c>
      <c r="R10" s="120" t="s">
        <v>56</v>
      </c>
      <c r="S10" s="120" t="s">
        <v>56</v>
      </c>
      <c r="T10" s="120" t="s">
        <v>56</v>
      </c>
      <c r="U10" s="120" t="s">
        <v>56</v>
      </c>
      <c r="V10" s="120" t="s">
        <v>56</v>
      </c>
      <c r="W10" s="120" t="s">
        <v>56</v>
      </c>
      <c r="X10" s="120" t="s">
        <v>56</v>
      </c>
      <c r="Y10" s="120" t="s">
        <v>56</v>
      </c>
      <c r="Z10" s="301">
        <v>1.3599999999999999E-6</v>
      </c>
      <c r="AA10" s="120">
        <v>1</v>
      </c>
      <c r="AB10" s="31">
        <v>735926</v>
      </c>
      <c r="AC10" s="120">
        <v>0</v>
      </c>
      <c r="AD10" s="120">
        <v>46</v>
      </c>
      <c r="AE10">
        <v>43</v>
      </c>
      <c r="AF10">
        <v>6</v>
      </c>
      <c r="AG10" s="127" t="s">
        <v>56</v>
      </c>
    </row>
    <row r="11" spans="1:33" x14ac:dyDescent="0.25">
      <c r="A11" s="104"/>
      <c r="B11" s="70"/>
      <c r="C11" s="104"/>
      <c r="D11" s="70"/>
      <c r="E11" s="70"/>
      <c r="F11" t="s">
        <v>1759</v>
      </c>
      <c r="G11" s="70" t="s">
        <v>1766</v>
      </c>
      <c r="H11" s="70" t="s">
        <v>731</v>
      </c>
      <c r="I11" s="74"/>
      <c r="J11" s="120" t="s">
        <v>56</v>
      </c>
      <c r="K11" s="120" t="s">
        <v>56</v>
      </c>
      <c r="L11" s="120" t="s">
        <v>56</v>
      </c>
      <c r="M11" s="127" t="s">
        <v>56</v>
      </c>
      <c r="N11" s="120" t="s">
        <v>56</v>
      </c>
      <c r="O11" s="120" t="s">
        <v>56</v>
      </c>
      <c r="P11" s="120" t="s">
        <v>56</v>
      </c>
      <c r="Q11" s="120" t="s">
        <v>56</v>
      </c>
      <c r="R11" s="120" t="s">
        <v>56</v>
      </c>
      <c r="S11" s="120" t="s">
        <v>56</v>
      </c>
      <c r="T11" s="120" t="s">
        <v>56</v>
      </c>
      <c r="U11" s="120" t="s">
        <v>56</v>
      </c>
      <c r="V11" s="120" t="s">
        <v>56</v>
      </c>
      <c r="W11" s="120" t="s">
        <v>56</v>
      </c>
      <c r="X11" s="120" t="s">
        <v>56</v>
      </c>
      <c r="Y11" s="120" t="s">
        <v>56</v>
      </c>
      <c r="Z11" s="301">
        <v>4.0799999999999999E-6</v>
      </c>
      <c r="AA11" s="120">
        <v>3</v>
      </c>
      <c r="AB11" s="31">
        <v>735910</v>
      </c>
      <c r="AC11" s="120">
        <v>0</v>
      </c>
      <c r="AD11" s="120">
        <v>40</v>
      </c>
      <c r="AE11">
        <v>41</v>
      </c>
      <c r="AF11">
        <v>6</v>
      </c>
      <c r="AG11" s="127" t="s">
        <v>56</v>
      </c>
    </row>
    <row r="12" spans="1:33" x14ac:dyDescent="0.25">
      <c r="A12" s="104"/>
      <c r="B12" s="70"/>
      <c r="C12" s="104"/>
      <c r="D12" s="70"/>
      <c r="E12" s="70"/>
      <c r="F12" t="s">
        <v>1760</v>
      </c>
      <c r="G12" s="70" t="s">
        <v>1767</v>
      </c>
      <c r="H12" s="70" t="s">
        <v>731</v>
      </c>
      <c r="I12" s="74"/>
      <c r="J12" s="31">
        <v>4.3120000000000004E-6</v>
      </c>
      <c r="K12" s="120">
        <v>1</v>
      </c>
      <c r="L12" s="302">
        <v>231902</v>
      </c>
      <c r="M12" s="31">
        <v>3.3149999999999999E-5</v>
      </c>
      <c r="N12" s="120" t="s">
        <v>106</v>
      </c>
      <c r="O12" s="120">
        <v>1</v>
      </c>
      <c r="P12" s="31">
        <v>30168</v>
      </c>
      <c r="Q12" s="120">
        <v>0</v>
      </c>
      <c r="R12" s="120" t="s">
        <v>56</v>
      </c>
      <c r="S12" s="120" t="s">
        <v>56</v>
      </c>
      <c r="T12" s="120" t="s">
        <v>56</v>
      </c>
      <c r="U12" s="120" t="s">
        <v>56</v>
      </c>
      <c r="V12" s="120" t="s">
        <v>56</v>
      </c>
      <c r="W12" s="120" t="s">
        <v>56</v>
      </c>
      <c r="X12" s="120" t="s">
        <v>56</v>
      </c>
      <c r="Y12" s="120" t="s">
        <v>56</v>
      </c>
      <c r="Z12" s="120" t="s">
        <v>56</v>
      </c>
      <c r="AA12" s="120" t="s">
        <v>56</v>
      </c>
      <c r="AB12" s="120" t="s">
        <v>56</v>
      </c>
      <c r="AC12" s="120" t="s">
        <v>56</v>
      </c>
      <c r="AD12" s="120">
        <v>28.9</v>
      </c>
      <c r="AE12">
        <v>28.6</v>
      </c>
      <c r="AF12">
        <v>6</v>
      </c>
      <c r="AG12" s="122">
        <v>3.7918164320261698</v>
      </c>
    </row>
    <row r="13" spans="1:33" x14ac:dyDescent="0.25">
      <c r="A13" s="104"/>
      <c r="B13" s="70"/>
      <c r="C13" s="104"/>
      <c r="D13" s="80"/>
      <c r="E13" s="70"/>
      <c r="F13" t="s">
        <v>1761</v>
      </c>
      <c r="G13" s="80" t="s">
        <v>1768</v>
      </c>
      <c r="H13" s="70" t="s">
        <v>731</v>
      </c>
      <c r="I13" s="74"/>
      <c r="J13" s="31">
        <v>4.3590000000000001E-6</v>
      </c>
      <c r="K13" s="120">
        <v>1</v>
      </c>
      <c r="L13" s="303">
        <v>229434</v>
      </c>
      <c r="M13" s="31">
        <v>2.9899999999999998E-5</v>
      </c>
      <c r="N13" s="120" t="s">
        <v>116</v>
      </c>
      <c r="O13" s="120">
        <v>1</v>
      </c>
      <c r="P13" s="120">
        <v>33450</v>
      </c>
      <c r="Q13" s="120">
        <v>0</v>
      </c>
      <c r="R13" s="120" t="s">
        <v>56</v>
      </c>
      <c r="S13" s="120" t="s">
        <v>56</v>
      </c>
      <c r="T13" s="120" t="s">
        <v>56</v>
      </c>
      <c r="U13" s="120" t="s">
        <v>56</v>
      </c>
      <c r="V13" s="120" t="s">
        <v>56</v>
      </c>
      <c r="W13" s="120" t="s">
        <v>56</v>
      </c>
      <c r="X13" s="120" t="s">
        <v>56</v>
      </c>
      <c r="Y13" s="120" t="s">
        <v>56</v>
      </c>
      <c r="Z13" s="301">
        <v>6.7900000000000002E-6</v>
      </c>
      <c r="AA13" s="120">
        <v>5</v>
      </c>
      <c r="AB13" s="31">
        <v>735920</v>
      </c>
      <c r="AC13" s="120">
        <v>0</v>
      </c>
      <c r="AD13" s="128">
        <v>29.7</v>
      </c>
      <c r="AE13">
        <v>29.9</v>
      </c>
      <c r="AF13">
        <v>6</v>
      </c>
      <c r="AG13" s="122">
        <v>4.0038038043645798</v>
      </c>
    </row>
    <row r="14" spans="1:33" ht="75.75" thickBot="1" x14ac:dyDescent="0.3">
      <c r="A14" s="203" t="s">
        <v>1347</v>
      </c>
      <c r="B14" s="203" t="s">
        <v>1348</v>
      </c>
      <c r="C14" s="204" t="s">
        <v>1377</v>
      </c>
      <c r="D14" s="203" t="s">
        <v>1349</v>
      </c>
      <c r="E14" s="205" t="s">
        <v>1350</v>
      </c>
      <c r="F14" s="203" t="s">
        <v>1351</v>
      </c>
      <c r="G14" s="203" t="s">
        <v>1352</v>
      </c>
      <c r="H14" s="203" t="s">
        <v>731</v>
      </c>
      <c r="I14" s="206" t="s">
        <v>1353</v>
      </c>
      <c r="J14" s="147" t="s">
        <v>56</v>
      </c>
      <c r="K14" s="147" t="s">
        <v>56</v>
      </c>
      <c r="L14" s="147" t="s">
        <v>56</v>
      </c>
      <c r="M14" s="147" t="s">
        <v>56</v>
      </c>
      <c r="N14" s="147" t="s">
        <v>56</v>
      </c>
      <c r="O14" s="147" t="s">
        <v>56</v>
      </c>
      <c r="P14" s="147" t="s">
        <v>56</v>
      </c>
      <c r="Q14" s="147" t="s">
        <v>56</v>
      </c>
      <c r="R14" s="147" t="s">
        <v>56</v>
      </c>
      <c r="S14" s="147" t="s">
        <v>56</v>
      </c>
      <c r="T14" s="147" t="s">
        <v>56</v>
      </c>
      <c r="U14" s="147" t="s">
        <v>56</v>
      </c>
      <c r="V14" s="147" t="s">
        <v>56</v>
      </c>
      <c r="W14" s="147" t="s">
        <v>56</v>
      </c>
      <c r="X14" s="147" t="s">
        <v>56</v>
      </c>
      <c r="Y14" s="147" t="s">
        <v>56</v>
      </c>
      <c r="Z14" s="147" t="s">
        <v>56</v>
      </c>
      <c r="AA14" s="147" t="s">
        <v>56</v>
      </c>
      <c r="AB14" s="147" t="s">
        <v>56</v>
      </c>
      <c r="AC14" s="147" t="s">
        <v>56</v>
      </c>
      <c r="AD14" s="147" t="s">
        <v>56</v>
      </c>
      <c r="AE14" s="147" t="s">
        <v>56</v>
      </c>
      <c r="AF14" s="147">
        <v>6</v>
      </c>
      <c r="AG14" s="148" t="s">
        <v>56</v>
      </c>
    </row>
    <row r="17" spans="1:1" x14ac:dyDescent="0.25">
      <c r="A17" t="s">
        <v>1853</v>
      </c>
    </row>
    <row r="18" spans="1:1" x14ac:dyDescent="0.25">
      <c r="A18" t="s">
        <v>859</v>
      </c>
    </row>
    <row r="19" spans="1:1" x14ac:dyDescent="0.25">
      <c r="A19" t="s">
        <v>1854</v>
      </c>
    </row>
    <row r="20" spans="1:1" x14ac:dyDescent="0.25">
      <c r="A20" t="s">
        <v>1382</v>
      </c>
    </row>
    <row r="22" spans="1:1" x14ac:dyDescent="0.25">
      <c r="A22" s="25" t="s">
        <v>884</v>
      </c>
    </row>
    <row r="23" spans="1:1" x14ac:dyDescent="0.25">
      <c r="A23" t="s">
        <v>886</v>
      </c>
    </row>
    <row r="25" spans="1:1" x14ac:dyDescent="0.25">
      <c r="A25" s="25" t="s">
        <v>489</v>
      </c>
    </row>
    <row r="26" spans="1:1" x14ac:dyDescent="0.25">
      <c r="A26" t="s">
        <v>887</v>
      </c>
    </row>
    <row r="29" spans="1:1" x14ac:dyDescent="0.25">
      <c r="A29" t="s">
        <v>1354</v>
      </c>
    </row>
  </sheetData>
  <autoFilter ref="A1:AG14" xr:uid="{C1660AA4-D06E-4E42-AA56-C9ACBC58371F}"/>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B4514-7ED9-4C1F-8B2B-64B1D4EC088B}">
  <dimension ref="A1:AG8"/>
  <sheetViews>
    <sheetView zoomScale="98" zoomScaleNormal="98" workbookViewId="0">
      <selection activeCell="AA2" sqref="AA2"/>
    </sheetView>
  </sheetViews>
  <sheetFormatPr defaultRowHeight="15" x14ac:dyDescent="0.25"/>
  <cols>
    <col min="1" max="1" width="44.140625" style="23" customWidth="1"/>
    <col min="2" max="2" width="22.7109375" bestFit="1" customWidth="1"/>
    <col min="3" max="3" width="34" customWidth="1"/>
    <col min="4" max="4" width="12.7109375" bestFit="1" customWidth="1"/>
    <col min="5" max="5" width="17.28515625" bestFit="1" customWidth="1"/>
    <col min="6" max="6" width="20.7109375" bestFit="1" customWidth="1"/>
    <col min="7" max="7" width="21.140625" bestFit="1" customWidth="1"/>
    <col min="8" max="8" width="34.140625" bestFit="1" customWidth="1"/>
    <col min="9" max="9" width="36" customWidth="1"/>
    <col min="10" max="10" width="31.140625" bestFit="1" customWidth="1"/>
    <col min="11" max="11" width="32.5703125" bestFit="1" customWidth="1"/>
    <col min="12" max="12" width="34.7109375" bestFit="1" customWidth="1"/>
    <col min="13" max="13" width="28.7109375" bestFit="1" customWidth="1"/>
    <col min="14" max="14" width="31" bestFit="1" customWidth="1"/>
    <col min="15" max="15" width="34.28515625" bestFit="1" customWidth="1"/>
    <col min="16" max="16" width="36.28515625" bestFit="1" customWidth="1"/>
    <col min="17" max="17" width="37.28515625" bestFit="1" customWidth="1"/>
    <col min="18" max="18" width="31.85546875" bestFit="1" customWidth="1"/>
    <col min="19" max="19" width="32.5703125" bestFit="1" customWidth="1"/>
    <col min="20" max="20" width="34.7109375" bestFit="1" customWidth="1"/>
    <col min="21" max="21" width="28.7109375" bestFit="1" customWidth="1"/>
    <col min="22" max="22" width="30.7109375" bestFit="1" customWidth="1"/>
    <col min="23" max="23" width="33.85546875" bestFit="1" customWidth="1"/>
    <col min="24" max="24" width="36.28515625" bestFit="1" customWidth="1"/>
    <col min="25" max="25" width="37.28515625" bestFit="1" customWidth="1"/>
    <col min="26" max="26" width="44.85546875" bestFit="1" customWidth="1"/>
    <col min="27" max="27" width="22" bestFit="1" customWidth="1"/>
    <col min="28" max="28" width="24" bestFit="1" customWidth="1"/>
    <col min="29" max="29" width="22.140625" bestFit="1" customWidth="1"/>
    <col min="30" max="31" width="37" bestFit="1" customWidth="1"/>
    <col min="32" max="32" width="9" bestFit="1" customWidth="1"/>
    <col min="33" max="33" width="26" bestFit="1" customWidth="1"/>
  </cols>
  <sheetData>
    <row r="1" spans="1:33" ht="15.75" thickBot="1" x14ac:dyDescent="0.3">
      <c r="A1" s="210" t="s">
        <v>701</v>
      </c>
      <c r="B1" s="1" t="s">
        <v>702</v>
      </c>
      <c r="C1" s="1" t="s">
        <v>703</v>
      </c>
      <c r="D1" s="1" t="s">
        <v>464</v>
      </c>
      <c r="E1" s="1" t="s">
        <v>4</v>
      </c>
      <c r="F1" s="1" t="s">
        <v>704</v>
      </c>
      <c r="G1" s="1" t="s">
        <v>705</v>
      </c>
      <c r="H1" s="1" t="s">
        <v>706</v>
      </c>
      <c r="I1" s="1" t="s">
        <v>707</v>
      </c>
      <c r="J1" s="112" t="s">
        <v>864</v>
      </c>
      <c r="K1" s="112" t="s">
        <v>7</v>
      </c>
      <c r="L1" s="112" t="s">
        <v>8</v>
      </c>
      <c r="M1" s="4" t="s">
        <v>865</v>
      </c>
      <c r="N1" s="113" t="s">
        <v>866</v>
      </c>
      <c r="O1" s="113" t="s">
        <v>867</v>
      </c>
      <c r="P1" s="113" t="s">
        <v>868</v>
      </c>
      <c r="Q1" s="113" t="s">
        <v>12</v>
      </c>
      <c r="R1" s="113" t="s">
        <v>13</v>
      </c>
      <c r="S1" s="113" t="s">
        <v>14</v>
      </c>
      <c r="T1" s="113" t="s">
        <v>15</v>
      </c>
      <c r="U1" s="113" t="s">
        <v>869</v>
      </c>
      <c r="V1" s="113" t="s">
        <v>870</v>
      </c>
      <c r="W1" s="113" t="s">
        <v>871</v>
      </c>
      <c r="X1" s="113" t="s">
        <v>872</v>
      </c>
      <c r="Y1" s="113" t="s">
        <v>19</v>
      </c>
      <c r="Z1" s="5" t="s">
        <v>873</v>
      </c>
      <c r="AA1" s="5" t="s">
        <v>21</v>
      </c>
      <c r="AB1" s="5" t="s">
        <v>22</v>
      </c>
      <c r="AC1" s="114" t="s">
        <v>23</v>
      </c>
      <c r="AD1" s="115" t="s">
        <v>874</v>
      </c>
      <c r="AE1" s="115" t="s">
        <v>875</v>
      </c>
      <c r="AF1" s="115" t="s">
        <v>876</v>
      </c>
      <c r="AG1" s="115" t="s">
        <v>489</v>
      </c>
    </row>
    <row r="2" spans="1:33" ht="210" x14ac:dyDescent="0.25">
      <c r="A2" s="23" t="s">
        <v>1357</v>
      </c>
      <c r="B2" s="80" t="s">
        <v>1358</v>
      </c>
      <c r="C2" s="209" t="s">
        <v>1378</v>
      </c>
      <c r="D2" s="80" t="s">
        <v>1359</v>
      </c>
      <c r="E2" s="80" t="s">
        <v>1360</v>
      </c>
      <c r="F2" s="80" t="s">
        <v>895</v>
      </c>
      <c r="G2" s="80" t="s">
        <v>897</v>
      </c>
      <c r="H2" s="81" t="s">
        <v>1361</v>
      </c>
      <c r="I2" s="106" t="s">
        <v>1362</v>
      </c>
      <c r="J2" s="149" t="s">
        <v>56</v>
      </c>
      <c r="K2" s="149" t="s">
        <v>56</v>
      </c>
      <c r="L2" s="149" t="s">
        <v>56</v>
      </c>
      <c r="M2" s="149" t="s">
        <v>56</v>
      </c>
      <c r="N2" s="149" t="s">
        <v>56</v>
      </c>
      <c r="O2" s="149" t="s">
        <v>56</v>
      </c>
      <c r="P2" s="149" t="s">
        <v>56</v>
      </c>
      <c r="Q2" s="149" t="s">
        <v>56</v>
      </c>
      <c r="R2" s="150">
        <v>1.322E-5</v>
      </c>
      <c r="S2" s="149">
        <v>2</v>
      </c>
      <c r="T2" s="149">
        <v>151306</v>
      </c>
      <c r="U2" s="149">
        <v>2.951E-5</v>
      </c>
      <c r="V2" s="151" t="s">
        <v>63</v>
      </c>
      <c r="W2" s="149">
        <v>2</v>
      </c>
      <c r="X2" s="149">
        <v>67766</v>
      </c>
      <c r="Y2" s="149">
        <v>0</v>
      </c>
      <c r="Z2" s="152">
        <v>6.7900000000000002E-6</v>
      </c>
      <c r="AA2" s="149">
        <v>5</v>
      </c>
      <c r="AB2" s="153">
        <v>735874</v>
      </c>
      <c r="AC2" s="149">
        <v>0</v>
      </c>
      <c r="AD2" s="149" t="s">
        <v>56</v>
      </c>
      <c r="AE2" s="149" t="s">
        <v>56</v>
      </c>
      <c r="AF2" s="149">
        <v>6</v>
      </c>
      <c r="AG2" s="126" t="s">
        <v>56</v>
      </c>
    </row>
    <row r="3" spans="1:33" ht="135.75" thickBot="1" x14ac:dyDescent="0.3">
      <c r="A3" s="206" t="s">
        <v>1363</v>
      </c>
      <c r="B3" s="203" t="s">
        <v>1364</v>
      </c>
      <c r="C3" s="204" t="s">
        <v>1379</v>
      </c>
      <c r="D3" s="203" t="s">
        <v>1365</v>
      </c>
      <c r="E3" s="203" t="s">
        <v>1366</v>
      </c>
      <c r="F3" s="203" t="s">
        <v>1365</v>
      </c>
      <c r="G3" s="203" t="s">
        <v>1367</v>
      </c>
      <c r="H3" s="203" t="s">
        <v>933</v>
      </c>
      <c r="I3" s="206" t="s">
        <v>1368</v>
      </c>
      <c r="J3" s="143" t="s">
        <v>56</v>
      </c>
      <c r="K3" s="143" t="s">
        <v>56</v>
      </c>
      <c r="L3" s="143" t="s">
        <v>56</v>
      </c>
      <c r="M3" s="143" t="s">
        <v>56</v>
      </c>
      <c r="N3" s="143" t="s">
        <v>56</v>
      </c>
      <c r="O3" s="143" t="s">
        <v>56</v>
      </c>
      <c r="P3" s="143" t="s">
        <v>56</v>
      </c>
      <c r="Q3" s="143" t="s">
        <v>56</v>
      </c>
      <c r="R3" s="143" t="s">
        <v>56</v>
      </c>
      <c r="S3" s="143" t="s">
        <v>56</v>
      </c>
      <c r="T3" s="143" t="s">
        <v>56</v>
      </c>
      <c r="U3" s="143" t="s">
        <v>56</v>
      </c>
      <c r="V3" s="143" t="s">
        <v>56</v>
      </c>
      <c r="W3" s="143" t="s">
        <v>56</v>
      </c>
      <c r="X3" s="143" t="s">
        <v>56</v>
      </c>
      <c r="Y3" s="143" t="s">
        <v>56</v>
      </c>
      <c r="Z3" s="154">
        <v>1.3599999999999999E-6</v>
      </c>
      <c r="AA3" s="143">
        <v>1</v>
      </c>
      <c r="AB3" s="155">
        <v>735896</v>
      </c>
      <c r="AC3" s="143">
        <v>0</v>
      </c>
      <c r="AD3" s="143">
        <v>41</v>
      </c>
      <c r="AE3" s="143">
        <v>41</v>
      </c>
      <c r="AF3" s="143">
        <v>6</v>
      </c>
      <c r="AG3" s="140" t="s">
        <v>56</v>
      </c>
    </row>
    <row r="5" spans="1:33" x14ac:dyDescent="0.25">
      <c r="A5" t="s">
        <v>1373</v>
      </c>
    </row>
    <row r="6" spans="1:33" x14ac:dyDescent="0.25">
      <c r="A6" t="s">
        <v>1372</v>
      </c>
    </row>
    <row r="8" spans="1:33" ht="14.25" customHeight="1" x14ac:dyDescent="0.25">
      <c r="A8" t="s">
        <v>1369</v>
      </c>
    </row>
  </sheetData>
  <autoFilter ref="A1:AG3" xr:uid="{B82B4514-7ED9-4C1F-8B2B-64B1D4EC088B}"/>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6561E-6E04-4F8C-A1D1-A1CB43527BD2}">
  <dimension ref="A1:AS47"/>
  <sheetViews>
    <sheetView topLeftCell="AL1" zoomScale="80" zoomScaleNormal="80" workbookViewId="0">
      <selection activeCell="AR4" sqref="AR4"/>
    </sheetView>
  </sheetViews>
  <sheetFormatPr defaultRowHeight="15" x14ac:dyDescent="0.25"/>
  <cols>
    <col min="1" max="1" width="15.42578125" bestFit="1" customWidth="1"/>
    <col min="2" max="2" width="44" bestFit="1" customWidth="1"/>
    <col min="3" max="3" width="12.7109375" bestFit="1" customWidth="1"/>
    <col min="4" max="4" width="13.28515625" customWidth="1"/>
    <col min="5" max="5" width="18.42578125" bestFit="1" customWidth="1"/>
    <col min="6" max="6" width="21" customWidth="1"/>
    <col min="7" max="7" width="22" customWidth="1"/>
    <col min="8" max="8" width="31.5703125" bestFit="1" customWidth="1"/>
    <col min="9" max="9" width="32.5703125" bestFit="1" customWidth="1"/>
    <col min="10" max="10" width="34.7109375" bestFit="1" customWidth="1"/>
    <col min="11" max="11" width="30.28515625" bestFit="1" customWidth="1"/>
    <col min="12" max="12" width="32" bestFit="1" customWidth="1"/>
    <col min="13" max="13" width="35.28515625" bestFit="1" customWidth="1"/>
    <col min="14" max="14" width="36.28515625" bestFit="1" customWidth="1"/>
    <col min="15" max="15" width="37.28515625" bestFit="1" customWidth="1"/>
    <col min="16" max="16" width="31.85546875" bestFit="1" customWidth="1"/>
    <col min="17" max="17" width="32.5703125" bestFit="1" customWidth="1"/>
    <col min="18" max="18" width="34.7109375" bestFit="1" customWidth="1"/>
    <col min="19" max="19" width="29.85546875" bestFit="1" customWidth="1"/>
    <col min="20" max="20" width="31.7109375" bestFit="1" customWidth="1"/>
    <col min="21" max="21" width="34.85546875" bestFit="1" customWidth="1"/>
    <col min="22" max="22" width="36.28515625" bestFit="1" customWidth="1"/>
    <col min="23" max="23" width="37.28515625" bestFit="1" customWidth="1"/>
    <col min="24" max="24" width="20.140625" bestFit="1" customWidth="1"/>
    <col min="25" max="25" width="22" bestFit="1" customWidth="1"/>
    <col min="26" max="26" width="24" bestFit="1" customWidth="1"/>
    <col min="27" max="27" width="22.140625" bestFit="1" customWidth="1"/>
    <col min="28" max="28" width="34" bestFit="1" customWidth="1"/>
    <col min="29" max="29" width="41.85546875" bestFit="1" customWidth="1"/>
    <col min="30" max="30" width="35.140625" bestFit="1" customWidth="1"/>
    <col min="31" max="31" width="54" bestFit="1" customWidth="1"/>
    <col min="32" max="32" width="41.5703125" bestFit="1" customWidth="1"/>
    <col min="33" max="33" width="37.140625" bestFit="1" customWidth="1"/>
    <col min="34" max="34" width="40.42578125" bestFit="1" customWidth="1"/>
    <col min="35" max="35" width="77.5703125" bestFit="1" customWidth="1"/>
    <col min="36" max="36" width="40.42578125" customWidth="1"/>
    <col min="37" max="37" width="54.7109375" bestFit="1" customWidth="1"/>
    <col min="38" max="38" width="38.42578125" bestFit="1" customWidth="1"/>
    <col min="39" max="39" width="24.7109375" bestFit="1" customWidth="1"/>
    <col min="40" max="40" width="26.7109375" bestFit="1" customWidth="1"/>
    <col min="41" max="42" width="23.85546875" bestFit="1" customWidth="1"/>
    <col min="43" max="43" width="24.28515625" bestFit="1" customWidth="1"/>
    <col min="44" max="44" width="22.140625" bestFit="1" customWidth="1"/>
  </cols>
  <sheetData>
    <row r="1" spans="1:45" ht="35.25" customHeight="1" thickBot="1" x14ac:dyDescent="0.3">
      <c r="A1" s="1" t="s">
        <v>0</v>
      </c>
      <c r="B1" s="1" t="s">
        <v>176</v>
      </c>
      <c r="C1" s="2" t="s">
        <v>1</v>
      </c>
      <c r="D1" s="3" t="s">
        <v>2</v>
      </c>
      <c r="E1" s="3" t="s">
        <v>3</v>
      </c>
      <c r="F1" s="3" t="s">
        <v>4</v>
      </c>
      <c r="G1" s="3" t="s">
        <v>5</v>
      </c>
      <c r="H1" s="4" t="s">
        <v>6</v>
      </c>
      <c r="I1" s="4" t="s">
        <v>7</v>
      </c>
      <c r="J1" s="4" t="s">
        <v>8</v>
      </c>
      <c r="K1" s="4" t="s">
        <v>9</v>
      </c>
      <c r="L1" s="4" t="s">
        <v>10</v>
      </c>
      <c r="M1" s="5" t="s">
        <v>11</v>
      </c>
      <c r="N1" s="5" t="s">
        <v>179</v>
      </c>
      <c r="O1" s="5" t="s">
        <v>12</v>
      </c>
      <c r="P1" s="4" t="s">
        <v>13</v>
      </c>
      <c r="Q1" s="4" t="s">
        <v>14</v>
      </c>
      <c r="R1" s="4" t="s">
        <v>15</v>
      </c>
      <c r="S1" s="5" t="s">
        <v>16</v>
      </c>
      <c r="T1" s="5" t="s">
        <v>17</v>
      </c>
      <c r="U1" s="5" t="s">
        <v>18</v>
      </c>
      <c r="V1" s="5" t="s">
        <v>180</v>
      </c>
      <c r="W1" s="5" t="s">
        <v>19</v>
      </c>
      <c r="X1" s="5" t="s">
        <v>20</v>
      </c>
      <c r="Y1" s="5" t="s">
        <v>21</v>
      </c>
      <c r="Z1" s="5" t="s">
        <v>22</v>
      </c>
      <c r="AA1" s="5" t="s">
        <v>23</v>
      </c>
      <c r="AB1" s="5" t="s">
        <v>24</v>
      </c>
      <c r="AC1" s="5" t="s">
        <v>25</v>
      </c>
      <c r="AD1" s="5" t="s">
        <v>26</v>
      </c>
      <c r="AE1" s="5" t="s">
        <v>274</v>
      </c>
      <c r="AF1" s="5" t="s">
        <v>27</v>
      </c>
      <c r="AG1" s="5" t="s">
        <v>28</v>
      </c>
      <c r="AH1" s="5" t="s">
        <v>255</v>
      </c>
      <c r="AI1" s="5" t="s">
        <v>29</v>
      </c>
      <c r="AJ1" s="5" t="s">
        <v>30</v>
      </c>
      <c r="AK1" s="6" t="s">
        <v>31</v>
      </c>
      <c r="AL1" s="6" t="s">
        <v>32</v>
      </c>
      <c r="AM1" s="6" t="s">
        <v>33</v>
      </c>
      <c r="AN1" s="6" t="s">
        <v>34</v>
      </c>
      <c r="AO1" s="6" t="s">
        <v>256</v>
      </c>
      <c r="AP1" s="6" t="s">
        <v>35</v>
      </c>
      <c r="AQ1" s="6" t="s">
        <v>36</v>
      </c>
      <c r="AR1" s="5" t="s">
        <v>37</v>
      </c>
    </row>
    <row r="2" spans="1:45" ht="45.75" x14ac:dyDescent="0.3">
      <c r="A2" t="s">
        <v>38</v>
      </c>
      <c r="B2" t="s">
        <v>177</v>
      </c>
      <c r="C2" s="7" t="s">
        <v>39</v>
      </c>
      <c r="D2" s="8" t="s">
        <v>40</v>
      </c>
      <c r="E2" s="7" t="s">
        <v>40</v>
      </c>
      <c r="F2" s="8" t="s">
        <v>41</v>
      </c>
      <c r="G2" s="7" t="s">
        <v>42</v>
      </c>
      <c r="H2" s="7" t="s">
        <v>43</v>
      </c>
      <c r="I2" s="7" t="s">
        <v>43</v>
      </c>
      <c r="J2" s="7" t="s">
        <v>43</v>
      </c>
      <c r="K2" s="7" t="s">
        <v>43</v>
      </c>
      <c r="L2" s="7" t="s">
        <v>43</v>
      </c>
      <c r="M2" s="7" t="s">
        <v>43</v>
      </c>
      <c r="N2" s="7" t="s">
        <v>43</v>
      </c>
      <c r="O2" s="7" t="s">
        <v>43</v>
      </c>
      <c r="P2" s="9">
        <v>1.3179999999999999E-5</v>
      </c>
      <c r="Q2" s="7">
        <v>2</v>
      </c>
      <c r="R2" s="7">
        <v>151746</v>
      </c>
      <c r="S2" s="10">
        <v>4.8399999999999997E-5</v>
      </c>
      <c r="T2" s="11" t="s">
        <v>44</v>
      </c>
      <c r="U2" s="12">
        <v>2</v>
      </c>
      <c r="V2" s="7">
        <v>41326</v>
      </c>
      <c r="W2" s="7">
        <v>0</v>
      </c>
      <c r="X2" s="7">
        <v>2.7199999999999998E-6</v>
      </c>
      <c r="Y2" s="7">
        <v>2</v>
      </c>
      <c r="Z2" s="7">
        <v>735924</v>
      </c>
      <c r="AA2" s="7">
        <v>0</v>
      </c>
      <c r="AB2" s="7" t="s">
        <v>45</v>
      </c>
      <c r="AC2" s="7" t="s">
        <v>43</v>
      </c>
      <c r="AD2" s="7" t="s">
        <v>45</v>
      </c>
      <c r="AE2" s="13" t="s">
        <v>45</v>
      </c>
      <c r="AF2" s="13"/>
      <c r="AG2" s="13" t="s">
        <v>46</v>
      </c>
      <c r="AH2" s="13" t="s">
        <v>38</v>
      </c>
      <c r="AI2" s="14" t="s">
        <v>257</v>
      </c>
      <c r="AJ2" s="14" t="s">
        <v>47</v>
      </c>
      <c r="AK2" s="7">
        <v>0.05</v>
      </c>
      <c r="AL2" s="7" t="s">
        <v>110</v>
      </c>
      <c r="AM2" s="7">
        <v>1.42</v>
      </c>
      <c r="AN2" s="7" t="s">
        <v>48</v>
      </c>
      <c r="AO2" s="15">
        <v>4</v>
      </c>
      <c r="AP2" s="16">
        <v>25.5</v>
      </c>
      <c r="AQ2" s="16">
        <v>26.4</v>
      </c>
      <c r="AR2" s="7"/>
    </row>
    <row r="3" spans="1:45" ht="75" x14ac:dyDescent="0.25">
      <c r="A3" s="17" t="s">
        <v>38</v>
      </c>
      <c r="B3" s="17" t="s">
        <v>177</v>
      </c>
      <c r="C3" s="7" t="s">
        <v>49</v>
      </c>
      <c r="D3" s="13" t="s">
        <v>50</v>
      </c>
      <c r="E3" s="13" t="s">
        <v>51</v>
      </c>
      <c r="F3" s="13" t="s">
        <v>52</v>
      </c>
      <c r="G3" s="7" t="s">
        <v>53</v>
      </c>
      <c r="H3" s="7" t="s">
        <v>54</v>
      </c>
      <c r="I3" s="7">
        <v>1</v>
      </c>
      <c r="J3" s="7">
        <v>87230</v>
      </c>
      <c r="K3" s="7">
        <v>3.2469999999999999E-5</v>
      </c>
      <c r="L3" s="7" t="s">
        <v>55</v>
      </c>
      <c r="M3" s="7">
        <v>1</v>
      </c>
      <c r="N3" s="7">
        <v>30796</v>
      </c>
      <c r="O3" s="7">
        <v>0</v>
      </c>
      <c r="P3" s="7" t="s">
        <v>43</v>
      </c>
      <c r="Q3" s="7" t="s">
        <v>43</v>
      </c>
      <c r="R3" s="7" t="s">
        <v>56</v>
      </c>
      <c r="S3" s="7" t="s">
        <v>43</v>
      </c>
      <c r="T3" s="7" t="s">
        <v>43</v>
      </c>
      <c r="U3" s="7" t="s">
        <v>43</v>
      </c>
      <c r="V3" s="7" t="s">
        <v>43</v>
      </c>
      <c r="W3" s="7" t="s">
        <v>43</v>
      </c>
      <c r="X3" s="7">
        <v>2.7199999999999998E-6</v>
      </c>
      <c r="Y3" s="7">
        <v>2</v>
      </c>
      <c r="Z3" s="18">
        <v>735878</v>
      </c>
      <c r="AA3" s="18">
        <v>0</v>
      </c>
      <c r="AB3" s="7" t="s">
        <v>57</v>
      </c>
      <c r="AC3" s="14" t="s">
        <v>58</v>
      </c>
      <c r="AD3" s="14" t="s">
        <v>45</v>
      </c>
      <c r="AE3" s="7" t="s">
        <v>59</v>
      </c>
      <c r="AF3" s="14" t="s">
        <v>264</v>
      </c>
      <c r="AG3" s="13" t="s">
        <v>46</v>
      </c>
      <c r="AH3" s="13" t="s">
        <v>45</v>
      </c>
      <c r="AI3" s="13"/>
      <c r="AJ3" s="13" t="s">
        <v>60</v>
      </c>
      <c r="AK3" s="7">
        <v>0</v>
      </c>
      <c r="AL3" s="14"/>
      <c r="AM3" s="7"/>
      <c r="AN3" s="7"/>
      <c r="AO3" s="7"/>
      <c r="AP3" s="7"/>
      <c r="AQ3" s="7"/>
      <c r="AR3" s="13" t="s">
        <v>184</v>
      </c>
    </row>
    <row r="4" spans="1:45" ht="65.25" x14ac:dyDescent="0.3">
      <c r="A4" t="s">
        <v>38</v>
      </c>
      <c r="B4" t="s">
        <v>177</v>
      </c>
      <c r="C4" s="7" t="s">
        <v>49</v>
      </c>
      <c r="D4" s="13" t="s">
        <v>61</v>
      </c>
      <c r="E4" s="7" t="s">
        <v>61</v>
      </c>
      <c r="F4" s="13" t="s">
        <v>62</v>
      </c>
      <c r="G4" s="7" t="s">
        <v>62</v>
      </c>
      <c r="H4" s="9">
        <v>1.8859999999999999E-5</v>
      </c>
      <c r="I4" s="7">
        <v>2</v>
      </c>
      <c r="J4" s="7">
        <v>106048</v>
      </c>
      <c r="K4" s="12">
        <v>4.6159999999999999E-5</v>
      </c>
      <c r="L4" s="12" t="s">
        <v>55</v>
      </c>
      <c r="M4" s="12">
        <v>2</v>
      </c>
      <c r="N4" s="7">
        <v>43328</v>
      </c>
      <c r="O4" s="7">
        <v>0</v>
      </c>
      <c r="P4" s="9">
        <v>1.331E-5</v>
      </c>
      <c r="Q4" s="7">
        <v>2</v>
      </c>
      <c r="R4" s="7">
        <v>150316</v>
      </c>
      <c r="S4" s="9">
        <v>2.972E-5</v>
      </c>
      <c r="T4" s="7" t="s">
        <v>63</v>
      </c>
      <c r="U4" s="7">
        <v>2</v>
      </c>
      <c r="V4" s="7">
        <v>67292</v>
      </c>
      <c r="W4" s="7">
        <v>0</v>
      </c>
      <c r="X4" s="7">
        <v>4.35E-5</v>
      </c>
      <c r="Y4" s="7">
        <v>32</v>
      </c>
      <c r="Z4" s="7">
        <v>735890</v>
      </c>
      <c r="AA4" s="7">
        <v>0</v>
      </c>
      <c r="AB4" s="7" t="s">
        <v>57</v>
      </c>
      <c r="AC4" s="14" t="s">
        <v>64</v>
      </c>
      <c r="AD4" s="14" t="s">
        <v>45</v>
      </c>
      <c r="AE4" s="13" t="s">
        <v>45</v>
      </c>
      <c r="AF4" s="13"/>
      <c r="AG4" s="13" t="s">
        <v>65</v>
      </c>
      <c r="AH4" s="13" t="s">
        <v>45</v>
      </c>
      <c r="AI4" s="14" t="s">
        <v>277</v>
      </c>
      <c r="AJ4" s="14" t="s">
        <v>66</v>
      </c>
      <c r="AK4" s="7">
        <v>0</v>
      </c>
      <c r="AL4" s="7"/>
      <c r="AM4" s="7"/>
      <c r="AN4" s="7"/>
      <c r="AO4" s="12">
        <v>3</v>
      </c>
      <c r="AP4" s="19">
        <v>23.6</v>
      </c>
      <c r="AQ4" s="19">
        <v>24</v>
      </c>
      <c r="AR4" s="7"/>
    </row>
    <row r="5" spans="1:45" ht="50.25" x14ac:dyDescent="0.3">
      <c r="A5" t="s">
        <v>38</v>
      </c>
      <c r="B5" t="s">
        <v>178</v>
      </c>
      <c r="C5" s="7" t="s">
        <v>49</v>
      </c>
      <c r="D5" s="13" t="s">
        <v>67</v>
      </c>
      <c r="E5" s="7" t="s">
        <v>67</v>
      </c>
      <c r="F5" s="13" t="s">
        <v>68</v>
      </c>
      <c r="G5" s="7" t="s">
        <v>68</v>
      </c>
      <c r="H5" s="9" t="s">
        <v>43</v>
      </c>
      <c r="I5" s="9" t="s">
        <v>43</v>
      </c>
      <c r="J5" s="9" t="s">
        <v>43</v>
      </c>
      <c r="K5" s="9" t="s">
        <v>43</v>
      </c>
      <c r="L5" s="9" t="s">
        <v>43</v>
      </c>
      <c r="M5" s="9" t="s">
        <v>43</v>
      </c>
      <c r="N5" s="9" t="s">
        <v>43</v>
      </c>
      <c r="O5" s="9" t="s">
        <v>43</v>
      </c>
      <c r="P5" s="9">
        <v>6.579E-6</v>
      </c>
      <c r="Q5" s="9">
        <v>1</v>
      </c>
      <c r="R5" s="9">
        <v>151996</v>
      </c>
      <c r="S5" s="9">
        <v>1.471E-5</v>
      </c>
      <c r="T5" s="9" t="s">
        <v>63</v>
      </c>
      <c r="U5" s="9">
        <v>1</v>
      </c>
      <c r="V5" s="9">
        <v>67960</v>
      </c>
      <c r="W5" s="7">
        <v>0</v>
      </c>
      <c r="X5" s="7" t="s">
        <v>43</v>
      </c>
      <c r="Y5" s="7" t="s">
        <v>43</v>
      </c>
      <c r="Z5" s="7" t="s">
        <v>43</v>
      </c>
      <c r="AA5" s="7" t="s">
        <v>43</v>
      </c>
      <c r="AB5" s="7" t="s">
        <v>45</v>
      </c>
      <c r="AC5" s="7" t="s">
        <v>43</v>
      </c>
      <c r="AD5" s="7" t="s">
        <v>45</v>
      </c>
      <c r="AE5" s="13" t="s">
        <v>45</v>
      </c>
      <c r="AF5" s="13"/>
      <c r="AG5" s="13" t="s">
        <v>65</v>
      </c>
      <c r="AH5" s="13" t="s">
        <v>38</v>
      </c>
      <c r="AI5" s="14" t="s">
        <v>278</v>
      </c>
      <c r="AJ5" s="14" t="s">
        <v>69</v>
      </c>
      <c r="AK5" s="7">
        <v>0</v>
      </c>
      <c r="AL5" s="7"/>
      <c r="AM5" s="7"/>
      <c r="AN5" s="7"/>
      <c r="AO5" s="15">
        <v>4</v>
      </c>
      <c r="AP5" s="15">
        <v>30</v>
      </c>
      <c r="AQ5" s="15">
        <v>32</v>
      </c>
      <c r="AR5" s="7"/>
    </row>
    <row r="6" spans="1:45" ht="65.25" x14ac:dyDescent="0.3">
      <c r="A6" t="s">
        <v>38</v>
      </c>
      <c r="B6" t="s">
        <v>177</v>
      </c>
      <c r="C6" s="7" t="s">
        <v>49</v>
      </c>
      <c r="D6" s="13" t="s">
        <v>70</v>
      </c>
      <c r="E6" s="7" t="s">
        <v>71</v>
      </c>
      <c r="F6" s="13" t="s">
        <v>72</v>
      </c>
      <c r="G6" s="7" t="s">
        <v>73</v>
      </c>
      <c r="H6" s="7">
        <v>9.0929999999999992E-6</v>
      </c>
      <c r="I6" s="7">
        <v>1</v>
      </c>
      <c r="J6" s="7">
        <v>109970</v>
      </c>
      <c r="K6" s="9">
        <v>4.994E-5</v>
      </c>
      <c r="L6" s="7" t="s">
        <v>74</v>
      </c>
      <c r="M6" s="7">
        <v>1</v>
      </c>
      <c r="N6" s="7">
        <v>20024</v>
      </c>
      <c r="O6" s="7">
        <v>0</v>
      </c>
      <c r="P6" s="13" t="s">
        <v>43</v>
      </c>
      <c r="Q6" s="7" t="s">
        <v>43</v>
      </c>
      <c r="R6" s="7" t="s">
        <v>43</v>
      </c>
      <c r="S6" s="7" t="s">
        <v>43</v>
      </c>
      <c r="T6" s="7" t="s">
        <v>43</v>
      </c>
      <c r="U6" s="7" t="s">
        <v>43</v>
      </c>
      <c r="V6" s="7" t="s">
        <v>43</v>
      </c>
      <c r="W6" s="7" t="s">
        <v>43</v>
      </c>
      <c r="X6" s="7">
        <v>1.3599999999999999E-6</v>
      </c>
      <c r="Y6" s="7">
        <v>1</v>
      </c>
      <c r="Z6" s="18">
        <v>735910</v>
      </c>
      <c r="AA6" s="18">
        <v>0</v>
      </c>
      <c r="AB6" s="7" t="s">
        <v>57</v>
      </c>
      <c r="AC6" s="14" t="s">
        <v>75</v>
      </c>
      <c r="AD6" s="13" t="s">
        <v>45</v>
      </c>
      <c r="AE6" s="7" t="s">
        <v>38</v>
      </c>
      <c r="AF6" s="14" t="s">
        <v>266</v>
      </c>
      <c r="AG6" s="13" t="s">
        <v>65</v>
      </c>
      <c r="AH6" s="13" t="s">
        <v>38</v>
      </c>
      <c r="AI6" s="13" t="s">
        <v>76</v>
      </c>
      <c r="AJ6" s="13" t="s">
        <v>77</v>
      </c>
      <c r="AK6" s="7">
        <v>0.01</v>
      </c>
      <c r="AL6" s="13" t="s">
        <v>78</v>
      </c>
      <c r="AM6" s="13" t="s">
        <v>79</v>
      </c>
      <c r="AN6" s="13" t="s">
        <v>80</v>
      </c>
      <c r="AO6" s="15">
        <v>4</v>
      </c>
      <c r="AP6" s="20">
        <v>26</v>
      </c>
      <c r="AQ6" s="16">
        <v>28.8</v>
      </c>
      <c r="AR6" s="7"/>
    </row>
    <row r="7" spans="1:45" ht="75.75" x14ac:dyDescent="0.3">
      <c r="A7" t="s">
        <v>38</v>
      </c>
      <c r="B7" t="s">
        <v>177</v>
      </c>
      <c r="C7" s="7" t="s">
        <v>49</v>
      </c>
      <c r="D7" s="13" t="s">
        <v>81</v>
      </c>
      <c r="E7" s="7" t="s">
        <v>81</v>
      </c>
      <c r="F7" s="13" t="s">
        <v>82</v>
      </c>
      <c r="G7" s="7" t="s">
        <v>82</v>
      </c>
      <c r="H7" s="9">
        <v>3.735E-5</v>
      </c>
      <c r="I7" s="7">
        <v>4</v>
      </c>
      <c r="J7" s="7">
        <v>107088</v>
      </c>
      <c r="K7" s="9">
        <v>5.1520000000000001E-5</v>
      </c>
      <c r="L7" s="7" t="s">
        <v>83</v>
      </c>
      <c r="M7" s="7">
        <v>1</v>
      </c>
      <c r="N7" s="7">
        <v>19410</v>
      </c>
      <c r="O7" s="7">
        <v>0</v>
      </c>
      <c r="P7" s="7" t="s">
        <v>43</v>
      </c>
      <c r="Q7" s="7" t="s">
        <v>43</v>
      </c>
      <c r="R7" s="7" t="s">
        <v>43</v>
      </c>
      <c r="S7" s="7" t="s">
        <v>43</v>
      </c>
      <c r="T7" s="13" t="s">
        <v>43</v>
      </c>
      <c r="U7" s="7" t="s">
        <v>43</v>
      </c>
      <c r="V7" s="7" t="s">
        <v>43</v>
      </c>
      <c r="W7" s="7" t="s">
        <v>43</v>
      </c>
      <c r="X7" s="7">
        <v>4.0799999999999999E-6</v>
      </c>
      <c r="Y7" s="7">
        <v>3</v>
      </c>
      <c r="Z7" s="7">
        <v>735888</v>
      </c>
      <c r="AA7" s="7">
        <v>0</v>
      </c>
      <c r="AB7" s="7" t="s">
        <v>57</v>
      </c>
      <c r="AC7" s="14" t="s">
        <v>84</v>
      </c>
      <c r="AD7" s="14" t="s">
        <v>45</v>
      </c>
      <c r="AE7" s="13" t="s">
        <v>45</v>
      </c>
      <c r="AF7" s="13"/>
      <c r="AG7" s="13" t="s">
        <v>65</v>
      </c>
      <c r="AH7" s="13" t="s">
        <v>38</v>
      </c>
      <c r="AI7" s="7" t="s">
        <v>267</v>
      </c>
      <c r="AJ7" s="14" t="s">
        <v>85</v>
      </c>
      <c r="AK7" s="7">
        <v>0.01</v>
      </c>
      <c r="AL7" s="7" t="s">
        <v>86</v>
      </c>
      <c r="AM7" s="7" t="s">
        <v>87</v>
      </c>
      <c r="AN7" s="7" t="s">
        <v>88</v>
      </c>
      <c r="AO7" s="15">
        <v>5</v>
      </c>
      <c r="AP7" s="15">
        <v>32</v>
      </c>
      <c r="AQ7" s="15">
        <v>32</v>
      </c>
      <c r="AR7" s="7"/>
    </row>
    <row r="8" spans="1:45" ht="30.75" x14ac:dyDescent="0.3">
      <c r="A8" t="s">
        <v>38</v>
      </c>
      <c r="B8" t="s">
        <v>177</v>
      </c>
      <c r="C8" s="7" t="s">
        <v>49</v>
      </c>
      <c r="D8" s="13" t="s">
        <v>89</v>
      </c>
      <c r="E8" s="7" t="s">
        <v>89</v>
      </c>
      <c r="F8" s="13" t="s">
        <v>90</v>
      </c>
      <c r="G8" s="7" t="s">
        <v>90</v>
      </c>
      <c r="H8" s="9" t="s">
        <v>43</v>
      </c>
      <c r="I8" s="9" t="s">
        <v>43</v>
      </c>
      <c r="J8" s="9" t="s">
        <v>43</v>
      </c>
      <c r="K8" s="9" t="s">
        <v>43</v>
      </c>
      <c r="L8" s="9" t="s">
        <v>43</v>
      </c>
      <c r="M8" s="9" t="s">
        <v>43</v>
      </c>
      <c r="N8" s="9" t="s">
        <v>43</v>
      </c>
      <c r="O8" s="9" t="s">
        <v>43</v>
      </c>
      <c r="P8" s="9" t="s">
        <v>43</v>
      </c>
      <c r="Q8" s="9" t="s">
        <v>43</v>
      </c>
      <c r="R8" s="9" t="s">
        <v>43</v>
      </c>
      <c r="S8" s="9" t="s">
        <v>43</v>
      </c>
      <c r="T8" s="9" t="s">
        <v>43</v>
      </c>
      <c r="U8" s="9" t="s">
        <v>43</v>
      </c>
      <c r="V8" s="9" t="s">
        <v>43</v>
      </c>
      <c r="W8" s="9" t="s">
        <v>43</v>
      </c>
      <c r="X8" s="9" t="s">
        <v>43</v>
      </c>
      <c r="Y8" s="9" t="s">
        <v>43</v>
      </c>
      <c r="Z8" s="9" t="s">
        <v>43</v>
      </c>
      <c r="AA8" s="9" t="s">
        <v>43</v>
      </c>
      <c r="AB8" s="7" t="s">
        <v>45</v>
      </c>
      <c r="AC8" s="7" t="s">
        <v>43</v>
      </c>
      <c r="AD8" s="7" t="s">
        <v>45</v>
      </c>
      <c r="AE8" s="13" t="s">
        <v>45</v>
      </c>
      <c r="AF8" s="13"/>
      <c r="AG8" s="13" t="s">
        <v>56</v>
      </c>
      <c r="AH8" s="13" t="s">
        <v>38</v>
      </c>
      <c r="AI8" s="7" t="s">
        <v>91</v>
      </c>
      <c r="AJ8" s="14" t="s">
        <v>92</v>
      </c>
      <c r="AK8" s="7">
        <v>0</v>
      </c>
      <c r="AL8" s="7"/>
      <c r="AM8" s="7"/>
      <c r="AN8" s="7"/>
      <c r="AO8" s="15">
        <v>4</v>
      </c>
      <c r="AP8" s="19">
        <v>24.7</v>
      </c>
      <c r="AQ8" s="19">
        <v>24.4</v>
      </c>
      <c r="AR8" s="7"/>
    </row>
    <row r="9" spans="1:45" ht="60.75" x14ac:dyDescent="0.3">
      <c r="A9" t="s">
        <v>38</v>
      </c>
      <c r="B9" t="s">
        <v>177</v>
      </c>
      <c r="C9" s="7" t="s">
        <v>49</v>
      </c>
      <c r="D9" s="21" t="s">
        <v>93</v>
      </c>
      <c r="E9" s="7" t="s">
        <v>93</v>
      </c>
      <c r="F9" s="21" t="s">
        <v>94</v>
      </c>
      <c r="G9" s="7" t="s">
        <v>94</v>
      </c>
      <c r="H9" s="9">
        <v>1.6909999999999999E-5</v>
      </c>
      <c r="I9" s="7">
        <v>4</v>
      </c>
      <c r="J9" s="7">
        <v>236592</v>
      </c>
      <c r="K9" s="7">
        <v>2.834E-5</v>
      </c>
      <c r="L9" s="9" t="s">
        <v>55</v>
      </c>
      <c r="M9" s="7">
        <v>3</v>
      </c>
      <c r="N9" s="7">
        <v>105856</v>
      </c>
      <c r="O9" s="7">
        <v>0</v>
      </c>
      <c r="P9" s="9">
        <v>1.314E-5</v>
      </c>
      <c r="Q9" s="7">
        <v>2</v>
      </c>
      <c r="R9" s="7">
        <v>152196</v>
      </c>
      <c r="S9" s="9">
        <v>2.9410000000000001E-5</v>
      </c>
      <c r="T9" s="7" t="s">
        <v>63</v>
      </c>
      <c r="U9" s="7">
        <v>2</v>
      </c>
      <c r="V9" s="7">
        <v>68014</v>
      </c>
      <c r="W9" s="7">
        <v>0</v>
      </c>
      <c r="X9" s="7">
        <v>4.21E-5</v>
      </c>
      <c r="Y9" s="7">
        <v>31</v>
      </c>
      <c r="Z9" s="7">
        <v>735920</v>
      </c>
      <c r="AA9" s="7">
        <v>0</v>
      </c>
      <c r="AB9" s="7" t="s">
        <v>57</v>
      </c>
      <c r="AC9" s="14" t="s">
        <v>95</v>
      </c>
      <c r="AD9" s="14" t="s">
        <v>45</v>
      </c>
      <c r="AE9" s="13" t="s">
        <v>45</v>
      </c>
      <c r="AF9" s="13"/>
      <c r="AG9" s="13" t="s">
        <v>96</v>
      </c>
      <c r="AH9" s="13" t="s">
        <v>38</v>
      </c>
      <c r="AI9" s="14" t="s">
        <v>271</v>
      </c>
      <c r="AJ9" s="14" t="s">
        <v>97</v>
      </c>
      <c r="AK9" s="7">
        <v>0</v>
      </c>
      <c r="AL9" s="7"/>
      <c r="AM9" s="7"/>
      <c r="AN9" s="7"/>
      <c r="AO9" s="15">
        <v>5</v>
      </c>
      <c r="AP9" s="16">
        <v>28.3</v>
      </c>
      <c r="AQ9" s="16">
        <v>26.1</v>
      </c>
      <c r="AR9" s="7"/>
    </row>
    <row r="10" spans="1:45" ht="60" x14ac:dyDescent="0.25">
      <c r="A10" t="s">
        <v>38</v>
      </c>
      <c r="B10" t="s">
        <v>177</v>
      </c>
      <c r="C10" s="7" t="s">
        <v>49</v>
      </c>
      <c r="D10" s="13" t="s">
        <v>98</v>
      </c>
      <c r="E10" s="7" t="s">
        <v>99</v>
      </c>
      <c r="F10" s="13" t="s">
        <v>100</v>
      </c>
      <c r="G10" s="7" t="s">
        <v>100</v>
      </c>
      <c r="H10" s="13" t="s">
        <v>43</v>
      </c>
      <c r="I10" s="13" t="s">
        <v>43</v>
      </c>
      <c r="J10" s="13" t="s">
        <v>43</v>
      </c>
      <c r="K10" s="13" t="s">
        <v>43</v>
      </c>
      <c r="L10" s="13" t="s">
        <v>43</v>
      </c>
      <c r="M10" s="7" t="s">
        <v>43</v>
      </c>
      <c r="N10" s="7" t="s">
        <v>43</v>
      </c>
      <c r="O10" s="7" t="s">
        <v>43</v>
      </c>
      <c r="P10" s="13" t="s">
        <v>43</v>
      </c>
      <c r="Q10" s="13" t="s">
        <v>43</v>
      </c>
      <c r="R10" s="13" t="s">
        <v>43</v>
      </c>
      <c r="S10" s="13" t="s">
        <v>43</v>
      </c>
      <c r="T10" s="13" t="s">
        <v>43</v>
      </c>
      <c r="U10" s="13" t="s">
        <v>43</v>
      </c>
      <c r="V10" s="13" t="s">
        <v>43</v>
      </c>
      <c r="W10" s="13" t="s">
        <v>43</v>
      </c>
      <c r="X10" s="13" t="s">
        <v>43</v>
      </c>
      <c r="Y10" s="13" t="s">
        <v>43</v>
      </c>
      <c r="Z10" s="13" t="s">
        <v>43</v>
      </c>
      <c r="AA10" s="13" t="s">
        <v>43</v>
      </c>
      <c r="AB10" s="7" t="s">
        <v>45</v>
      </c>
      <c r="AC10" s="13" t="s">
        <v>43</v>
      </c>
      <c r="AD10" s="13" t="s">
        <v>45</v>
      </c>
      <c r="AE10" s="13" t="s">
        <v>45</v>
      </c>
      <c r="AF10" s="13"/>
      <c r="AG10" s="13" t="s">
        <v>96</v>
      </c>
      <c r="AH10" s="13" t="s">
        <v>38</v>
      </c>
      <c r="AI10" s="13" t="s">
        <v>101</v>
      </c>
      <c r="AJ10" s="13" t="s">
        <v>102</v>
      </c>
      <c r="AK10" s="7">
        <v>0</v>
      </c>
      <c r="AL10" s="7"/>
      <c r="AM10" s="7"/>
      <c r="AN10" s="7"/>
      <c r="AO10" s="15">
        <v>6</v>
      </c>
      <c r="AP10" s="16">
        <v>26.9</v>
      </c>
      <c r="AQ10" s="16">
        <v>27.5</v>
      </c>
      <c r="AR10" s="13" t="s">
        <v>345</v>
      </c>
    </row>
    <row r="11" spans="1:45" ht="67.5" x14ac:dyDescent="0.3">
      <c r="A11" t="s">
        <v>38</v>
      </c>
      <c r="B11" t="s">
        <v>177</v>
      </c>
      <c r="C11" s="7" t="s">
        <v>39</v>
      </c>
      <c r="D11" s="8" t="s">
        <v>103</v>
      </c>
      <c r="E11" s="7" t="s">
        <v>103</v>
      </c>
      <c r="F11" s="8" t="s">
        <v>104</v>
      </c>
      <c r="G11" s="7" t="s">
        <v>105</v>
      </c>
      <c r="H11" s="9">
        <v>8.8009999999999993E-6</v>
      </c>
      <c r="I11" s="7">
        <v>2</v>
      </c>
      <c r="J11" s="7">
        <v>227258</v>
      </c>
      <c r="K11" s="12">
        <v>6.6270000000000001E-5</v>
      </c>
      <c r="L11" s="12" t="s">
        <v>106</v>
      </c>
      <c r="M11" s="12">
        <v>2</v>
      </c>
      <c r="N11" s="7">
        <v>30178</v>
      </c>
      <c r="O11" s="7">
        <v>1</v>
      </c>
      <c r="P11" s="7" t="s">
        <v>43</v>
      </c>
      <c r="Q11" s="7" t="s">
        <v>43</v>
      </c>
      <c r="R11" s="7" t="s">
        <v>43</v>
      </c>
      <c r="S11" s="7" t="s">
        <v>43</v>
      </c>
      <c r="T11" s="13" t="s">
        <v>43</v>
      </c>
      <c r="U11" s="7" t="s">
        <v>43</v>
      </c>
      <c r="V11" s="7" t="s">
        <v>43</v>
      </c>
      <c r="W11" s="7" t="s">
        <v>43</v>
      </c>
      <c r="X11" s="7" t="s">
        <v>43</v>
      </c>
      <c r="Y11" s="7" t="s">
        <v>43</v>
      </c>
      <c r="Z11" s="7" t="s">
        <v>43</v>
      </c>
      <c r="AA11" s="7" t="s">
        <v>43</v>
      </c>
      <c r="AB11" s="7" t="s">
        <v>57</v>
      </c>
      <c r="AC11" s="14" t="s">
        <v>107</v>
      </c>
      <c r="AD11" s="14" t="s">
        <v>45</v>
      </c>
      <c r="AE11" s="13" t="s">
        <v>45</v>
      </c>
      <c r="AF11" s="13" t="s">
        <v>279</v>
      </c>
      <c r="AG11" s="13" t="s">
        <v>96</v>
      </c>
      <c r="AH11" s="13" t="s">
        <v>38</v>
      </c>
      <c r="AI11" s="14" t="s">
        <v>108</v>
      </c>
      <c r="AJ11" s="14" t="s">
        <v>109</v>
      </c>
      <c r="AK11" s="7">
        <v>0</v>
      </c>
      <c r="AL11" s="7"/>
      <c r="AM11" s="7"/>
      <c r="AN11" s="7"/>
      <c r="AO11" s="15">
        <v>5</v>
      </c>
      <c r="AP11" s="16">
        <v>27.4</v>
      </c>
      <c r="AQ11" s="16">
        <v>28.5</v>
      </c>
      <c r="AR11" s="7"/>
    </row>
    <row r="12" spans="1:45" ht="34.5" x14ac:dyDescent="0.25">
      <c r="A12" t="s">
        <v>45</v>
      </c>
      <c r="B12" t="s">
        <v>178</v>
      </c>
      <c r="C12" s="7" t="s">
        <v>49</v>
      </c>
      <c r="D12" s="13" t="s">
        <v>138</v>
      </c>
      <c r="E12" s="7" t="s">
        <v>138</v>
      </c>
      <c r="F12" s="13" t="s">
        <v>139</v>
      </c>
      <c r="G12" s="7" t="s">
        <v>139</v>
      </c>
      <c r="H12" s="7" t="s">
        <v>43</v>
      </c>
      <c r="I12" s="7" t="s">
        <v>43</v>
      </c>
      <c r="J12" s="7" t="s">
        <v>43</v>
      </c>
      <c r="K12" s="7" t="s">
        <v>43</v>
      </c>
      <c r="L12" s="7" t="s">
        <v>43</v>
      </c>
      <c r="M12" s="7" t="s">
        <v>43</v>
      </c>
      <c r="N12" s="7" t="s">
        <v>43</v>
      </c>
      <c r="O12" s="7" t="s">
        <v>43</v>
      </c>
      <c r="P12" s="7" t="s">
        <v>43</v>
      </c>
      <c r="Q12" s="7" t="s">
        <v>43</v>
      </c>
      <c r="R12" s="7" t="s">
        <v>43</v>
      </c>
      <c r="S12" s="7" t="s">
        <v>43</v>
      </c>
      <c r="T12" s="13" t="s">
        <v>43</v>
      </c>
      <c r="U12" s="7" t="s">
        <v>43</v>
      </c>
      <c r="V12" s="7" t="s">
        <v>43</v>
      </c>
      <c r="W12" s="7" t="s">
        <v>43</v>
      </c>
      <c r="X12" s="7" t="s">
        <v>43</v>
      </c>
      <c r="Y12" s="7" t="s">
        <v>43</v>
      </c>
      <c r="Z12" s="7" t="s">
        <v>43</v>
      </c>
      <c r="AA12" s="7" t="s">
        <v>43</v>
      </c>
      <c r="AB12" s="7" t="s">
        <v>45</v>
      </c>
      <c r="AC12" s="7" t="s">
        <v>43</v>
      </c>
      <c r="AD12" s="7" t="s">
        <v>45</v>
      </c>
      <c r="AE12" s="13" t="s">
        <v>45</v>
      </c>
      <c r="AF12" s="13"/>
      <c r="AG12" s="13" t="s">
        <v>65</v>
      </c>
      <c r="AH12" s="13" t="s">
        <v>38</v>
      </c>
      <c r="AI12" s="14" t="s">
        <v>268</v>
      </c>
      <c r="AJ12" s="14" t="s">
        <v>140</v>
      </c>
      <c r="AK12" s="7">
        <v>0</v>
      </c>
      <c r="AL12" s="7"/>
      <c r="AM12" s="7"/>
      <c r="AN12" s="7"/>
      <c r="AO12" s="15">
        <v>4</v>
      </c>
      <c r="AP12" s="16">
        <v>29.7</v>
      </c>
      <c r="AQ12" s="15">
        <v>32</v>
      </c>
      <c r="AR12" s="7"/>
      <c r="AS12" s="7"/>
    </row>
    <row r="13" spans="1:45" ht="47.25" x14ac:dyDescent="0.25">
      <c r="A13" t="s">
        <v>45</v>
      </c>
      <c r="B13" t="s">
        <v>178</v>
      </c>
      <c r="C13" s="7" t="s">
        <v>49</v>
      </c>
      <c r="D13" s="13" t="s">
        <v>150</v>
      </c>
      <c r="E13" s="7" t="s">
        <v>151</v>
      </c>
      <c r="F13" s="13" t="s">
        <v>152</v>
      </c>
      <c r="G13" s="7" t="s">
        <v>152</v>
      </c>
      <c r="H13" s="13" t="s">
        <v>43</v>
      </c>
      <c r="I13" s="7" t="s">
        <v>43</v>
      </c>
      <c r="J13" s="7" t="s">
        <v>43</v>
      </c>
      <c r="K13" s="13" t="s">
        <v>43</v>
      </c>
      <c r="L13" s="13" t="s">
        <v>43</v>
      </c>
      <c r="M13" s="7" t="s">
        <v>43</v>
      </c>
      <c r="N13" s="7" t="s">
        <v>43</v>
      </c>
      <c r="O13" s="7" t="s">
        <v>43</v>
      </c>
      <c r="P13" s="13" t="s">
        <v>43</v>
      </c>
      <c r="Q13" s="13" t="s">
        <v>43</v>
      </c>
      <c r="R13" s="13" t="s">
        <v>43</v>
      </c>
      <c r="S13" s="13" t="s">
        <v>43</v>
      </c>
      <c r="T13" s="13" t="s">
        <v>43</v>
      </c>
      <c r="U13" s="13" t="s">
        <v>43</v>
      </c>
      <c r="V13" s="13" t="s">
        <v>43</v>
      </c>
      <c r="W13" s="13" t="s">
        <v>43</v>
      </c>
      <c r="X13" s="13" t="s">
        <v>43</v>
      </c>
      <c r="Y13" s="13" t="s">
        <v>43</v>
      </c>
      <c r="Z13" s="13" t="s">
        <v>43</v>
      </c>
      <c r="AA13" s="13" t="s">
        <v>43</v>
      </c>
      <c r="AB13" s="7" t="s">
        <v>45</v>
      </c>
      <c r="AC13" s="13" t="s">
        <v>43</v>
      </c>
      <c r="AD13" s="13" t="s">
        <v>45</v>
      </c>
      <c r="AE13" s="13" t="s">
        <v>59</v>
      </c>
      <c r="AF13" s="13" t="s">
        <v>265</v>
      </c>
      <c r="AG13" s="13" t="s">
        <v>65</v>
      </c>
      <c r="AH13" s="13" t="s">
        <v>38</v>
      </c>
      <c r="AI13" s="14" t="s">
        <v>275</v>
      </c>
      <c r="AJ13" s="14" t="s">
        <v>153</v>
      </c>
      <c r="AK13" s="7">
        <v>0</v>
      </c>
      <c r="AL13" s="7"/>
      <c r="AM13" s="7"/>
      <c r="AN13" s="7"/>
      <c r="AO13" s="15">
        <v>4</v>
      </c>
      <c r="AP13" s="15">
        <v>32</v>
      </c>
      <c r="AQ13" s="15">
        <v>32</v>
      </c>
      <c r="AR13" s="7"/>
      <c r="AS13" s="7"/>
    </row>
    <row r="14" spans="1:45" ht="45.75" x14ac:dyDescent="0.3">
      <c r="A14" t="s">
        <v>45</v>
      </c>
      <c r="B14" t="s">
        <v>178</v>
      </c>
      <c r="C14" s="7" t="s">
        <v>49</v>
      </c>
      <c r="D14" s="13" t="s">
        <v>161</v>
      </c>
      <c r="E14" s="7" t="s">
        <v>161</v>
      </c>
      <c r="F14" s="13" t="s">
        <v>162</v>
      </c>
      <c r="G14" s="7" t="s">
        <v>162</v>
      </c>
      <c r="H14" s="9" t="s">
        <v>43</v>
      </c>
      <c r="I14" s="9" t="s">
        <v>43</v>
      </c>
      <c r="J14" s="9" t="s">
        <v>43</v>
      </c>
      <c r="K14" s="9" t="s">
        <v>43</v>
      </c>
      <c r="L14" s="9" t="s">
        <v>43</v>
      </c>
      <c r="M14" s="9" t="s">
        <v>43</v>
      </c>
      <c r="N14" s="9" t="s">
        <v>43</v>
      </c>
      <c r="O14" s="9" t="s">
        <v>43</v>
      </c>
      <c r="P14" s="9" t="s">
        <v>43</v>
      </c>
      <c r="Q14" s="9" t="s">
        <v>43</v>
      </c>
      <c r="R14" s="9" t="s">
        <v>43</v>
      </c>
      <c r="S14" s="9" t="s">
        <v>43</v>
      </c>
      <c r="T14" s="9" t="s">
        <v>43</v>
      </c>
      <c r="U14" s="9" t="s">
        <v>43</v>
      </c>
      <c r="V14" s="9" t="s">
        <v>43</v>
      </c>
      <c r="W14" s="9" t="s">
        <v>43</v>
      </c>
      <c r="X14" s="9" t="s">
        <v>43</v>
      </c>
      <c r="Y14" s="9" t="s">
        <v>43</v>
      </c>
      <c r="Z14" s="9" t="s">
        <v>43</v>
      </c>
      <c r="AA14" s="9" t="s">
        <v>43</v>
      </c>
      <c r="AB14" s="7" t="s">
        <v>45</v>
      </c>
      <c r="AC14" s="7" t="s">
        <v>43</v>
      </c>
      <c r="AD14" s="7" t="s">
        <v>45</v>
      </c>
      <c r="AE14" s="13" t="s">
        <v>59</v>
      </c>
      <c r="AF14" s="13" t="s">
        <v>258</v>
      </c>
      <c r="AG14" s="13" t="s">
        <v>96</v>
      </c>
      <c r="AH14" s="13" t="s">
        <v>38</v>
      </c>
      <c r="AI14" s="14" t="s">
        <v>269</v>
      </c>
      <c r="AJ14" s="14" t="s">
        <v>163</v>
      </c>
      <c r="AK14" s="7">
        <v>0</v>
      </c>
      <c r="AL14" s="7"/>
      <c r="AM14" s="7"/>
      <c r="AN14" s="7"/>
      <c r="AO14" s="15">
        <v>5</v>
      </c>
      <c r="AP14" s="15">
        <v>31</v>
      </c>
      <c r="AQ14" s="15">
        <v>31</v>
      </c>
      <c r="AR14" s="7"/>
      <c r="AS14" s="7"/>
    </row>
    <row r="15" spans="1:45" ht="45" x14ac:dyDescent="0.25">
      <c r="A15" t="s">
        <v>45</v>
      </c>
      <c r="B15" t="s">
        <v>178</v>
      </c>
      <c r="C15" s="7" t="s">
        <v>49</v>
      </c>
      <c r="D15" s="13" t="s">
        <v>164</v>
      </c>
      <c r="E15" s="7" t="s">
        <v>165</v>
      </c>
      <c r="F15" s="13" t="s">
        <v>166</v>
      </c>
      <c r="G15" s="7" t="s">
        <v>166</v>
      </c>
      <c r="H15" s="13" t="s">
        <v>43</v>
      </c>
      <c r="I15" s="13" t="s">
        <v>43</v>
      </c>
      <c r="J15" s="13" t="s">
        <v>43</v>
      </c>
      <c r="K15" s="13" t="s">
        <v>43</v>
      </c>
      <c r="L15" s="13" t="s">
        <v>43</v>
      </c>
      <c r="M15" s="7" t="s">
        <v>43</v>
      </c>
      <c r="N15" s="7" t="s">
        <v>43</v>
      </c>
      <c r="O15" s="7" t="s">
        <v>43</v>
      </c>
      <c r="P15" s="13" t="s">
        <v>43</v>
      </c>
      <c r="Q15" s="13" t="s">
        <v>43</v>
      </c>
      <c r="R15" s="13" t="s">
        <v>43</v>
      </c>
      <c r="S15" s="13" t="s">
        <v>43</v>
      </c>
      <c r="T15" s="13" t="s">
        <v>43</v>
      </c>
      <c r="U15" s="13" t="s">
        <v>43</v>
      </c>
      <c r="V15" s="13" t="s">
        <v>43</v>
      </c>
      <c r="W15" s="13" t="s">
        <v>43</v>
      </c>
      <c r="X15" s="13">
        <v>1.3599999999999999E-6</v>
      </c>
      <c r="Y15" s="13">
        <v>1</v>
      </c>
      <c r="Z15" s="13">
        <v>735926</v>
      </c>
      <c r="AA15" s="13">
        <v>0</v>
      </c>
      <c r="AB15" s="7" t="s">
        <v>57</v>
      </c>
      <c r="AC15" s="13" t="s">
        <v>167</v>
      </c>
      <c r="AD15" s="13" t="s">
        <v>45</v>
      </c>
      <c r="AE15" s="13" t="s">
        <v>45</v>
      </c>
      <c r="AF15" s="13"/>
      <c r="AG15" s="13" t="s">
        <v>96</v>
      </c>
      <c r="AH15" s="13" t="s">
        <v>38</v>
      </c>
      <c r="AI15" s="13" t="s">
        <v>168</v>
      </c>
      <c r="AJ15" s="13" t="s">
        <v>169</v>
      </c>
      <c r="AK15" s="7">
        <v>0</v>
      </c>
      <c r="AL15" s="7"/>
      <c r="AM15" s="7"/>
      <c r="AN15" s="7"/>
      <c r="AO15" s="15">
        <v>6</v>
      </c>
      <c r="AP15" s="16">
        <v>29.8</v>
      </c>
      <c r="AQ15" s="15">
        <v>31</v>
      </c>
      <c r="AR15" s="7"/>
      <c r="AS15" s="7"/>
    </row>
    <row r="16" spans="1:45" ht="47.25" x14ac:dyDescent="0.25">
      <c r="A16" t="s">
        <v>45</v>
      </c>
      <c r="B16" t="s">
        <v>178</v>
      </c>
      <c r="C16" s="7" t="s">
        <v>49</v>
      </c>
      <c r="D16" s="21" t="s">
        <v>170</v>
      </c>
      <c r="E16" s="7" t="s">
        <v>170</v>
      </c>
      <c r="F16" s="21" t="s">
        <v>171</v>
      </c>
      <c r="G16" s="7" t="s">
        <v>171</v>
      </c>
      <c r="H16" s="7" t="s">
        <v>43</v>
      </c>
      <c r="I16" s="7" t="s">
        <v>43</v>
      </c>
      <c r="J16" s="7" t="s">
        <v>43</v>
      </c>
      <c r="K16" s="7" t="s">
        <v>43</v>
      </c>
      <c r="L16" s="7" t="s">
        <v>43</v>
      </c>
      <c r="M16" s="7" t="s">
        <v>43</v>
      </c>
      <c r="N16" s="7" t="s">
        <v>43</v>
      </c>
      <c r="O16" s="7" t="s">
        <v>43</v>
      </c>
      <c r="P16" s="7" t="s">
        <v>43</v>
      </c>
      <c r="Q16" s="7" t="s">
        <v>43</v>
      </c>
      <c r="R16" s="7" t="s">
        <v>43</v>
      </c>
      <c r="S16" s="7" t="s">
        <v>43</v>
      </c>
      <c r="T16" s="13" t="s">
        <v>43</v>
      </c>
      <c r="U16" s="7" t="s">
        <v>43</v>
      </c>
      <c r="V16" s="7" t="s">
        <v>43</v>
      </c>
      <c r="W16" s="7" t="s">
        <v>43</v>
      </c>
      <c r="X16" s="7" t="s">
        <v>43</v>
      </c>
      <c r="Y16" s="7" t="s">
        <v>43</v>
      </c>
      <c r="Z16" s="7" t="s">
        <v>43</v>
      </c>
      <c r="AA16" s="7" t="s">
        <v>43</v>
      </c>
      <c r="AB16" s="7" t="s">
        <v>45</v>
      </c>
      <c r="AC16" s="7" t="s">
        <v>43</v>
      </c>
      <c r="AD16" s="7" t="s">
        <v>59</v>
      </c>
      <c r="AE16" s="13" t="s">
        <v>59</v>
      </c>
      <c r="AF16" s="13" t="s">
        <v>259</v>
      </c>
      <c r="AG16" s="13" t="s">
        <v>96</v>
      </c>
      <c r="AH16" s="13" t="s">
        <v>38</v>
      </c>
      <c r="AI16" s="14" t="s">
        <v>260</v>
      </c>
      <c r="AJ16" s="14" t="s">
        <v>172</v>
      </c>
      <c r="AK16" s="7">
        <v>0</v>
      </c>
      <c r="AL16" s="7"/>
      <c r="AM16" s="7"/>
      <c r="AN16" s="7"/>
      <c r="AO16" s="15">
        <v>6</v>
      </c>
      <c r="AP16" s="15">
        <v>31</v>
      </c>
      <c r="AQ16" s="16">
        <v>29.9</v>
      </c>
      <c r="AR16" s="7"/>
      <c r="AS16" s="7"/>
    </row>
    <row r="17" spans="1:44" ht="108" x14ac:dyDescent="0.3">
      <c r="A17" t="s">
        <v>45</v>
      </c>
      <c r="B17" t="s">
        <v>111</v>
      </c>
      <c r="C17" s="7" t="s">
        <v>112</v>
      </c>
      <c r="D17" s="8" t="s">
        <v>113</v>
      </c>
      <c r="E17" s="7" t="s">
        <v>113</v>
      </c>
      <c r="F17" s="8" t="s">
        <v>114</v>
      </c>
      <c r="G17" s="7" t="s">
        <v>115</v>
      </c>
      <c r="H17" s="10">
        <v>3.7110000000000002E-4</v>
      </c>
      <c r="I17" s="7">
        <v>46</v>
      </c>
      <c r="J17" s="7">
        <v>123960</v>
      </c>
      <c r="K17" s="10">
        <v>6.9689999999999997E-4</v>
      </c>
      <c r="L17" s="11" t="s">
        <v>55</v>
      </c>
      <c r="M17" s="12">
        <v>34</v>
      </c>
      <c r="N17" s="7">
        <v>48790</v>
      </c>
      <c r="O17" s="7">
        <v>0</v>
      </c>
      <c r="P17" s="10">
        <v>5.5909999999999998E-4</v>
      </c>
      <c r="Q17" s="7">
        <v>85</v>
      </c>
      <c r="R17" s="7">
        <v>152024</v>
      </c>
      <c r="S17" s="10">
        <v>1.3090000000000001E-3</v>
      </c>
      <c r="T17" s="11" t="s">
        <v>116</v>
      </c>
      <c r="U17" s="12">
        <v>20</v>
      </c>
      <c r="V17" s="7">
        <v>15280</v>
      </c>
      <c r="W17" s="7">
        <v>0</v>
      </c>
      <c r="X17" s="12">
        <v>6.1300000000000005E-4</v>
      </c>
      <c r="Y17" s="7">
        <v>451</v>
      </c>
      <c r="Z17" s="7">
        <v>735918</v>
      </c>
      <c r="AA17" s="7">
        <v>0</v>
      </c>
      <c r="AB17" s="7" t="s">
        <v>57</v>
      </c>
      <c r="AC17" s="14" t="s">
        <v>272</v>
      </c>
      <c r="AD17" s="13" t="s">
        <v>45</v>
      </c>
      <c r="AE17" s="13" t="s">
        <v>38</v>
      </c>
      <c r="AF17" s="13" t="s">
        <v>276</v>
      </c>
      <c r="AG17" s="13" t="s">
        <v>46</v>
      </c>
      <c r="AH17" s="13" t="s">
        <v>45</v>
      </c>
      <c r="AI17" s="7"/>
      <c r="AJ17" s="7"/>
      <c r="AK17" s="7">
        <v>0</v>
      </c>
      <c r="AL17" s="14"/>
      <c r="AM17" s="7"/>
      <c r="AN17" s="7"/>
      <c r="AO17" s="7"/>
      <c r="AP17" s="7"/>
      <c r="AQ17" s="19">
        <v>19.399999999999999</v>
      </c>
      <c r="AR17" s="7"/>
    </row>
    <row r="18" spans="1:44" ht="75.75" x14ac:dyDescent="0.3">
      <c r="A18" t="s">
        <v>45</v>
      </c>
      <c r="B18" t="s">
        <v>111</v>
      </c>
      <c r="C18" s="7" t="s">
        <v>39</v>
      </c>
      <c r="D18" s="8" t="s">
        <v>117</v>
      </c>
      <c r="E18" s="7" t="s">
        <v>117</v>
      </c>
      <c r="F18" s="8" t="s">
        <v>118</v>
      </c>
      <c r="G18" s="14" t="s">
        <v>173</v>
      </c>
      <c r="H18" s="10">
        <v>5.5480000000000004E-4</v>
      </c>
      <c r="I18" s="7">
        <v>55</v>
      </c>
      <c r="J18" s="7">
        <v>99140</v>
      </c>
      <c r="K18" s="10">
        <v>5.2620000000000002E-3</v>
      </c>
      <c r="L18" s="11" t="s">
        <v>44</v>
      </c>
      <c r="M18" s="12">
        <v>51</v>
      </c>
      <c r="N18" s="7">
        <v>9692</v>
      </c>
      <c r="O18" s="7">
        <v>0</v>
      </c>
      <c r="P18" s="10">
        <v>1.2639999999999999E-3</v>
      </c>
      <c r="Q18" s="7">
        <v>192</v>
      </c>
      <c r="R18" s="7">
        <v>151864</v>
      </c>
      <c r="S18" s="10">
        <v>4.5209999999999998E-3</v>
      </c>
      <c r="T18" s="11" t="s">
        <v>44</v>
      </c>
      <c r="U18" s="12">
        <v>187</v>
      </c>
      <c r="V18" s="7">
        <v>41358</v>
      </c>
      <c r="W18" s="7">
        <v>1</v>
      </c>
      <c r="X18" s="7">
        <v>6.7900000000000002E-6</v>
      </c>
      <c r="Y18" s="7">
        <v>5</v>
      </c>
      <c r="Z18" s="7">
        <v>735910</v>
      </c>
      <c r="AA18" s="7">
        <v>0</v>
      </c>
      <c r="AB18" s="7" t="s">
        <v>119</v>
      </c>
      <c r="AC18" s="14" t="s">
        <v>120</v>
      </c>
      <c r="AD18" s="14" t="s">
        <v>45</v>
      </c>
      <c r="AE18" s="13" t="s">
        <v>45</v>
      </c>
      <c r="AF18" s="13"/>
      <c r="AG18" s="13" t="s">
        <v>46</v>
      </c>
      <c r="AH18" s="13" t="s">
        <v>45</v>
      </c>
      <c r="AI18" s="7"/>
      <c r="AJ18" s="7"/>
      <c r="AK18" s="7">
        <v>0</v>
      </c>
      <c r="AL18" s="7"/>
      <c r="AM18" s="7"/>
      <c r="AN18" s="7"/>
      <c r="AO18" s="12">
        <v>0</v>
      </c>
      <c r="AP18" s="19">
        <v>12.74</v>
      </c>
      <c r="AQ18" s="19">
        <v>13.78</v>
      </c>
      <c r="AR18" s="7"/>
    </row>
    <row r="19" spans="1:44" ht="60.75" x14ac:dyDescent="0.3">
      <c r="A19" t="s">
        <v>45</v>
      </c>
      <c r="B19" t="s">
        <v>111</v>
      </c>
      <c r="C19" s="7" t="s">
        <v>39</v>
      </c>
      <c r="D19" s="8" t="s">
        <v>121</v>
      </c>
      <c r="E19" s="7" t="s">
        <v>121</v>
      </c>
      <c r="F19" s="8" t="s">
        <v>122</v>
      </c>
      <c r="G19" s="7" t="s">
        <v>123</v>
      </c>
      <c r="H19" s="10">
        <v>2.7559999999999998E-4</v>
      </c>
      <c r="I19" s="7">
        <v>12</v>
      </c>
      <c r="J19" s="7">
        <v>43548</v>
      </c>
      <c r="K19" s="12">
        <v>3.1349999999999998E-4</v>
      </c>
      <c r="L19" s="11" t="s">
        <v>124</v>
      </c>
      <c r="M19" s="12">
        <v>4</v>
      </c>
      <c r="N19" s="7">
        <v>12758</v>
      </c>
      <c r="O19" s="7">
        <v>0</v>
      </c>
      <c r="P19" s="10">
        <v>2.374E-4</v>
      </c>
      <c r="Q19" s="7">
        <v>36</v>
      </c>
      <c r="R19" s="7">
        <v>151654</v>
      </c>
      <c r="S19" s="10">
        <v>5.0080000000000003E-4</v>
      </c>
      <c r="T19" s="11" t="s">
        <v>63</v>
      </c>
      <c r="U19" s="12">
        <v>34</v>
      </c>
      <c r="V19" s="7">
        <v>67898</v>
      </c>
      <c r="W19" s="7">
        <v>0</v>
      </c>
      <c r="X19" s="7">
        <v>2.58E-5</v>
      </c>
      <c r="Y19" s="7">
        <v>19</v>
      </c>
      <c r="Z19" s="7">
        <v>735922</v>
      </c>
      <c r="AA19" s="7">
        <v>0</v>
      </c>
      <c r="AB19" s="7" t="s">
        <v>57</v>
      </c>
      <c r="AC19" s="14" t="s">
        <v>125</v>
      </c>
      <c r="AD19" s="14" t="s">
        <v>45</v>
      </c>
      <c r="AE19" s="13" t="s">
        <v>45</v>
      </c>
      <c r="AF19" s="13"/>
      <c r="AG19" s="13" t="s">
        <v>46</v>
      </c>
      <c r="AH19" s="13" t="s">
        <v>45</v>
      </c>
      <c r="AI19" s="7"/>
      <c r="AJ19" s="14" t="s">
        <v>126</v>
      </c>
      <c r="AK19" s="7">
        <v>0</v>
      </c>
      <c r="AL19" s="7"/>
      <c r="AM19" s="7"/>
      <c r="AN19" s="7"/>
      <c r="AO19" s="12">
        <v>1</v>
      </c>
      <c r="AP19" s="19">
        <v>22.4</v>
      </c>
      <c r="AQ19" s="19">
        <v>20.2</v>
      </c>
      <c r="AR19" s="14"/>
    </row>
    <row r="20" spans="1:44" ht="60.75" x14ac:dyDescent="0.3">
      <c r="A20" t="s">
        <v>45</v>
      </c>
      <c r="B20" t="s">
        <v>111</v>
      </c>
      <c r="C20" s="7" t="s">
        <v>49</v>
      </c>
      <c r="D20" s="13" t="s">
        <v>121</v>
      </c>
      <c r="E20" s="7" t="s">
        <v>121</v>
      </c>
      <c r="F20" s="13" t="s">
        <v>123</v>
      </c>
      <c r="G20" s="7" t="s">
        <v>123</v>
      </c>
      <c r="H20" s="10">
        <v>2.7559999999999998E-4</v>
      </c>
      <c r="I20" s="7">
        <v>12</v>
      </c>
      <c r="J20" s="7">
        <v>43548</v>
      </c>
      <c r="K20" s="12">
        <v>3.1349999999999998E-4</v>
      </c>
      <c r="L20" s="11" t="s">
        <v>124</v>
      </c>
      <c r="M20" s="12">
        <v>4</v>
      </c>
      <c r="N20" s="7">
        <v>12758</v>
      </c>
      <c r="O20" s="7">
        <v>0</v>
      </c>
      <c r="P20" s="10">
        <v>2.374E-4</v>
      </c>
      <c r="Q20" s="7">
        <v>36</v>
      </c>
      <c r="R20" s="7">
        <v>151654</v>
      </c>
      <c r="S20" s="10">
        <v>5.0080000000000003E-4</v>
      </c>
      <c r="T20" s="11" t="s">
        <v>63</v>
      </c>
      <c r="U20" s="12">
        <v>34</v>
      </c>
      <c r="V20" s="7">
        <v>67898</v>
      </c>
      <c r="W20" s="7">
        <v>0</v>
      </c>
      <c r="X20" s="7">
        <v>2.58E-5</v>
      </c>
      <c r="Y20" s="7">
        <v>19</v>
      </c>
      <c r="Z20" s="7">
        <v>735922</v>
      </c>
      <c r="AA20" s="7">
        <v>0</v>
      </c>
      <c r="AB20" s="7" t="s">
        <v>57</v>
      </c>
      <c r="AC20" s="14" t="s">
        <v>125</v>
      </c>
      <c r="AD20" s="14" t="s">
        <v>45</v>
      </c>
      <c r="AE20" s="7" t="s">
        <v>45</v>
      </c>
      <c r="AF20" s="7"/>
      <c r="AG20" s="13" t="s">
        <v>46</v>
      </c>
      <c r="AH20" s="13" t="s">
        <v>45</v>
      </c>
      <c r="AI20" s="7"/>
      <c r="AJ20" s="14" t="s">
        <v>126</v>
      </c>
      <c r="AK20" s="7">
        <v>0</v>
      </c>
      <c r="AL20" s="7"/>
      <c r="AM20" s="7"/>
      <c r="AN20" s="7"/>
      <c r="AO20" s="12">
        <v>1</v>
      </c>
      <c r="AP20" s="19">
        <v>22.4</v>
      </c>
      <c r="AQ20" s="19">
        <v>20.2</v>
      </c>
      <c r="AR20" s="7"/>
    </row>
    <row r="21" spans="1:44" ht="75.75" x14ac:dyDescent="0.3">
      <c r="A21" t="s">
        <v>45</v>
      </c>
      <c r="B21" t="s">
        <v>111</v>
      </c>
      <c r="C21" s="7" t="s">
        <v>49</v>
      </c>
      <c r="D21" s="13" t="s">
        <v>127</v>
      </c>
      <c r="E21" s="7" t="s">
        <v>127</v>
      </c>
      <c r="F21" s="13" t="s">
        <v>128</v>
      </c>
      <c r="G21" s="7" t="s">
        <v>128</v>
      </c>
      <c r="H21" s="7" t="s">
        <v>43</v>
      </c>
      <c r="I21" s="7" t="s">
        <v>43</v>
      </c>
      <c r="J21" s="7" t="s">
        <v>43</v>
      </c>
      <c r="K21" s="7" t="s">
        <v>43</v>
      </c>
      <c r="L21" s="7" t="s">
        <v>43</v>
      </c>
      <c r="M21" s="7" t="s">
        <v>43</v>
      </c>
      <c r="N21" s="7" t="s">
        <v>43</v>
      </c>
      <c r="O21" s="7" t="s">
        <v>43</v>
      </c>
      <c r="P21" s="9">
        <v>1.326E-5</v>
      </c>
      <c r="Q21" s="7">
        <v>2</v>
      </c>
      <c r="R21" s="7">
        <v>150864</v>
      </c>
      <c r="S21" s="9">
        <v>2.959E-5</v>
      </c>
      <c r="T21" s="7" t="s">
        <v>63</v>
      </c>
      <c r="U21" s="7">
        <v>2</v>
      </c>
      <c r="V21" s="7">
        <v>67582</v>
      </c>
      <c r="W21" s="7">
        <v>0</v>
      </c>
      <c r="X21" s="12">
        <v>8.2899999999999996E-5</v>
      </c>
      <c r="Y21" s="7">
        <v>61</v>
      </c>
      <c r="Z21" s="18">
        <v>735878</v>
      </c>
      <c r="AA21" s="18">
        <v>0</v>
      </c>
      <c r="AB21" s="7" t="s">
        <v>129</v>
      </c>
      <c r="AC21" s="14" t="s">
        <v>130</v>
      </c>
      <c r="AD21" s="14" t="s">
        <v>45</v>
      </c>
      <c r="AE21" s="7" t="s">
        <v>45</v>
      </c>
      <c r="AF21" s="7"/>
      <c r="AG21" s="13" t="s">
        <v>56</v>
      </c>
      <c r="AH21" s="13" t="s">
        <v>45</v>
      </c>
      <c r="AI21" s="13"/>
      <c r="AJ21" s="13" t="s">
        <v>131</v>
      </c>
      <c r="AK21" s="7">
        <v>0.01</v>
      </c>
      <c r="AL21" s="7" t="s">
        <v>174</v>
      </c>
      <c r="AM21" s="7">
        <v>1.87</v>
      </c>
      <c r="AN21" s="7" t="s">
        <v>45</v>
      </c>
      <c r="AO21" s="15">
        <v>4</v>
      </c>
      <c r="AP21" s="16">
        <v>25.2</v>
      </c>
      <c r="AQ21" s="16">
        <v>25.4</v>
      </c>
      <c r="AR21" s="7"/>
    </row>
    <row r="22" spans="1:44" ht="75.75" x14ac:dyDescent="0.3">
      <c r="A22" t="s">
        <v>45</v>
      </c>
      <c r="B22" t="s">
        <v>111</v>
      </c>
      <c r="C22" s="7" t="s">
        <v>49</v>
      </c>
      <c r="D22" s="13" t="s">
        <v>132</v>
      </c>
      <c r="E22" s="7" t="s">
        <v>127</v>
      </c>
      <c r="F22" s="13" t="s">
        <v>128</v>
      </c>
      <c r="G22" s="7" t="s">
        <v>128</v>
      </c>
      <c r="H22" s="13" t="s">
        <v>43</v>
      </c>
      <c r="I22" s="7" t="s">
        <v>43</v>
      </c>
      <c r="J22" s="7" t="s">
        <v>43</v>
      </c>
      <c r="K22" s="13" t="s">
        <v>43</v>
      </c>
      <c r="L22" s="13" t="s">
        <v>43</v>
      </c>
      <c r="M22" s="7" t="s">
        <v>43</v>
      </c>
      <c r="N22" s="7" t="s">
        <v>43</v>
      </c>
      <c r="O22" s="7" t="s">
        <v>43</v>
      </c>
      <c r="P22" s="9">
        <v>1.326E-5</v>
      </c>
      <c r="Q22" s="7">
        <v>2</v>
      </c>
      <c r="R22" s="7">
        <v>150864</v>
      </c>
      <c r="S22" s="9">
        <v>2.959E-5</v>
      </c>
      <c r="T22" s="7" t="s">
        <v>63</v>
      </c>
      <c r="U22" s="7">
        <v>2</v>
      </c>
      <c r="V22" s="7">
        <v>67582</v>
      </c>
      <c r="W22" s="7">
        <v>0</v>
      </c>
      <c r="X22" s="12">
        <v>8.2899999999999996E-5</v>
      </c>
      <c r="Y22" s="7">
        <v>61</v>
      </c>
      <c r="Z22" s="18">
        <v>735878</v>
      </c>
      <c r="AA22" s="18">
        <v>0</v>
      </c>
      <c r="AB22" s="7" t="s">
        <v>129</v>
      </c>
      <c r="AC22" s="14" t="s">
        <v>130</v>
      </c>
      <c r="AD22" s="14" t="s">
        <v>45</v>
      </c>
      <c r="AE22" s="7" t="s">
        <v>59</v>
      </c>
      <c r="AF22" s="7"/>
      <c r="AG22" s="13" t="s">
        <v>56</v>
      </c>
      <c r="AH22" s="13" t="s">
        <v>45</v>
      </c>
      <c r="AI22" s="13"/>
      <c r="AJ22" s="13" t="s">
        <v>133</v>
      </c>
      <c r="AK22" s="7">
        <v>0.01</v>
      </c>
      <c r="AL22" s="7" t="s">
        <v>174</v>
      </c>
      <c r="AM22" s="7">
        <v>1.87</v>
      </c>
      <c r="AN22" s="7" t="s">
        <v>45</v>
      </c>
      <c r="AO22" s="15">
        <v>4</v>
      </c>
      <c r="AP22" s="16">
        <v>25.2</v>
      </c>
      <c r="AQ22" s="16">
        <v>25.4</v>
      </c>
      <c r="AR22" s="7"/>
    </row>
    <row r="23" spans="1:44" ht="45.75" x14ac:dyDescent="0.3">
      <c r="A23" t="s">
        <v>45</v>
      </c>
      <c r="B23" t="s">
        <v>111</v>
      </c>
      <c r="C23" s="7" t="s">
        <v>39</v>
      </c>
      <c r="D23" s="8" t="s">
        <v>134</v>
      </c>
      <c r="E23" s="7" t="s">
        <v>134</v>
      </c>
      <c r="F23" s="8" t="s">
        <v>135</v>
      </c>
      <c r="G23" s="7" t="s">
        <v>136</v>
      </c>
      <c r="H23" s="7" t="s">
        <v>43</v>
      </c>
      <c r="I23" s="7" t="s">
        <v>43</v>
      </c>
      <c r="J23" s="7" t="s">
        <v>43</v>
      </c>
      <c r="K23" s="7" t="s">
        <v>43</v>
      </c>
      <c r="L23" s="7" t="s">
        <v>43</v>
      </c>
      <c r="M23" s="7" t="s">
        <v>43</v>
      </c>
      <c r="N23" s="7" t="s">
        <v>43</v>
      </c>
      <c r="O23" s="7" t="s">
        <v>43</v>
      </c>
      <c r="P23" s="9">
        <v>6.6329999999999999E-6</v>
      </c>
      <c r="Q23" s="7">
        <v>1</v>
      </c>
      <c r="R23" s="7">
        <v>150752</v>
      </c>
      <c r="S23" s="9">
        <v>2.423E-5</v>
      </c>
      <c r="T23" s="13" t="s">
        <v>44</v>
      </c>
      <c r="U23" s="7">
        <v>1</v>
      </c>
      <c r="V23" s="7">
        <v>41272</v>
      </c>
      <c r="W23" s="7">
        <v>0</v>
      </c>
      <c r="X23" s="7" t="s">
        <v>43</v>
      </c>
      <c r="Y23" s="7" t="s">
        <v>43</v>
      </c>
      <c r="Z23" s="7" t="s">
        <v>43</v>
      </c>
      <c r="AA23" s="7" t="s">
        <v>43</v>
      </c>
      <c r="AB23" s="7" t="s">
        <v>45</v>
      </c>
      <c r="AC23" s="14" t="s">
        <v>43</v>
      </c>
      <c r="AD23" s="14" t="s">
        <v>45</v>
      </c>
      <c r="AE23" s="13" t="s">
        <v>45</v>
      </c>
      <c r="AF23" s="13"/>
      <c r="AG23" s="13" t="s">
        <v>56</v>
      </c>
      <c r="AH23" s="13" t="s">
        <v>45</v>
      </c>
      <c r="AI23" s="7"/>
      <c r="AJ23" s="14" t="s">
        <v>137</v>
      </c>
      <c r="AK23" s="7">
        <v>0</v>
      </c>
      <c r="AL23" s="7"/>
      <c r="AM23" s="7"/>
      <c r="AN23" s="7"/>
      <c r="AO23" s="12">
        <v>2</v>
      </c>
      <c r="AP23" s="19">
        <v>15.08</v>
      </c>
      <c r="AQ23" s="19">
        <v>22.2</v>
      </c>
      <c r="AR23" s="7"/>
    </row>
    <row r="24" spans="1:44" ht="18" x14ac:dyDescent="0.3">
      <c r="A24" t="s">
        <v>45</v>
      </c>
      <c r="B24" t="s">
        <v>111</v>
      </c>
      <c r="C24" s="7" t="s">
        <v>39</v>
      </c>
      <c r="D24" s="8" t="s">
        <v>141</v>
      </c>
      <c r="E24" s="7" t="s">
        <v>141</v>
      </c>
      <c r="F24" s="8" t="s">
        <v>142</v>
      </c>
      <c r="G24" s="7" t="s">
        <v>143</v>
      </c>
      <c r="H24" s="7" t="s">
        <v>43</v>
      </c>
      <c r="I24" s="7" t="s">
        <v>43</v>
      </c>
      <c r="J24" s="7" t="s">
        <v>43</v>
      </c>
      <c r="K24" s="7" t="s">
        <v>43</v>
      </c>
      <c r="L24" s="7" t="s">
        <v>43</v>
      </c>
      <c r="M24" s="7" t="s">
        <v>43</v>
      </c>
      <c r="N24" s="7" t="s">
        <v>43</v>
      </c>
      <c r="O24" s="7" t="s">
        <v>43</v>
      </c>
      <c r="P24" s="7">
        <v>6.6100000000000002E-6</v>
      </c>
      <c r="Q24" s="7">
        <v>1</v>
      </c>
      <c r="R24" s="7">
        <v>151294</v>
      </c>
      <c r="S24" s="9">
        <v>2.419E-5</v>
      </c>
      <c r="T24" s="13" t="s">
        <v>44</v>
      </c>
      <c r="U24" s="7">
        <v>1</v>
      </c>
      <c r="V24" s="7">
        <v>41342</v>
      </c>
      <c r="W24" s="7">
        <v>0</v>
      </c>
      <c r="X24" s="7" t="s">
        <v>43</v>
      </c>
      <c r="Y24" s="7" t="s">
        <v>43</v>
      </c>
      <c r="Z24" s="7" t="s">
        <v>43</v>
      </c>
      <c r="AA24" s="7" t="s">
        <v>43</v>
      </c>
      <c r="AB24" s="7" t="s">
        <v>45</v>
      </c>
      <c r="AC24" s="7" t="s">
        <v>43</v>
      </c>
      <c r="AD24" s="7" t="s">
        <v>45</v>
      </c>
      <c r="AE24" s="13" t="s">
        <v>45</v>
      </c>
      <c r="AF24" s="7"/>
      <c r="AG24" s="13" t="s">
        <v>65</v>
      </c>
      <c r="AH24" s="13" t="s">
        <v>45</v>
      </c>
      <c r="AI24" s="7" t="s">
        <v>270</v>
      </c>
      <c r="AJ24" s="7"/>
      <c r="AK24" s="7">
        <v>0</v>
      </c>
      <c r="AL24" s="7"/>
      <c r="AM24" s="7"/>
      <c r="AN24" s="7"/>
      <c r="AO24" s="12">
        <v>0</v>
      </c>
      <c r="AP24" s="19">
        <v>13.03</v>
      </c>
      <c r="AQ24" s="19">
        <v>13.62</v>
      </c>
      <c r="AR24" s="7"/>
    </row>
    <row r="25" spans="1:44" ht="75" x14ac:dyDescent="0.25">
      <c r="A25" t="s">
        <v>45</v>
      </c>
      <c r="B25" t="s">
        <v>111</v>
      </c>
      <c r="C25" s="7" t="s">
        <v>49</v>
      </c>
      <c r="D25" s="13" t="s">
        <v>144</v>
      </c>
      <c r="E25" s="7" t="s">
        <v>145</v>
      </c>
      <c r="F25" s="13" t="s">
        <v>146</v>
      </c>
      <c r="G25" s="7" t="s">
        <v>146</v>
      </c>
      <c r="H25" s="7" t="s">
        <v>43</v>
      </c>
      <c r="I25" s="7" t="s">
        <v>43</v>
      </c>
      <c r="J25" s="7" t="s">
        <v>43</v>
      </c>
      <c r="K25" s="7" t="s">
        <v>43</v>
      </c>
      <c r="L25" s="7" t="s">
        <v>43</v>
      </c>
      <c r="M25" s="7" t="s">
        <v>43</v>
      </c>
      <c r="N25" s="7" t="s">
        <v>43</v>
      </c>
      <c r="O25" s="7" t="s">
        <v>43</v>
      </c>
      <c r="P25" s="7" t="s">
        <v>43</v>
      </c>
      <c r="Q25" s="7" t="s">
        <v>43</v>
      </c>
      <c r="R25" s="7" t="s">
        <v>43</v>
      </c>
      <c r="S25" s="7" t="s">
        <v>43</v>
      </c>
      <c r="T25" s="13" t="s">
        <v>43</v>
      </c>
      <c r="U25" s="7" t="s">
        <v>43</v>
      </c>
      <c r="V25" s="7" t="s">
        <v>43</v>
      </c>
      <c r="W25" s="7" t="s">
        <v>43</v>
      </c>
      <c r="X25" s="7" t="s">
        <v>43</v>
      </c>
      <c r="Y25" s="7" t="s">
        <v>43</v>
      </c>
      <c r="Z25" s="7" t="s">
        <v>43</v>
      </c>
      <c r="AA25" s="7" t="s">
        <v>43</v>
      </c>
      <c r="AB25" s="7" t="s">
        <v>57</v>
      </c>
      <c r="AC25" s="14" t="s">
        <v>147</v>
      </c>
      <c r="AD25" s="14" t="s">
        <v>45</v>
      </c>
      <c r="AE25" s="13" t="s">
        <v>45</v>
      </c>
      <c r="AF25" s="13"/>
      <c r="AG25" s="13" t="s">
        <v>65</v>
      </c>
      <c r="AH25" s="13" t="s">
        <v>38</v>
      </c>
      <c r="AI25" s="7" t="s">
        <v>148</v>
      </c>
      <c r="AJ25" s="14" t="s">
        <v>149</v>
      </c>
      <c r="AK25" s="7">
        <v>0</v>
      </c>
      <c r="AL25" s="7"/>
      <c r="AM25" s="7"/>
      <c r="AN25" s="7"/>
      <c r="AO25" s="15">
        <v>4</v>
      </c>
      <c r="AP25" s="19">
        <v>23.5</v>
      </c>
      <c r="AQ25" s="19">
        <v>23.4</v>
      </c>
      <c r="AR25" s="14" t="s">
        <v>225</v>
      </c>
    </row>
    <row r="26" spans="1:44" ht="60.75" x14ac:dyDescent="0.3">
      <c r="A26" t="s">
        <v>45</v>
      </c>
      <c r="B26" t="s">
        <v>111</v>
      </c>
      <c r="C26" s="7" t="s">
        <v>39</v>
      </c>
      <c r="D26" s="8" t="s">
        <v>154</v>
      </c>
      <c r="E26" s="7" t="s">
        <v>154</v>
      </c>
      <c r="F26" s="8" t="s">
        <v>155</v>
      </c>
      <c r="G26" s="7" t="s">
        <v>156</v>
      </c>
      <c r="H26" s="10">
        <v>4.1899999999999999E-4</v>
      </c>
      <c r="I26" s="7">
        <v>95</v>
      </c>
      <c r="J26" s="7">
        <v>226744</v>
      </c>
      <c r="K26" s="10">
        <v>1.6570000000000001E-3</v>
      </c>
      <c r="L26" s="12" t="s">
        <v>106</v>
      </c>
      <c r="M26" s="12">
        <v>44</v>
      </c>
      <c r="N26" s="7">
        <v>26560</v>
      </c>
      <c r="O26" s="7">
        <v>0</v>
      </c>
      <c r="P26" s="10">
        <v>2.496E-4</v>
      </c>
      <c r="Q26" s="7">
        <v>38</v>
      </c>
      <c r="R26" s="7">
        <v>152214</v>
      </c>
      <c r="S26" s="9">
        <v>3.1649999999999998E-3</v>
      </c>
      <c r="T26" s="13" t="s">
        <v>157</v>
      </c>
      <c r="U26" s="7">
        <v>1</v>
      </c>
      <c r="V26" s="7">
        <v>316</v>
      </c>
      <c r="W26" s="7">
        <v>0</v>
      </c>
      <c r="X26" s="12">
        <v>1.22E-4</v>
      </c>
      <c r="Y26" s="7">
        <v>90</v>
      </c>
      <c r="Z26" s="7">
        <v>735924</v>
      </c>
      <c r="AA26" s="7">
        <v>0</v>
      </c>
      <c r="AB26" s="7" t="s">
        <v>158</v>
      </c>
      <c r="AC26" s="14" t="s">
        <v>159</v>
      </c>
      <c r="AD26" s="14" t="s">
        <v>45</v>
      </c>
      <c r="AE26" s="13" t="s">
        <v>45</v>
      </c>
      <c r="AF26" s="13"/>
      <c r="AG26" s="13" t="s">
        <v>56</v>
      </c>
      <c r="AH26" s="13" t="s">
        <v>38</v>
      </c>
      <c r="AI26" s="14" t="s">
        <v>261</v>
      </c>
      <c r="AJ26" s="14" t="s">
        <v>160</v>
      </c>
      <c r="AK26" s="7">
        <v>0</v>
      </c>
      <c r="AL26" s="7"/>
      <c r="AM26" s="7"/>
      <c r="AN26" s="7"/>
      <c r="AO26" s="15">
        <v>4</v>
      </c>
      <c r="AP26" s="19">
        <v>23.5</v>
      </c>
      <c r="AQ26" s="19">
        <v>22.9</v>
      </c>
      <c r="AR26" s="7"/>
    </row>
    <row r="30" spans="1:44" x14ac:dyDescent="0.25">
      <c r="A30" s="17" t="s">
        <v>175</v>
      </c>
    </row>
    <row r="31" spans="1:44" x14ac:dyDescent="0.25">
      <c r="A31" s="17"/>
    </row>
    <row r="32" spans="1:44" x14ac:dyDescent="0.25">
      <c r="A32" s="22" t="s">
        <v>181</v>
      </c>
    </row>
    <row r="33" spans="1:1" x14ac:dyDescent="0.25">
      <c r="A33" s="17" t="s">
        <v>182</v>
      </c>
    </row>
    <row r="34" spans="1:1" x14ac:dyDescent="0.25">
      <c r="A34" t="s">
        <v>183</v>
      </c>
    </row>
    <row r="35" spans="1:1" ht="17.25" x14ac:dyDescent="0.25">
      <c r="A35" t="s">
        <v>262</v>
      </c>
    </row>
    <row r="36" spans="1:1" ht="17.25" x14ac:dyDescent="0.25">
      <c r="A36" t="s">
        <v>263</v>
      </c>
    </row>
    <row r="37" spans="1:1" x14ac:dyDescent="0.25">
      <c r="A37" t="s">
        <v>214</v>
      </c>
    </row>
    <row r="38" spans="1:1" x14ac:dyDescent="0.25">
      <c r="A38" t="s">
        <v>346</v>
      </c>
    </row>
    <row r="40" spans="1:1" x14ac:dyDescent="0.25">
      <c r="A40" s="25" t="s">
        <v>233</v>
      </c>
    </row>
    <row r="41" spans="1:1" x14ac:dyDescent="0.25">
      <c r="A41" s="17" t="s">
        <v>250</v>
      </c>
    </row>
    <row r="42" spans="1:1" x14ac:dyDescent="0.25">
      <c r="A42" s="17" t="s">
        <v>251</v>
      </c>
    </row>
    <row r="43" spans="1:1" x14ac:dyDescent="0.25">
      <c r="A43" t="s">
        <v>252</v>
      </c>
    </row>
    <row r="44" spans="1:1" x14ac:dyDescent="0.25">
      <c r="A44" t="s">
        <v>253</v>
      </c>
    </row>
    <row r="45" spans="1:1" x14ac:dyDescent="0.25">
      <c r="A45" t="s">
        <v>254</v>
      </c>
    </row>
    <row r="46" spans="1:1" x14ac:dyDescent="0.25">
      <c r="A46" t="s">
        <v>273</v>
      </c>
    </row>
    <row r="47" spans="1:1" x14ac:dyDescent="0.25">
      <c r="A47" t="s">
        <v>280</v>
      </c>
    </row>
  </sheetData>
  <autoFilter ref="A1:AS26" xr:uid="{9CE6561E-6E04-4F8C-A1D1-A1CB43527B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36AFC-CA4C-48B2-8584-57F2C9E69089}">
  <dimension ref="A1:G42"/>
  <sheetViews>
    <sheetView topLeftCell="A7" workbookViewId="0">
      <selection activeCell="B3" sqref="B3"/>
    </sheetView>
  </sheetViews>
  <sheetFormatPr defaultRowHeight="15" x14ac:dyDescent="0.25"/>
  <cols>
    <col min="2" max="2" width="21" customWidth="1"/>
    <col min="3" max="3" width="38.85546875" customWidth="1"/>
    <col min="4" max="4" width="28.5703125" customWidth="1"/>
    <col min="5" max="5" width="34.42578125" bestFit="1" customWidth="1"/>
    <col min="6" max="6" width="44" bestFit="1" customWidth="1"/>
    <col min="7" max="7" width="15.42578125" bestFit="1" customWidth="1"/>
  </cols>
  <sheetData>
    <row r="1" spans="1:7" ht="15.75" thickBot="1" x14ac:dyDescent="0.3">
      <c r="A1" s="1" t="s">
        <v>2</v>
      </c>
      <c r="B1" s="5" t="s">
        <v>4</v>
      </c>
      <c r="C1" s="1" t="s">
        <v>186</v>
      </c>
      <c r="D1" s="1" t="s">
        <v>187</v>
      </c>
      <c r="E1" s="1" t="s">
        <v>190</v>
      </c>
      <c r="F1" s="1" t="s">
        <v>176</v>
      </c>
      <c r="G1" s="1" t="s">
        <v>0</v>
      </c>
    </row>
    <row r="2" spans="1:7" ht="120" x14ac:dyDescent="0.25">
      <c r="A2" t="s">
        <v>40</v>
      </c>
      <c r="B2" s="8" t="s">
        <v>41</v>
      </c>
      <c r="C2" s="23" t="s">
        <v>236</v>
      </c>
      <c r="D2" s="23" t="s">
        <v>188</v>
      </c>
      <c r="E2" t="s">
        <v>191</v>
      </c>
      <c r="F2" t="s">
        <v>177</v>
      </c>
      <c r="G2" t="s">
        <v>38</v>
      </c>
    </row>
    <row r="3" spans="1:7" ht="122.25" x14ac:dyDescent="0.25">
      <c r="A3" t="s">
        <v>50</v>
      </c>
      <c r="B3" s="13" t="s">
        <v>52</v>
      </c>
      <c r="C3" s="23" t="s">
        <v>235</v>
      </c>
      <c r="D3" s="23" t="s">
        <v>189</v>
      </c>
      <c r="E3" s="23" t="s">
        <v>342</v>
      </c>
      <c r="F3" t="s">
        <v>177</v>
      </c>
      <c r="G3" t="s">
        <v>38</v>
      </c>
    </row>
    <row r="4" spans="1:7" ht="60" x14ac:dyDescent="0.25">
      <c r="A4" t="s">
        <v>61</v>
      </c>
      <c r="B4" s="13" t="s">
        <v>62</v>
      </c>
      <c r="C4" s="23" t="s">
        <v>194</v>
      </c>
      <c r="D4" s="23" t="s">
        <v>185</v>
      </c>
      <c r="E4" t="s">
        <v>192</v>
      </c>
      <c r="F4" t="s">
        <v>177</v>
      </c>
      <c r="G4" t="s">
        <v>38</v>
      </c>
    </row>
    <row r="5" spans="1:7" ht="105" x14ac:dyDescent="0.25">
      <c r="A5" t="s">
        <v>67</v>
      </c>
      <c r="B5" s="13" t="s">
        <v>68</v>
      </c>
      <c r="C5" s="23" t="s">
        <v>205</v>
      </c>
      <c r="D5" s="23"/>
      <c r="E5" t="s">
        <v>193</v>
      </c>
      <c r="F5" t="s">
        <v>178</v>
      </c>
      <c r="G5" t="s">
        <v>38</v>
      </c>
    </row>
    <row r="6" spans="1:7" ht="165" x14ac:dyDescent="0.25">
      <c r="A6" t="s">
        <v>70</v>
      </c>
      <c r="B6" s="13" t="s">
        <v>72</v>
      </c>
      <c r="C6" s="23" t="s">
        <v>239</v>
      </c>
      <c r="D6" s="23" t="s">
        <v>199</v>
      </c>
      <c r="E6" s="23" t="s">
        <v>201</v>
      </c>
      <c r="F6" t="s">
        <v>177</v>
      </c>
      <c r="G6" t="s">
        <v>38</v>
      </c>
    </row>
    <row r="7" spans="1:7" ht="105" x14ac:dyDescent="0.25">
      <c r="A7" t="s">
        <v>81</v>
      </c>
      <c r="B7" s="13" t="s">
        <v>82</v>
      </c>
      <c r="C7" s="23" t="s">
        <v>206</v>
      </c>
      <c r="D7" s="23" t="s">
        <v>195</v>
      </c>
      <c r="E7" s="23" t="s">
        <v>196</v>
      </c>
      <c r="F7" t="s">
        <v>177</v>
      </c>
      <c r="G7" t="s">
        <v>38</v>
      </c>
    </row>
    <row r="8" spans="1:7" ht="60" x14ac:dyDescent="0.25">
      <c r="A8" t="s">
        <v>89</v>
      </c>
      <c r="B8" s="13" t="s">
        <v>90</v>
      </c>
      <c r="C8" s="23" t="s">
        <v>197</v>
      </c>
      <c r="D8" s="23" t="s">
        <v>207</v>
      </c>
      <c r="E8" t="s">
        <v>192</v>
      </c>
      <c r="F8" t="s">
        <v>177</v>
      </c>
      <c r="G8" t="s">
        <v>38</v>
      </c>
    </row>
    <row r="9" spans="1:7" ht="137.25" x14ac:dyDescent="0.25">
      <c r="A9" t="s">
        <v>93</v>
      </c>
      <c r="B9" s="21" t="s">
        <v>94</v>
      </c>
      <c r="C9" s="23" t="s">
        <v>247</v>
      </c>
      <c r="D9" s="23" t="s">
        <v>228</v>
      </c>
      <c r="E9" s="23" t="s">
        <v>198</v>
      </c>
      <c r="F9" t="s">
        <v>177</v>
      </c>
      <c r="G9" t="s">
        <v>38</v>
      </c>
    </row>
    <row r="10" spans="1:7" ht="105" x14ac:dyDescent="0.25">
      <c r="A10" t="s">
        <v>98</v>
      </c>
      <c r="B10" s="13" t="s">
        <v>100</v>
      </c>
      <c r="C10" s="23" t="s">
        <v>208</v>
      </c>
      <c r="D10" s="23" t="s">
        <v>200</v>
      </c>
      <c r="E10" s="23" t="s">
        <v>202</v>
      </c>
      <c r="F10" t="s">
        <v>177</v>
      </c>
      <c r="G10" t="s">
        <v>38</v>
      </c>
    </row>
    <row r="11" spans="1:7" ht="75" x14ac:dyDescent="0.25">
      <c r="A11" t="s">
        <v>103</v>
      </c>
      <c r="B11" s="8" t="s">
        <v>104</v>
      </c>
      <c r="C11" s="23" t="s">
        <v>209</v>
      </c>
      <c r="D11" s="23" t="s">
        <v>203</v>
      </c>
      <c r="E11" s="23" t="s">
        <v>191</v>
      </c>
      <c r="F11" t="s">
        <v>177</v>
      </c>
      <c r="G11" t="s">
        <v>38</v>
      </c>
    </row>
    <row r="12" spans="1:7" ht="107.25" x14ac:dyDescent="0.25">
      <c r="A12" t="s">
        <v>138</v>
      </c>
      <c r="B12" s="13" t="s">
        <v>139</v>
      </c>
      <c r="C12" s="23" t="s">
        <v>229</v>
      </c>
      <c r="E12" s="23" t="s">
        <v>204</v>
      </c>
      <c r="F12" t="s">
        <v>178</v>
      </c>
      <c r="G12" t="s">
        <v>45</v>
      </c>
    </row>
    <row r="13" spans="1:7" ht="152.25" x14ac:dyDescent="0.25">
      <c r="A13" t="s">
        <v>150</v>
      </c>
      <c r="B13" s="13" t="s">
        <v>152</v>
      </c>
      <c r="C13" s="23" t="s">
        <v>241</v>
      </c>
      <c r="D13" s="24"/>
      <c r="E13" s="23" t="s">
        <v>204</v>
      </c>
      <c r="F13" t="s">
        <v>178</v>
      </c>
      <c r="G13" t="s">
        <v>45</v>
      </c>
    </row>
    <row r="14" spans="1:7" ht="167.25" x14ac:dyDescent="0.25">
      <c r="A14" t="s">
        <v>161</v>
      </c>
      <c r="B14" s="13" t="s">
        <v>162</v>
      </c>
      <c r="C14" s="23" t="s">
        <v>244</v>
      </c>
      <c r="E14" s="23" t="s">
        <v>210</v>
      </c>
      <c r="F14" t="s">
        <v>178</v>
      </c>
      <c r="G14" t="s">
        <v>45</v>
      </c>
    </row>
    <row r="15" spans="1:7" ht="107.25" x14ac:dyDescent="0.25">
      <c r="A15" t="s">
        <v>164</v>
      </c>
      <c r="B15" s="13" t="s">
        <v>166</v>
      </c>
      <c r="C15" s="23" t="s">
        <v>230</v>
      </c>
      <c r="E15" s="23" t="s">
        <v>204</v>
      </c>
      <c r="F15" t="s">
        <v>178</v>
      </c>
      <c r="G15" t="s">
        <v>45</v>
      </c>
    </row>
    <row r="16" spans="1:7" ht="152.25" x14ac:dyDescent="0.25">
      <c r="A16" t="s">
        <v>170</v>
      </c>
      <c r="B16" s="21" t="s">
        <v>171</v>
      </c>
      <c r="C16" s="23" t="s">
        <v>245</v>
      </c>
      <c r="F16" t="s">
        <v>178</v>
      </c>
      <c r="G16" t="s">
        <v>45</v>
      </c>
    </row>
    <row r="17" spans="1:7" ht="75" x14ac:dyDescent="0.25">
      <c r="A17" t="s">
        <v>113</v>
      </c>
      <c r="B17" s="8" t="s">
        <v>114</v>
      </c>
      <c r="C17" s="23" t="s">
        <v>246</v>
      </c>
      <c r="D17" s="23" t="s">
        <v>211</v>
      </c>
      <c r="E17" s="23" t="s">
        <v>212</v>
      </c>
      <c r="F17" t="s">
        <v>111</v>
      </c>
      <c r="G17" t="s">
        <v>45</v>
      </c>
    </row>
    <row r="18" spans="1:7" x14ac:dyDescent="0.25">
      <c r="A18" t="s">
        <v>117</v>
      </c>
      <c r="B18" s="8" t="s">
        <v>118</v>
      </c>
      <c r="E18" s="23" t="s">
        <v>213</v>
      </c>
      <c r="F18" t="s">
        <v>111</v>
      </c>
      <c r="G18" t="s">
        <v>45</v>
      </c>
    </row>
    <row r="19" spans="1:7" ht="105" x14ac:dyDescent="0.25">
      <c r="A19" t="s">
        <v>121</v>
      </c>
      <c r="B19" s="13" t="s">
        <v>123</v>
      </c>
      <c r="C19" s="23" t="s">
        <v>217</v>
      </c>
      <c r="D19" s="23" t="s">
        <v>215</v>
      </c>
      <c r="E19" s="23" t="s">
        <v>220</v>
      </c>
      <c r="F19" t="s">
        <v>111</v>
      </c>
      <c r="G19" t="s">
        <v>45</v>
      </c>
    </row>
    <row r="20" spans="1:7" ht="75" x14ac:dyDescent="0.25">
      <c r="A20" t="s">
        <v>132</v>
      </c>
      <c r="B20" s="13" t="s">
        <v>128</v>
      </c>
      <c r="C20" s="23" t="s">
        <v>218</v>
      </c>
      <c r="D20" s="23" t="s">
        <v>216</v>
      </c>
      <c r="E20" s="23" t="s">
        <v>219</v>
      </c>
      <c r="F20" t="s">
        <v>111</v>
      </c>
      <c r="G20" t="s">
        <v>45</v>
      </c>
    </row>
    <row r="21" spans="1:7" ht="45" x14ac:dyDescent="0.25">
      <c r="A21" t="s">
        <v>134</v>
      </c>
      <c r="B21" s="8" t="s">
        <v>135</v>
      </c>
      <c r="C21" s="23" t="s">
        <v>221</v>
      </c>
      <c r="D21" s="23" t="s">
        <v>222</v>
      </c>
      <c r="E21" s="23" t="s">
        <v>212</v>
      </c>
      <c r="F21" t="s">
        <v>111</v>
      </c>
      <c r="G21" t="s">
        <v>45</v>
      </c>
    </row>
    <row r="22" spans="1:7" x14ac:dyDescent="0.25">
      <c r="A22" t="s">
        <v>141</v>
      </c>
      <c r="B22" s="8" t="s">
        <v>142</v>
      </c>
      <c r="E22" s="23" t="s">
        <v>223</v>
      </c>
      <c r="F22" t="s">
        <v>111</v>
      </c>
      <c r="G22" t="s">
        <v>45</v>
      </c>
    </row>
    <row r="23" spans="1:7" ht="45" x14ac:dyDescent="0.25">
      <c r="A23" t="s">
        <v>144</v>
      </c>
      <c r="B23" s="13" t="s">
        <v>146</v>
      </c>
      <c r="E23" s="23" t="s">
        <v>224</v>
      </c>
      <c r="F23" t="s">
        <v>111</v>
      </c>
      <c r="G23" t="s">
        <v>45</v>
      </c>
    </row>
    <row r="24" spans="1:7" ht="135" x14ac:dyDescent="0.25">
      <c r="A24" t="s">
        <v>154</v>
      </c>
      <c r="B24" s="8" t="s">
        <v>155</v>
      </c>
      <c r="C24" s="23" t="s">
        <v>226</v>
      </c>
      <c r="D24" s="23" t="s">
        <v>227</v>
      </c>
      <c r="E24" s="23" t="s">
        <v>212</v>
      </c>
      <c r="F24" t="s">
        <v>111</v>
      </c>
      <c r="G24" t="s">
        <v>45</v>
      </c>
    </row>
    <row r="28" spans="1:7" x14ac:dyDescent="0.25">
      <c r="G28" s="17"/>
    </row>
    <row r="29" spans="1:7" x14ac:dyDescent="0.25">
      <c r="A29" s="17" t="s">
        <v>234</v>
      </c>
      <c r="G29" s="17"/>
    </row>
    <row r="30" spans="1:7" ht="17.25" x14ac:dyDescent="0.25">
      <c r="A30" s="17" t="s">
        <v>248</v>
      </c>
      <c r="G30" s="17"/>
    </row>
    <row r="31" spans="1:7" ht="17.25" x14ac:dyDescent="0.25">
      <c r="A31" s="17" t="s">
        <v>249</v>
      </c>
      <c r="G31" s="17"/>
    </row>
    <row r="32" spans="1:7" x14ac:dyDescent="0.25">
      <c r="A32" t="s">
        <v>343</v>
      </c>
      <c r="G32" s="22"/>
    </row>
    <row r="33" spans="1:7" x14ac:dyDescent="0.25">
      <c r="A33" s="17" t="s">
        <v>344</v>
      </c>
      <c r="G33" s="22"/>
    </row>
    <row r="34" spans="1:7" x14ac:dyDescent="0.25">
      <c r="G34" s="22"/>
    </row>
    <row r="35" spans="1:7" x14ac:dyDescent="0.25">
      <c r="A35" s="22" t="s">
        <v>233</v>
      </c>
    </row>
    <row r="36" spans="1:7" x14ac:dyDescent="0.25">
      <c r="A36" t="s">
        <v>231</v>
      </c>
    </row>
    <row r="37" spans="1:7" x14ac:dyDescent="0.25">
      <c r="A37" t="s">
        <v>232</v>
      </c>
      <c r="G37" s="17"/>
    </row>
    <row r="38" spans="1:7" x14ac:dyDescent="0.25">
      <c r="A38" s="17" t="s">
        <v>238</v>
      </c>
      <c r="G38" s="17"/>
    </row>
    <row r="39" spans="1:7" x14ac:dyDescent="0.25">
      <c r="A39" s="17" t="s">
        <v>237</v>
      </c>
    </row>
    <row r="40" spans="1:7" x14ac:dyDescent="0.25">
      <c r="A40" t="s">
        <v>240</v>
      </c>
    </row>
    <row r="41" spans="1:7" x14ac:dyDescent="0.25">
      <c r="A41" t="s">
        <v>242</v>
      </c>
    </row>
    <row r="42" spans="1:7" x14ac:dyDescent="0.25">
      <c r="A42" t="s">
        <v>243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23A41-4933-4013-81DE-B4EBBC948BB0}">
  <dimension ref="A1:E23"/>
  <sheetViews>
    <sheetView workbookViewId="0">
      <selection activeCell="H36" sqref="H36"/>
    </sheetView>
  </sheetViews>
  <sheetFormatPr defaultRowHeight="15" x14ac:dyDescent="0.25"/>
  <cols>
    <col min="1" max="1" width="20.140625" bestFit="1" customWidth="1"/>
    <col min="2" max="2" width="43.42578125" bestFit="1" customWidth="1"/>
  </cols>
  <sheetData>
    <row r="1" spans="1:5" ht="15.75" thickBot="1" x14ac:dyDescent="0.3">
      <c r="A1" s="25" t="s">
        <v>326</v>
      </c>
      <c r="B1" s="1" t="s">
        <v>325</v>
      </c>
    </row>
    <row r="2" spans="1:5" x14ac:dyDescent="0.25">
      <c r="A2" s="27" t="s">
        <v>281</v>
      </c>
      <c r="B2" t="s">
        <v>282</v>
      </c>
      <c r="E2" s="29"/>
    </row>
    <row r="3" spans="1:5" ht="15.75" thickBot="1" x14ac:dyDescent="0.3">
      <c r="A3" s="28" t="s">
        <v>283</v>
      </c>
      <c r="B3" s="31" t="s">
        <v>324</v>
      </c>
      <c r="E3" s="30"/>
    </row>
    <row r="4" spans="1:5" x14ac:dyDescent="0.25">
      <c r="A4" s="27" t="s">
        <v>284</v>
      </c>
      <c r="B4" s="27" t="s">
        <v>285</v>
      </c>
    </row>
    <row r="5" spans="1:5" ht="15.75" thickBot="1" x14ac:dyDescent="0.3">
      <c r="A5" s="28" t="s">
        <v>286</v>
      </c>
      <c r="B5" s="28" t="s">
        <v>287</v>
      </c>
    </row>
    <row r="6" spans="1:5" x14ac:dyDescent="0.25">
      <c r="A6" s="27" t="s">
        <v>288</v>
      </c>
      <c r="B6" s="27" t="s">
        <v>289</v>
      </c>
    </row>
    <row r="7" spans="1:5" ht="15.75" thickBot="1" x14ac:dyDescent="0.3">
      <c r="A7" s="28" t="s">
        <v>290</v>
      </c>
      <c r="B7" s="28" t="s">
        <v>291</v>
      </c>
    </row>
    <row r="8" spans="1:5" x14ac:dyDescent="0.25">
      <c r="A8" s="27" t="s">
        <v>292</v>
      </c>
      <c r="B8" s="27" t="s">
        <v>293</v>
      </c>
    </row>
    <row r="9" spans="1:5" ht="15.75" thickBot="1" x14ac:dyDescent="0.3">
      <c r="A9" s="28" t="s">
        <v>294</v>
      </c>
      <c r="B9" s="28" t="s">
        <v>295</v>
      </c>
    </row>
    <row r="10" spans="1:5" x14ac:dyDescent="0.25">
      <c r="A10" s="27" t="s">
        <v>296</v>
      </c>
      <c r="B10" s="27" t="s">
        <v>297</v>
      </c>
    </row>
    <row r="11" spans="1:5" ht="15.75" thickBot="1" x14ac:dyDescent="0.3">
      <c r="A11" s="28" t="s">
        <v>298</v>
      </c>
      <c r="B11" s="28" t="s">
        <v>299</v>
      </c>
    </row>
    <row r="12" spans="1:5" x14ac:dyDescent="0.25">
      <c r="A12" s="27" t="s">
        <v>300</v>
      </c>
      <c r="B12" s="27" t="s">
        <v>301</v>
      </c>
    </row>
    <row r="13" spans="1:5" ht="15.75" thickBot="1" x14ac:dyDescent="0.3">
      <c r="A13" s="28" t="s">
        <v>302</v>
      </c>
      <c r="B13" s="28" t="s">
        <v>303</v>
      </c>
    </row>
    <row r="14" spans="1:5" x14ac:dyDescent="0.25">
      <c r="A14" s="27" t="s">
        <v>304</v>
      </c>
      <c r="B14" s="27" t="s">
        <v>305</v>
      </c>
    </row>
    <row r="15" spans="1:5" ht="15.75" thickBot="1" x14ac:dyDescent="0.3">
      <c r="A15" s="28" t="s">
        <v>306</v>
      </c>
      <c r="B15" s="28" t="s">
        <v>307</v>
      </c>
    </row>
    <row r="16" spans="1:5" x14ac:dyDescent="0.25">
      <c r="A16" s="27" t="s">
        <v>308</v>
      </c>
      <c r="B16" s="27" t="s">
        <v>309</v>
      </c>
    </row>
    <row r="17" spans="1:2" ht="15.75" thickBot="1" x14ac:dyDescent="0.3">
      <c r="A17" s="28" t="s">
        <v>310</v>
      </c>
      <c r="B17" s="28" t="s">
        <v>311</v>
      </c>
    </row>
    <row r="18" spans="1:2" x14ac:dyDescent="0.25">
      <c r="A18" s="27" t="s">
        <v>312</v>
      </c>
      <c r="B18" s="27" t="s">
        <v>313</v>
      </c>
    </row>
    <row r="19" spans="1:2" ht="15.75" thickBot="1" x14ac:dyDescent="0.3">
      <c r="A19" s="28" t="s">
        <v>314</v>
      </c>
      <c r="B19" s="28" t="s">
        <v>315</v>
      </c>
    </row>
    <row r="20" spans="1:2" x14ac:dyDescent="0.25">
      <c r="A20" s="27" t="s">
        <v>316</v>
      </c>
      <c r="B20" s="27" t="s">
        <v>317</v>
      </c>
    </row>
    <row r="21" spans="1:2" ht="15.75" thickBot="1" x14ac:dyDescent="0.3">
      <c r="A21" s="28" t="s">
        <v>318</v>
      </c>
      <c r="B21" s="28" t="s">
        <v>319</v>
      </c>
    </row>
    <row r="22" spans="1:2" x14ac:dyDescent="0.25">
      <c r="A22" s="27" t="s">
        <v>320</v>
      </c>
      <c r="B22" s="27" t="s">
        <v>321</v>
      </c>
    </row>
    <row r="23" spans="1:2" ht="15.75" thickBot="1" x14ac:dyDescent="0.3">
      <c r="A23" s="26" t="s">
        <v>322</v>
      </c>
      <c r="B23" s="26" t="s">
        <v>323</v>
      </c>
    </row>
  </sheetData>
  <printOptions gridLines="1"/>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A46F6-AC03-4F8B-BDC6-A863A6ED4C7D}">
  <dimension ref="A1:B8"/>
  <sheetViews>
    <sheetView workbookViewId="0">
      <selection activeCell="M31" sqref="M31"/>
    </sheetView>
  </sheetViews>
  <sheetFormatPr defaultRowHeight="15" x14ac:dyDescent="0.25"/>
  <cols>
    <col min="1" max="1" width="21.85546875" bestFit="1" customWidth="1"/>
  </cols>
  <sheetData>
    <row r="1" spans="1:2" x14ac:dyDescent="0.25">
      <c r="A1" s="25" t="s">
        <v>327</v>
      </c>
    </row>
    <row r="2" spans="1:2" x14ac:dyDescent="0.25">
      <c r="A2" s="32" t="s">
        <v>328</v>
      </c>
      <c r="B2" s="33" t="s">
        <v>329</v>
      </c>
    </row>
    <row r="3" spans="1:2" x14ac:dyDescent="0.25">
      <c r="A3" s="34" t="s">
        <v>330</v>
      </c>
      <c r="B3" s="34" t="s">
        <v>331</v>
      </c>
    </row>
    <row r="4" spans="1:2" x14ac:dyDescent="0.25">
      <c r="A4" s="35" t="s">
        <v>332</v>
      </c>
      <c r="B4" s="35" t="s">
        <v>333</v>
      </c>
    </row>
    <row r="5" spans="1:2" x14ac:dyDescent="0.25">
      <c r="A5" s="35" t="s">
        <v>334</v>
      </c>
      <c r="B5" s="35" t="s">
        <v>335</v>
      </c>
    </row>
    <row r="6" spans="1:2" x14ac:dyDescent="0.25">
      <c r="A6" s="36" t="s">
        <v>336</v>
      </c>
      <c r="B6" s="34" t="s">
        <v>337</v>
      </c>
    </row>
    <row r="7" spans="1:2" x14ac:dyDescent="0.25">
      <c r="A7" s="36" t="s">
        <v>338</v>
      </c>
      <c r="B7" s="34" t="s">
        <v>339</v>
      </c>
    </row>
    <row r="8" spans="1:2" x14ac:dyDescent="0.25">
      <c r="A8" s="35" t="s">
        <v>340</v>
      </c>
      <c r="B8" s="35" t="s">
        <v>341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S_table1.CVD_published</vt:lpstr>
      <vt:lpstr>S_table2.CRS_published</vt:lpstr>
      <vt:lpstr>S_table3.RUS_published</vt:lpstr>
      <vt:lpstr>S_table4.ID_published</vt:lpstr>
      <vt:lpstr>S_table5.Complex_published</vt:lpstr>
      <vt:lpstr>S_table6.Bioinformatic_Analysis</vt:lpstr>
      <vt:lpstr>S_table7. Reason_selection</vt:lpstr>
      <vt:lpstr>S_table8.Mutagenesis_primers</vt:lpstr>
      <vt:lpstr>S_table9.Sanger_primers</vt:lpstr>
      <vt:lpstr>S_table10.Luciferase_results</vt:lpstr>
      <vt:lpstr>S_table11.WesternBlot_results</vt:lpstr>
      <vt:lpstr>S_table12_Calpena+new_scores</vt:lpstr>
      <vt:lpstr>S_table13_Predictor_selection</vt:lpstr>
      <vt:lpstr>S_table14_0.8_predictor</vt:lpstr>
      <vt:lpstr>S_table15_0.4_predictor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PANG</dc:creator>
  <cp:lastModifiedBy>Pang Nico</cp:lastModifiedBy>
  <cp:lastPrinted>2023-07-26T16:30:41Z</cp:lastPrinted>
  <dcterms:created xsi:type="dcterms:W3CDTF">2023-07-07T17:12:47Z</dcterms:created>
  <dcterms:modified xsi:type="dcterms:W3CDTF">2023-07-30T13:10:30Z</dcterms:modified>
</cp:coreProperties>
</file>