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dali\Desktop\TB Papers\"/>
    </mc:Choice>
  </mc:AlternateContent>
  <xr:revisionPtr revIDLastSave="0" documentId="13_ncr:1_{8FA2BA66-A6F0-473F-BED1-110DBA0A0A98}" xr6:coauthVersionLast="47" xr6:coauthVersionMax="47" xr10:uidLastSave="{00000000-0000-0000-0000-000000000000}"/>
  <bookViews>
    <workbookView xWindow="-90" yWindow="-90" windowWidth="19380" windowHeight="11460" xr2:uid="{D490D07D-5360-4FAE-8497-89BA8DF296B7}"/>
  </bookViews>
  <sheets>
    <sheet name="Final" sheetId="2" r:id="rId1"/>
  </sheets>
  <definedNames>
    <definedName name="_xlchart.v1.0" hidden="1">Final!$Q$1</definedName>
    <definedName name="_xlchart.v1.1" hidden="1">Final!$Q$2:$Q$25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" i="2"/>
  <c r="U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N7" i="2"/>
  <c r="N8" i="2"/>
  <c r="N9" i="2"/>
  <c r="N10" i="2"/>
  <c r="N11" i="2"/>
  <c r="N12" i="2"/>
  <c r="N13" i="2"/>
  <c r="N6" i="2"/>
  <c r="G3" i="2"/>
  <c r="G4" i="2"/>
  <c r="G5" i="2"/>
  <c r="G6" i="2"/>
  <c r="G7" i="2"/>
  <c r="G8" i="2"/>
  <c r="G9" i="2"/>
  <c r="G10" i="2"/>
  <c r="G11" i="2"/>
  <c r="G12" i="2"/>
  <c r="G13" i="2"/>
  <c r="G2" i="2"/>
</calcChain>
</file>

<file path=xl/sharedStrings.xml><?xml version="1.0" encoding="utf-8"?>
<sst xmlns="http://schemas.openxmlformats.org/spreadsheetml/2006/main" count="32" uniqueCount="28">
  <si>
    <t>Year</t>
  </si>
  <si>
    <t>Time</t>
  </si>
  <si>
    <t>Incidence Per 100,000 pop</t>
  </si>
  <si>
    <t>Mortality Per 100,000 pop</t>
  </si>
  <si>
    <t>Total Population</t>
  </si>
  <si>
    <t>Smear-positive pulmonary TB -A_clinical</t>
  </si>
  <si>
    <t>MDR-Cases-Ar</t>
  </si>
  <si>
    <t>Relapse</t>
  </si>
  <si>
    <t>Ac-Treatment</t>
  </si>
  <si>
    <t>Fail</t>
  </si>
  <si>
    <t>Defailt</t>
  </si>
  <si>
    <t>Smear-negative pulmonary TB -Asub_clinical</t>
  </si>
  <si>
    <t>As-Treatment</t>
  </si>
  <si>
    <t>Total-Active-Cases</t>
  </si>
  <si>
    <t>Mdr-Treatment</t>
  </si>
  <si>
    <t>Relapse-Lr</t>
  </si>
  <si>
    <t>Children-Case</t>
  </si>
  <si>
    <t>Treatment</t>
  </si>
  <si>
    <t>%success</t>
  </si>
  <si>
    <t>%failure</t>
  </si>
  <si>
    <t>Default</t>
  </si>
  <si>
    <t>Relapse-L_rs</t>
  </si>
  <si>
    <t>Relapse_L_rc</t>
  </si>
  <si>
    <t>Recovered-R2</t>
  </si>
  <si>
    <t>Recovery-R</t>
  </si>
  <si>
    <t>Recovery-R1</t>
  </si>
  <si>
    <t>Recovered-Rr</t>
  </si>
  <si>
    <t>Treatment-Success-Rate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</si>
</sst>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1" applyNumberFormat="1" applyFont="1"/>
    <xf numFmtId="0" fontId="0" fillId="0" borderId="0" xfId="0" applyAlignment="1"/>
    <xf numFmtId="0" fontId="0" fillId="2" borderId="2" xfId="0" applyFill="1" applyBorder="1" applyAlignment="1"/>
    <xf numFmtId="0" fontId="0" fillId="0" borderId="0" xfId="0" applyAlignment="1">
      <alignment horizontal="right" vertical="top"/>
    </xf>
    <xf numFmtId="1" fontId="0" fillId="0" borderId="0" xfId="0" applyNumberFormat="1" applyAlignment="1">
      <alignment horizontal="right" vertical="top"/>
    </xf>
    <xf numFmtId="1" fontId="0" fillId="0" borderId="0" xfId="0" applyNumberFormat="1" applyAlignment="1"/>
    <xf numFmtId="0" fontId="0" fillId="3" borderId="0" xfId="0" applyFill="1"/>
    <xf numFmtId="0" fontId="0" fillId="2" borderId="0" xfId="0" applyFill="1" applyAlignment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2" borderId="1" xfId="0" applyFill="1" applyBorder="1" applyAlignment="1"/>
    <xf numFmtId="0" fontId="0" fillId="2" borderId="3" xfId="0" applyFill="1" applyBorder="1" applyAlignment="1"/>
    <xf numFmtId="0" fontId="0" fillId="8" borderId="0" xfId="0" applyFill="1"/>
    <xf numFmtId="0" fontId="0" fillId="9" borderId="0" xfId="0" applyFill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FDD2-6010-405E-9E65-D5D82310BAEF}">
  <dimension ref="A1:AF26"/>
  <sheetViews>
    <sheetView tabSelected="1" workbookViewId="0">
      <selection activeCell="AB1" sqref="AB1"/>
    </sheetView>
  </sheetViews>
  <sheetFormatPr defaultRowHeight="14.75" x14ac:dyDescent="0.75"/>
  <cols>
    <col min="9" max="10" width="9.86328125" bestFit="1" customWidth="1"/>
    <col min="14" max="14" width="9.86328125" bestFit="1" customWidth="1"/>
    <col min="22" max="22" width="9.5" bestFit="1" customWidth="1"/>
    <col min="23" max="23" width="11.81640625" customWidth="1"/>
    <col min="27" max="27" width="12.86328125" customWidth="1"/>
    <col min="28" max="28" width="14" customWidth="1"/>
    <col min="32" max="32" width="13.453125" customWidth="1"/>
  </cols>
  <sheetData>
    <row r="1" spans="1:32" ht="15.5" thickBot="1" x14ac:dyDescent="0.9">
      <c r="A1" s="16" t="s">
        <v>1</v>
      </c>
      <c r="B1" s="17" t="s">
        <v>0</v>
      </c>
      <c r="C1" s="8" t="s">
        <v>5</v>
      </c>
      <c r="D1" s="7" t="s">
        <v>8</v>
      </c>
      <c r="E1" s="9" t="s">
        <v>9</v>
      </c>
      <c r="F1" s="10" t="s">
        <v>20</v>
      </c>
      <c r="G1" s="12" t="s">
        <v>22</v>
      </c>
      <c r="H1" s="13" t="s">
        <v>24</v>
      </c>
      <c r="I1" s="17" t="s">
        <v>27</v>
      </c>
      <c r="J1" s="8" t="s">
        <v>11</v>
      </c>
      <c r="K1" s="7" t="s">
        <v>12</v>
      </c>
      <c r="L1" s="9" t="s">
        <v>9</v>
      </c>
      <c r="M1" s="10" t="s">
        <v>10</v>
      </c>
      <c r="N1" s="12" t="s">
        <v>21</v>
      </c>
      <c r="O1" s="13" t="s">
        <v>25</v>
      </c>
      <c r="P1" s="17" t="s">
        <v>27</v>
      </c>
      <c r="Q1" s="11" t="s">
        <v>6</v>
      </c>
      <c r="R1" s="7" t="s">
        <v>14</v>
      </c>
      <c r="S1" s="10" t="s">
        <v>18</v>
      </c>
      <c r="T1" s="9" t="s">
        <v>19</v>
      </c>
      <c r="U1" s="12" t="s">
        <v>15</v>
      </c>
      <c r="V1" s="13" t="s">
        <v>23</v>
      </c>
      <c r="W1" s="17" t="s">
        <v>27</v>
      </c>
      <c r="X1" s="11" t="s">
        <v>16</v>
      </c>
      <c r="Y1" s="9" t="s">
        <v>17</v>
      </c>
      <c r="Z1" s="12" t="s">
        <v>7</v>
      </c>
      <c r="AA1" s="13" t="s">
        <v>26</v>
      </c>
      <c r="AB1" s="17" t="s">
        <v>27</v>
      </c>
      <c r="AC1" s="14" t="s">
        <v>2</v>
      </c>
      <c r="AD1" s="3" t="s">
        <v>3</v>
      </c>
      <c r="AE1" s="11" t="s">
        <v>13</v>
      </c>
      <c r="AF1" s="15" t="s">
        <v>4</v>
      </c>
    </row>
    <row r="2" spans="1:32" x14ac:dyDescent="0.75">
      <c r="A2">
        <v>0</v>
      </c>
      <c r="B2">
        <v>2000</v>
      </c>
      <c r="C2">
        <v>14822</v>
      </c>
      <c r="D2">
        <v>14765</v>
      </c>
      <c r="E2">
        <v>45</v>
      </c>
      <c r="F2">
        <v>582</v>
      </c>
      <c r="G2">
        <f>E2+F2</f>
        <v>627</v>
      </c>
      <c r="H2">
        <v>12964</v>
      </c>
      <c r="I2" s="18">
        <f>H2/D2</f>
        <v>0.87802235015238739</v>
      </c>
      <c r="J2" s="1">
        <v>1991</v>
      </c>
      <c r="K2" s="1">
        <v>1471</v>
      </c>
      <c r="L2" s="1">
        <v>1</v>
      </c>
      <c r="M2" s="1">
        <v>66</v>
      </c>
      <c r="N2" s="1">
        <v>66</v>
      </c>
      <c r="O2" s="1">
        <v>1155</v>
      </c>
      <c r="P2" s="18">
        <f>O2/K2</f>
        <v>0.78518014955812376</v>
      </c>
      <c r="Q2">
        <v>10</v>
      </c>
      <c r="R2">
        <v>6</v>
      </c>
      <c r="U2" s="2">
        <v>0</v>
      </c>
      <c r="V2" s="4">
        <v>3</v>
      </c>
      <c r="W2" s="18">
        <f>V2/R2</f>
        <v>0.5</v>
      </c>
      <c r="X2">
        <v>2078</v>
      </c>
      <c r="Y2">
        <v>2070</v>
      </c>
      <c r="Z2">
        <v>90</v>
      </c>
      <c r="AA2">
        <v>1884</v>
      </c>
      <c r="AB2" s="18">
        <f>AA2/Y2</f>
        <v>0.91014492753623188</v>
      </c>
      <c r="AC2">
        <v>579</v>
      </c>
      <c r="AD2">
        <v>42</v>
      </c>
      <c r="AE2" s="1">
        <v>18891</v>
      </c>
      <c r="AF2" s="1">
        <v>12462336</v>
      </c>
    </row>
    <row r="3" spans="1:32" x14ac:dyDescent="0.75">
      <c r="A3">
        <v>1</v>
      </c>
      <c r="B3">
        <v>2001</v>
      </c>
      <c r="C3">
        <v>14350</v>
      </c>
      <c r="D3">
        <v>14277</v>
      </c>
      <c r="E3">
        <v>58</v>
      </c>
      <c r="F3">
        <v>408</v>
      </c>
      <c r="G3">
        <f t="shared" ref="G3:G13" si="0">E3+F3</f>
        <v>466</v>
      </c>
      <c r="H3">
        <v>12735</v>
      </c>
      <c r="I3" s="18">
        <f t="shared" ref="I3:I25" si="1">H3/D3</f>
        <v>0.89199411641101067</v>
      </c>
      <c r="J3" s="1">
        <v>2712</v>
      </c>
      <c r="K3" s="1">
        <v>2127</v>
      </c>
      <c r="L3" s="1">
        <v>1</v>
      </c>
      <c r="M3" s="1">
        <v>85</v>
      </c>
      <c r="N3" s="1">
        <v>85</v>
      </c>
      <c r="O3" s="1">
        <v>1712</v>
      </c>
      <c r="P3" s="18">
        <f t="shared" ref="P3:P25" si="2">O3/K3</f>
        <v>0.80488951574988243</v>
      </c>
      <c r="Q3">
        <v>11</v>
      </c>
      <c r="R3">
        <v>7</v>
      </c>
      <c r="U3" s="2">
        <v>0</v>
      </c>
      <c r="V3" s="4">
        <v>4</v>
      </c>
      <c r="W3" s="18">
        <f t="shared" ref="W3:W25" si="3">V3/R3</f>
        <v>0.5714285714285714</v>
      </c>
      <c r="X3">
        <v>2108</v>
      </c>
      <c r="Y3">
        <v>2100</v>
      </c>
      <c r="Z3">
        <v>92</v>
      </c>
      <c r="AA3">
        <v>1932</v>
      </c>
      <c r="AB3" s="18">
        <f t="shared" ref="AB3:AB25" si="4">AA3/Y3</f>
        <v>0.92</v>
      </c>
      <c r="AC3">
        <v>566</v>
      </c>
      <c r="AD3">
        <v>41</v>
      </c>
      <c r="AE3" s="1">
        <v>19170</v>
      </c>
      <c r="AF3" s="1">
        <v>12658484</v>
      </c>
    </row>
    <row r="4" spans="1:32" x14ac:dyDescent="0.75">
      <c r="A4">
        <v>2</v>
      </c>
      <c r="B4">
        <v>2002</v>
      </c>
      <c r="C4">
        <v>17456</v>
      </c>
      <c r="D4">
        <v>17396</v>
      </c>
      <c r="E4">
        <v>59</v>
      </c>
      <c r="F4">
        <v>419</v>
      </c>
      <c r="G4">
        <f t="shared" si="0"/>
        <v>478</v>
      </c>
      <c r="H4">
        <v>15536</v>
      </c>
      <c r="I4" s="18">
        <f t="shared" si="1"/>
        <v>0.8930788687054495</v>
      </c>
      <c r="J4" s="1">
        <v>4447</v>
      </c>
      <c r="K4" s="1">
        <v>3827</v>
      </c>
      <c r="L4" s="1">
        <v>2</v>
      </c>
      <c r="M4" s="1">
        <v>133</v>
      </c>
      <c r="N4" s="1">
        <v>135</v>
      </c>
      <c r="O4" s="1">
        <v>3290</v>
      </c>
      <c r="P4" s="18">
        <f t="shared" si="2"/>
        <v>0.85968121243794093</v>
      </c>
      <c r="Q4">
        <v>14</v>
      </c>
      <c r="R4">
        <v>9</v>
      </c>
      <c r="U4" s="2">
        <v>1</v>
      </c>
      <c r="V4" s="4">
        <v>5</v>
      </c>
      <c r="W4" s="18">
        <f t="shared" si="3"/>
        <v>0.55555555555555558</v>
      </c>
      <c r="X4">
        <v>2707</v>
      </c>
      <c r="Y4">
        <v>2697</v>
      </c>
      <c r="Z4">
        <v>118</v>
      </c>
      <c r="AA4">
        <v>2481</v>
      </c>
      <c r="AB4" s="18">
        <f t="shared" si="4"/>
        <v>0.91991101223581762</v>
      </c>
      <c r="AC4">
        <v>553</v>
      </c>
      <c r="AD4">
        <v>40</v>
      </c>
      <c r="AE4" s="1">
        <v>24610</v>
      </c>
      <c r="AF4" s="1">
        <v>12855241</v>
      </c>
    </row>
    <row r="5" spans="1:32" x14ac:dyDescent="0.75">
      <c r="A5">
        <v>3</v>
      </c>
      <c r="B5">
        <v>2003</v>
      </c>
      <c r="C5">
        <v>19115</v>
      </c>
      <c r="D5">
        <v>19098</v>
      </c>
      <c r="E5">
        <v>45</v>
      </c>
      <c r="F5">
        <v>404</v>
      </c>
      <c r="G5">
        <f t="shared" si="0"/>
        <v>449</v>
      </c>
      <c r="H5">
        <v>17210</v>
      </c>
      <c r="I5" s="18">
        <f t="shared" si="1"/>
        <v>0.90114148078332812</v>
      </c>
      <c r="J5" s="1">
        <v>6079</v>
      </c>
      <c r="K5" s="1">
        <v>5419</v>
      </c>
      <c r="L5" s="1">
        <v>2</v>
      </c>
      <c r="M5" s="1">
        <v>201</v>
      </c>
      <c r="N5" s="1">
        <v>203</v>
      </c>
      <c r="O5" s="1">
        <v>4756</v>
      </c>
      <c r="P5" s="18">
        <f t="shared" si="2"/>
        <v>0.87765270345082114</v>
      </c>
      <c r="Q5">
        <v>16</v>
      </c>
      <c r="R5">
        <v>10</v>
      </c>
      <c r="U5" s="2">
        <v>1</v>
      </c>
      <c r="V5" s="4">
        <v>6</v>
      </c>
      <c r="W5" s="18">
        <f t="shared" si="3"/>
        <v>0.6</v>
      </c>
      <c r="X5">
        <v>3113</v>
      </c>
      <c r="Y5">
        <v>3113</v>
      </c>
      <c r="Z5">
        <v>136</v>
      </c>
      <c r="AA5">
        <v>2895</v>
      </c>
      <c r="AB5" s="18">
        <f t="shared" si="4"/>
        <v>0.92997108898168968</v>
      </c>
      <c r="AC5">
        <v>539</v>
      </c>
      <c r="AD5">
        <v>38</v>
      </c>
      <c r="AE5" s="1">
        <v>28307</v>
      </c>
      <c r="AF5" s="1">
        <v>13050968</v>
      </c>
    </row>
    <row r="6" spans="1:32" x14ac:dyDescent="0.75">
      <c r="A6">
        <v>4</v>
      </c>
      <c r="B6">
        <v>2004</v>
      </c>
      <c r="C6">
        <v>18961</v>
      </c>
      <c r="D6">
        <v>18961</v>
      </c>
      <c r="E6">
        <v>39</v>
      </c>
      <c r="F6">
        <v>429</v>
      </c>
      <c r="G6">
        <f t="shared" si="0"/>
        <v>468</v>
      </c>
      <c r="H6">
        <v>16858</v>
      </c>
      <c r="I6" s="18">
        <f t="shared" si="1"/>
        <v>0.88908812826327721</v>
      </c>
      <c r="J6" s="1">
        <v>8485</v>
      </c>
      <c r="K6">
        <v>7823</v>
      </c>
      <c r="L6">
        <v>3</v>
      </c>
      <c r="M6">
        <v>271</v>
      </c>
      <c r="N6" s="1">
        <f>L6+M6</f>
        <v>274</v>
      </c>
      <c r="O6" s="1">
        <v>7038</v>
      </c>
      <c r="P6" s="18">
        <f t="shared" si="2"/>
        <v>0.89965486386296822</v>
      </c>
      <c r="Q6">
        <v>17</v>
      </c>
      <c r="R6">
        <v>11</v>
      </c>
      <c r="U6" s="2">
        <v>2</v>
      </c>
      <c r="V6" s="4">
        <v>6</v>
      </c>
      <c r="W6" s="18">
        <f t="shared" si="3"/>
        <v>0.54545454545454541</v>
      </c>
      <c r="X6">
        <v>3392</v>
      </c>
      <c r="Y6">
        <v>3386</v>
      </c>
      <c r="Z6">
        <v>148</v>
      </c>
      <c r="AA6">
        <v>3081</v>
      </c>
      <c r="AB6" s="18">
        <f t="shared" si="4"/>
        <v>0.90992321323095093</v>
      </c>
      <c r="AC6">
        <v>525</v>
      </c>
      <c r="AD6">
        <v>35</v>
      </c>
      <c r="AE6" s="1">
        <v>30838</v>
      </c>
      <c r="AF6" s="1">
        <v>13244731</v>
      </c>
    </row>
    <row r="7" spans="1:32" x14ac:dyDescent="0.75">
      <c r="A7">
        <v>5</v>
      </c>
      <c r="B7">
        <v>2005</v>
      </c>
      <c r="C7">
        <v>20981</v>
      </c>
      <c r="D7">
        <v>20981</v>
      </c>
      <c r="E7">
        <v>71</v>
      </c>
      <c r="F7">
        <v>415</v>
      </c>
      <c r="G7">
        <f t="shared" si="0"/>
        <v>486</v>
      </c>
      <c r="H7">
        <v>18623</v>
      </c>
      <c r="I7" s="18">
        <f t="shared" si="1"/>
        <v>0.88761260187788948</v>
      </c>
      <c r="J7" s="1">
        <v>10645</v>
      </c>
      <c r="K7">
        <v>9539</v>
      </c>
      <c r="L7">
        <v>25</v>
      </c>
      <c r="M7">
        <v>245</v>
      </c>
      <c r="N7" s="1">
        <f t="shared" ref="N7:N13" si="5">L7+M7</f>
        <v>270</v>
      </c>
      <c r="O7" s="1">
        <v>8296</v>
      </c>
      <c r="P7" s="18">
        <f t="shared" si="2"/>
        <v>0.86969283992032709</v>
      </c>
      <c r="Q7">
        <v>20</v>
      </c>
      <c r="R7">
        <v>13</v>
      </c>
      <c r="U7" s="2">
        <v>2</v>
      </c>
      <c r="V7" s="4">
        <v>8</v>
      </c>
      <c r="W7" s="18">
        <f t="shared" si="3"/>
        <v>0.61538461538461542</v>
      </c>
      <c r="X7">
        <v>3909</v>
      </c>
      <c r="Y7">
        <v>3909</v>
      </c>
      <c r="Z7">
        <v>171</v>
      </c>
      <c r="AA7">
        <v>3557</v>
      </c>
      <c r="AB7" s="18">
        <f t="shared" si="4"/>
        <v>0.90995139421847016</v>
      </c>
      <c r="AC7">
        <v>510</v>
      </c>
      <c r="AD7">
        <v>32</v>
      </c>
      <c r="AE7" s="1">
        <v>35535</v>
      </c>
      <c r="AF7" s="1">
        <v>13439202</v>
      </c>
    </row>
    <row r="8" spans="1:32" x14ac:dyDescent="0.75">
      <c r="A8">
        <v>6</v>
      </c>
      <c r="B8">
        <v>2006</v>
      </c>
      <c r="C8">
        <v>19354</v>
      </c>
      <c r="D8">
        <v>19329</v>
      </c>
      <c r="E8">
        <v>59</v>
      </c>
      <c r="F8">
        <v>314</v>
      </c>
      <c r="G8">
        <f t="shared" si="0"/>
        <v>373</v>
      </c>
      <c r="H8">
        <v>17464</v>
      </c>
      <c r="I8" s="18">
        <f t="shared" si="1"/>
        <v>0.903512856329867</v>
      </c>
      <c r="J8" s="1">
        <v>11493</v>
      </c>
      <c r="K8">
        <v>10891</v>
      </c>
      <c r="L8">
        <v>17</v>
      </c>
      <c r="M8">
        <v>218</v>
      </c>
      <c r="N8" s="1">
        <f t="shared" si="5"/>
        <v>235</v>
      </c>
      <c r="O8" s="1">
        <v>9755</v>
      </c>
      <c r="P8" s="18">
        <f t="shared" si="2"/>
        <v>0.89569369203929849</v>
      </c>
      <c r="Q8">
        <v>20</v>
      </c>
      <c r="R8">
        <v>12</v>
      </c>
      <c r="U8" s="2">
        <v>1</v>
      </c>
      <c r="V8" s="4">
        <v>8</v>
      </c>
      <c r="W8" s="18">
        <f t="shared" si="3"/>
        <v>0.66666666666666663</v>
      </c>
      <c r="X8">
        <v>3813</v>
      </c>
      <c r="Y8">
        <v>3813</v>
      </c>
      <c r="Z8">
        <v>167</v>
      </c>
      <c r="AA8">
        <v>3507</v>
      </c>
      <c r="AB8" s="18">
        <f t="shared" si="4"/>
        <v>0.91974822974036197</v>
      </c>
      <c r="AC8">
        <v>495</v>
      </c>
      <c r="AD8">
        <v>30</v>
      </c>
      <c r="AE8" s="1">
        <v>34660</v>
      </c>
      <c r="AF8" s="1">
        <v>13639028</v>
      </c>
    </row>
    <row r="9" spans="1:32" x14ac:dyDescent="0.75">
      <c r="A9">
        <v>7</v>
      </c>
      <c r="B9">
        <v>2007</v>
      </c>
      <c r="C9">
        <v>19437</v>
      </c>
      <c r="D9">
        <v>19408</v>
      </c>
      <c r="E9">
        <v>42</v>
      </c>
      <c r="F9">
        <v>270</v>
      </c>
      <c r="G9">
        <f t="shared" si="0"/>
        <v>312</v>
      </c>
      <c r="H9">
        <v>17665</v>
      </c>
      <c r="I9" s="18">
        <f t="shared" si="1"/>
        <v>0.91019167353668595</v>
      </c>
      <c r="J9" s="1">
        <v>12248</v>
      </c>
      <c r="K9">
        <v>11341</v>
      </c>
      <c r="L9">
        <v>11</v>
      </c>
      <c r="M9">
        <v>123</v>
      </c>
      <c r="N9" s="1">
        <f t="shared" si="5"/>
        <v>134</v>
      </c>
      <c r="O9" s="1">
        <v>10277</v>
      </c>
      <c r="P9" s="18">
        <f t="shared" si="2"/>
        <v>0.90618111277665114</v>
      </c>
      <c r="Q9">
        <v>21</v>
      </c>
      <c r="R9">
        <v>14</v>
      </c>
      <c r="S9">
        <v>0.64</v>
      </c>
      <c r="T9">
        <v>0.14000000000000001</v>
      </c>
      <c r="U9" s="6">
        <f>R9*T9</f>
        <v>1.9600000000000002</v>
      </c>
      <c r="V9" s="5">
        <f>R9*S9</f>
        <v>8.9600000000000009</v>
      </c>
      <c r="W9" s="18">
        <f t="shared" si="3"/>
        <v>0.64</v>
      </c>
      <c r="X9">
        <v>3916</v>
      </c>
      <c r="Y9">
        <v>3916</v>
      </c>
      <c r="Z9">
        <v>172</v>
      </c>
      <c r="AA9">
        <v>3642</v>
      </c>
      <c r="AB9" s="18">
        <f t="shared" si="4"/>
        <v>0.93003064351378961</v>
      </c>
      <c r="AC9">
        <v>481</v>
      </c>
      <c r="AD9">
        <v>28</v>
      </c>
      <c r="AE9" s="1">
        <v>35601</v>
      </c>
      <c r="AF9" s="1">
        <v>13841770</v>
      </c>
    </row>
    <row r="10" spans="1:32" x14ac:dyDescent="0.75">
      <c r="A10">
        <v>8</v>
      </c>
      <c r="B10">
        <v>2008</v>
      </c>
      <c r="C10">
        <v>19805</v>
      </c>
      <c r="D10">
        <v>19756</v>
      </c>
      <c r="E10">
        <v>23</v>
      </c>
      <c r="F10">
        <v>191</v>
      </c>
      <c r="G10">
        <f t="shared" si="0"/>
        <v>214</v>
      </c>
      <c r="H10">
        <v>18151</v>
      </c>
      <c r="I10" s="18">
        <f t="shared" si="1"/>
        <v>0.91875885806843494</v>
      </c>
      <c r="J10" s="1">
        <v>14840</v>
      </c>
      <c r="K10">
        <v>13508</v>
      </c>
      <c r="L10">
        <v>6</v>
      </c>
      <c r="M10">
        <v>141</v>
      </c>
      <c r="N10" s="1">
        <f t="shared" si="5"/>
        <v>147</v>
      </c>
      <c r="O10" s="1">
        <v>12445</v>
      </c>
      <c r="P10" s="18">
        <f t="shared" si="2"/>
        <v>0.92130589280426411</v>
      </c>
      <c r="Q10">
        <v>55</v>
      </c>
      <c r="R10">
        <v>47</v>
      </c>
      <c r="S10">
        <v>0.7</v>
      </c>
      <c r="T10">
        <v>0.15</v>
      </c>
      <c r="U10" s="6">
        <f t="shared" ref="U10:U25" si="6">R10*T10</f>
        <v>7.05</v>
      </c>
      <c r="V10" s="5">
        <f t="shared" ref="V10:V25" si="7">R10*S10</f>
        <v>32.9</v>
      </c>
      <c r="W10" s="18">
        <f t="shared" si="3"/>
        <v>0.7</v>
      </c>
      <c r="X10">
        <v>4282</v>
      </c>
      <c r="Y10">
        <v>4277</v>
      </c>
      <c r="Z10">
        <v>188</v>
      </c>
      <c r="AA10">
        <v>4020</v>
      </c>
      <c r="AB10" s="18">
        <f t="shared" si="4"/>
        <v>0.93991115267711012</v>
      </c>
      <c r="AC10">
        <v>466</v>
      </c>
      <c r="AD10">
        <v>27</v>
      </c>
      <c r="AE10" s="1">
        <v>38927</v>
      </c>
      <c r="AF10" s="1">
        <v>14053479</v>
      </c>
    </row>
    <row r="11" spans="1:32" x14ac:dyDescent="0.75">
      <c r="A11">
        <v>9</v>
      </c>
      <c r="B11">
        <v>2009</v>
      </c>
      <c r="C11">
        <v>17814</v>
      </c>
      <c r="D11">
        <v>17814</v>
      </c>
      <c r="E11">
        <v>54</v>
      </c>
      <c r="F11">
        <v>205</v>
      </c>
      <c r="G11">
        <f t="shared" si="0"/>
        <v>259</v>
      </c>
      <c r="H11">
        <v>16374</v>
      </c>
      <c r="I11" s="18">
        <f t="shared" si="1"/>
        <v>0.91916470191983835</v>
      </c>
      <c r="J11" s="1">
        <v>17076</v>
      </c>
      <c r="K11">
        <v>16595</v>
      </c>
      <c r="L11">
        <v>8</v>
      </c>
      <c r="M11">
        <v>148</v>
      </c>
      <c r="N11" s="1">
        <f t="shared" si="5"/>
        <v>156</v>
      </c>
      <c r="O11" s="1">
        <v>15222</v>
      </c>
      <c r="P11" s="18">
        <f t="shared" si="2"/>
        <v>0.91726423621572761</v>
      </c>
      <c r="Q11">
        <v>49</v>
      </c>
      <c r="R11">
        <v>46</v>
      </c>
      <c r="S11">
        <v>0.78</v>
      </c>
      <c r="T11">
        <v>0.17</v>
      </c>
      <c r="U11" s="6">
        <f t="shared" si="6"/>
        <v>7.82</v>
      </c>
      <c r="V11" s="5">
        <f t="shared" si="7"/>
        <v>35.880000000000003</v>
      </c>
      <c r="W11" s="18">
        <f t="shared" si="3"/>
        <v>0.78</v>
      </c>
      <c r="X11">
        <v>4312</v>
      </c>
      <c r="Y11">
        <v>4309</v>
      </c>
      <c r="Z11">
        <v>189</v>
      </c>
      <c r="AA11">
        <v>4053</v>
      </c>
      <c r="AB11" s="18">
        <f t="shared" si="4"/>
        <v>0.94058946391274079</v>
      </c>
      <c r="AC11">
        <v>452</v>
      </c>
      <c r="AD11">
        <v>27</v>
      </c>
      <c r="AE11" s="1">
        <v>39202</v>
      </c>
      <c r="AF11" s="1">
        <v>14276810</v>
      </c>
    </row>
    <row r="12" spans="1:32" x14ac:dyDescent="0.75">
      <c r="A12">
        <v>10</v>
      </c>
      <c r="B12">
        <v>2010</v>
      </c>
      <c r="C12">
        <v>17409</v>
      </c>
      <c r="D12">
        <v>17409</v>
      </c>
      <c r="E12">
        <v>62</v>
      </c>
      <c r="F12">
        <v>173</v>
      </c>
      <c r="G12">
        <f t="shared" si="0"/>
        <v>235</v>
      </c>
      <c r="H12">
        <v>15829</v>
      </c>
      <c r="I12" s="18">
        <f t="shared" si="1"/>
        <v>0.90924234591303343</v>
      </c>
      <c r="J12" s="1">
        <v>18437</v>
      </c>
      <c r="K12">
        <v>17926</v>
      </c>
      <c r="L12">
        <v>17</v>
      </c>
      <c r="M12">
        <v>121</v>
      </c>
      <c r="N12" s="1">
        <f t="shared" si="5"/>
        <v>138</v>
      </c>
      <c r="O12" s="1">
        <v>14650</v>
      </c>
      <c r="P12" s="18">
        <f t="shared" si="2"/>
        <v>0.81724868905500392</v>
      </c>
      <c r="Q12">
        <v>45</v>
      </c>
      <c r="R12">
        <v>31</v>
      </c>
      <c r="S12">
        <v>0.68</v>
      </c>
      <c r="T12">
        <v>0.28999999999999998</v>
      </c>
      <c r="U12" s="6">
        <f t="shared" si="6"/>
        <v>8.99</v>
      </c>
      <c r="V12" s="5">
        <f t="shared" si="7"/>
        <v>21.080000000000002</v>
      </c>
      <c r="W12" s="18">
        <f t="shared" si="3"/>
        <v>0.68</v>
      </c>
      <c r="X12">
        <v>4614</v>
      </c>
      <c r="Y12">
        <v>4598</v>
      </c>
      <c r="Z12">
        <v>202</v>
      </c>
      <c r="AA12">
        <v>4092</v>
      </c>
      <c r="AB12" s="18">
        <f t="shared" si="4"/>
        <v>0.88995215311004783</v>
      </c>
      <c r="AC12">
        <v>438</v>
      </c>
      <c r="AD12">
        <v>25</v>
      </c>
      <c r="AE12" s="1">
        <v>40460</v>
      </c>
      <c r="AF12" s="1">
        <v>14500726</v>
      </c>
    </row>
    <row r="13" spans="1:32" x14ac:dyDescent="0.75">
      <c r="A13">
        <v>11</v>
      </c>
      <c r="B13">
        <v>2011</v>
      </c>
      <c r="C13">
        <v>15809</v>
      </c>
      <c r="D13">
        <v>15801</v>
      </c>
      <c r="E13">
        <v>58</v>
      </c>
      <c r="F13">
        <v>236</v>
      </c>
      <c r="G13">
        <f t="shared" si="0"/>
        <v>294</v>
      </c>
      <c r="H13">
        <v>14155</v>
      </c>
      <c r="I13" s="18">
        <f t="shared" si="1"/>
        <v>0.89582937788747552</v>
      </c>
      <c r="J13" s="1">
        <v>17040</v>
      </c>
      <c r="K13">
        <v>15810</v>
      </c>
      <c r="L13">
        <v>3</v>
      </c>
      <c r="M13">
        <v>187</v>
      </c>
      <c r="N13" s="1">
        <f t="shared" si="5"/>
        <v>190</v>
      </c>
      <c r="O13" s="1">
        <v>14740</v>
      </c>
      <c r="P13" s="18">
        <f t="shared" si="2"/>
        <v>0.93232131562302345</v>
      </c>
      <c r="Q13">
        <v>83</v>
      </c>
      <c r="R13">
        <v>56</v>
      </c>
      <c r="S13">
        <v>0.86</v>
      </c>
      <c r="T13">
        <v>7.0000000000000007E-2</v>
      </c>
      <c r="U13" s="6">
        <f t="shared" si="6"/>
        <v>3.9200000000000004</v>
      </c>
      <c r="V13" s="5">
        <f t="shared" si="7"/>
        <v>48.16</v>
      </c>
      <c r="W13" s="18">
        <f t="shared" si="3"/>
        <v>0.86</v>
      </c>
      <c r="X13">
        <v>5706</v>
      </c>
      <c r="Y13">
        <v>5704</v>
      </c>
      <c r="Z13">
        <v>250</v>
      </c>
      <c r="AA13">
        <v>5361</v>
      </c>
      <c r="AB13" s="18">
        <f t="shared" si="4"/>
        <v>0.93986676016830295</v>
      </c>
      <c r="AC13">
        <v>425</v>
      </c>
      <c r="AD13">
        <v>25</v>
      </c>
      <c r="AE13" s="1">
        <v>38555</v>
      </c>
      <c r="AF13" s="1">
        <v>14722584</v>
      </c>
    </row>
    <row r="14" spans="1:32" x14ac:dyDescent="0.75">
      <c r="A14">
        <v>12</v>
      </c>
      <c r="B14">
        <v>2012</v>
      </c>
      <c r="C14">
        <v>20034</v>
      </c>
      <c r="D14">
        <v>20030</v>
      </c>
      <c r="G14">
        <v>418</v>
      </c>
      <c r="H14">
        <v>18828</v>
      </c>
      <c r="I14" s="18">
        <f t="shared" si="1"/>
        <v>0.93999001497753365</v>
      </c>
      <c r="J14" s="1">
        <v>13088</v>
      </c>
      <c r="K14" s="1">
        <v>11138</v>
      </c>
      <c r="N14" s="1">
        <v>315</v>
      </c>
      <c r="O14" s="1">
        <v>10469</v>
      </c>
      <c r="P14" s="18">
        <f t="shared" si="2"/>
        <v>0.93993535643742143</v>
      </c>
      <c r="Q14">
        <v>134</v>
      </c>
      <c r="R14">
        <v>110</v>
      </c>
      <c r="S14">
        <v>0.79</v>
      </c>
      <c r="T14">
        <v>0.12</v>
      </c>
      <c r="U14" s="6">
        <f t="shared" si="6"/>
        <v>13.2</v>
      </c>
      <c r="V14" s="5">
        <f t="shared" si="7"/>
        <v>86.9</v>
      </c>
      <c r="W14" s="18">
        <f t="shared" si="3"/>
        <v>0.79</v>
      </c>
      <c r="X14">
        <v>6929</v>
      </c>
      <c r="Y14">
        <v>6929</v>
      </c>
      <c r="Z14">
        <v>304</v>
      </c>
      <c r="AA14">
        <v>6513</v>
      </c>
      <c r="AB14" s="18">
        <f t="shared" si="4"/>
        <v>0.93996247654784237</v>
      </c>
      <c r="AC14">
        <v>412</v>
      </c>
      <c r="AD14">
        <v>24</v>
      </c>
      <c r="AE14" s="1">
        <v>40185</v>
      </c>
      <c r="AF14" s="1">
        <v>14945085</v>
      </c>
    </row>
    <row r="15" spans="1:32" x14ac:dyDescent="0.75">
      <c r="A15">
        <v>13</v>
      </c>
      <c r="B15">
        <v>2013</v>
      </c>
      <c r="C15">
        <v>19945</v>
      </c>
      <c r="D15">
        <v>19940</v>
      </c>
      <c r="G15">
        <v>422</v>
      </c>
      <c r="H15">
        <v>18544</v>
      </c>
      <c r="I15" s="18">
        <f t="shared" si="1"/>
        <v>0.92998996990972915</v>
      </c>
      <c r="J15" s="1">
        <v>11243</v>
      </c>
      <c r="K15" s="1">
        <v>9676</v>
      </c>
      <c r="N15" s="1">
        <v>208</v>
      </c>
      <c r="O15" s="1">
        <v>8999</v>
      </c>
      <c r="P15" s="18">
        <f t="shared" si="2"/>
        <v>0.93003307151715586</v>
      </c>
      <c r="Q15">
        <v>143</v>
      </c>
      <c r="R15">
        <v>121</v>
      </c>
      <c r="S15">
        <v>0.75</v>
      </c>
      <c r="T15">
        <v>0.12</v>
      </c>
      <c r="U15" s="6">
        <f t="shared" si="6"/>
        <v>14.52</v>
      </c>
      <c r="V15" s="5">
        <f t="shared" si="7"/>
        <v>90.75</v>
      </c>
      <c r="W15" s="18">
        <f t="shared" si="3"/>
        <v>0.75</v>
      </c>
      <c r="X15">
        <v>6412</v>
      </c>
      <c r="Y15">
        <v>6412</v>
      </c>
      <c r="Z15">
        <v>284</v>
      </c>
      <c r="AA15">
        <v>5963</v>
      </c>
      <c r="AB15" s="18">
        <f t="shared" si="4"/>
        <v>0.92997504678727383</v>
      </c>
      <c r="AC15">
        <v>398</v>
      </c>
      <c r="AD15">
        <v>23</v>
      </c>
      <c r="AE15" s="1">
        <v>37743</v>
      </c>
      <c r="AF15" s="1">
        <v>15170208</v>
      </c>
    </row>
    <row r="16" spans="1:32" x14ac:dyDescent="0.75">
      <c r="A16">
        <v>14</v>
      </c>
      <c r="B16">
        <v>2014</v>
      </c>
      <c r="C16">
        <v>18475</v>
      </c>
      <c r="D16">
        <v>18475</v>
      </c>
      <c r="G16">
        <v>332</v>
      </c>
      <c r="H16">
        <v>17182</v>
      </c>
      <c r="I16" s="18">
        <f t="shared" si="1"/>
        <v>0.93001353179972934</v>
      </c>
      <c r="J16" s="1">
        <v>12493</v>
      </c>
      <c r="K16" s="1">
        <v>11136</v>
      </c>
      <c r="N16" s="1">
        <v>132</v>
      </c>
      <c r="O16" s="1">
        <v>10356</v>
      </c>
      <c r="P16" s="18">
        <f t="shared" si="2"/>
        <v>0.92995689655172409</v>
      </c>
      <c r="Q16">
        <v>133</v>
      </c>
      <c r="R16">
        <v>110</v>
      </c>
      <c r="S16">
        <v>0.76</v>
      </c>
      <c r="T16">
        <v>0.17</v>
      </c>
      <c r="U16" s="6">
        <f t="shared" si="6"/>
        <v>18.700000000000003</v>
      </c>
      <c r="V16" s="5">
        <f t="shared" si="7"/>
        <v>83.6</v>
      </c>
      <c r="W16" s="18">
        <f t="shared" si="3"/>
        <v>0.7599999999999999</v>
      </c>
      <c r="X16">
        <v>11958</v>
      </c>
      <c r="Y16">
        <v>11952</v>
      </c>
      <c r="Z16">
        <v>525</v>
      </c>
      <c r="AA16">
        <v>11115</v>
      </c>
      <c r="AB16" s="18">
        <f t="shared" si="4"/>
        <v>0.92996987951807231</v>
      </c>
      <c r="AC16">
        <v>383</v>
      </c>
      <c r="AD16">
        <v>22</v>
      </c>
      <c r="AE16" s="1">
        <v>43059</v>
      </c>
      <c r="AF16" s="1">
        <v>15396772</v>
      </c>
    </row>
    <row r="17" spans="1:32" x14ac:dyDescent="0.75">
      <c r="A17">
        <v>15</v>
      </c>
      <c r="B17">
        <v>2015</v>
      </c>
      <c r="C17">
        <v>17367</v>
      </c>
      <c r="D17">
        <v>17367</v>
      </c>
      <c r="G17">
        <v>248</v>
      </c>
      <c r="H17">
        <v>16325</v>
      </c>
      <c r="I17" s="18">
        <f t="shared" si="1"/>
        <v>0.94000115160937414</v>
      </c>
      <c r="J17" s="1">
        <v>10828</v>
      </c>
      <c r="K17" s="1">
        <v>9983</v>
      </c>
      <c r="N17" s="1">
        <v>109</v>
      </c>
      <c r="O17" s="1">
        <v>9384</v>
      </c>
      <c r="P17" s="18">
        <f t="shared" si="2"/>
        <v>0.93999799659421013</v>
      </c>
      <c r="Q17">
        <v>89</v>
      </c>
      <c r="R17">
        <v>75</v>
      </c>
      <c r="S17">
        <v>0.72</v>
      </c>
      <c r="T17">
        <v>0.16</v>
      </c>
      <c r="U17" s="6">
        <f t="shared" si="6"/>
        <v>12</v>
      </c>
      <c r="V17" s="5">
        <f t="shared" si="7"/>
        <v>54</v>
      </c>
      <c r="W17" s="18">
        <f t="shared" si="3"/>
        <v>0.72</v>
      </c>
      <c r="X17">
        <v>6885</v>
      </c>
      <c r="Y17">
        <v>6885</v>
      </c>
      <c r="Z17">
        <v>302</v>
      </c>
      <c r="AA17">
        <v>6472</v>
      </c>
      <c r="AB17" s="18">
        <f t="shared" si="4"/>
        <v>0.94001452432824983</v>
      </c>
      <c r="AC17">
        <v>366</v>
      </c>
      <c r="AD17">
        <v>21</v>
      </c>
      <c r="AE17" s="1">
        <v>35169</v>
      </c>
      <c r="AF17" s="1">
        <v>15623251</v>
      </c>
    </row>
    <row r="18" spans="1:32" x14ac:dyDescent="0.75">
      <c r="A18">
        <v>16</v>
      </c>
      <c r="B18">
        <v>2016</v>
      </c>
      <c r="C18">
        <v>18574</v>
      </c>
      <c r="D18">
        <v>18574</v>
      </c>
      <c r="G18">
        <v>248</v>
      </c>
      <c r="H18">
        <v>17460</v>
      </c>
      <c r="I18" s="18">
        <f t="shared" si="1"/>
        <v>0.94002368902767308</v>
      </c>
      <c r="J18" s="1">
        <v>9589</v>
      </c>
      <c r="K18" s="1">
        <v>8592</v>
      </c>
      <c r="N18" s="1">
        <v>81</v>
      </c>
      <c r="O18" s="1">
        <v>8076</v>
      </c>
      <c r="P18" s="18">
        <f t="shared" si="2"/>
        <v>0.93994413407821231</v>
      </c>
      <c r="Q18">
        <v>104</v>
      </c>
      <c r="R18">
        <v>101</v>
      </c>
      <c r="S18">
        <v>0.65</v>
      </c>
      <c r="T18">
        <v>0.25</v>
      </c>
      <c r="U18" s="6">
        <f t="shared" si="6"/>
        <v>25.25</v>
      </c>
      <c r="V18" s="5">
        <f t="shared" si="7"/>
        <v>65.650000000000006</v>
      </c>
      <c r="W18" s="18">
        <f t="shared" si="3"/>
        <v>0.65</v>
      </c>
      <c r="X18">
        <v>5186</v>
      </c>
      <c r="Y18">
        <v>5186</v>
      </c>
      <c r="Z18">
        <v>228</v>
      </c>
      <c r="AA18">
        <v>4874</v>
      </c>
      <c r="AB18" s="18">
        <f t="shared" si="4"/>
        <v>0.9398380254531431</v>
      </c>
      <c r="AC18">
        <v>348</v>
      </c>
      <c r="AD18">
        <v>21</v>
      </c>
      <c r="AE18" s="1">
        <v>33453</v>
      </c>
      <c r="AF18" s="1">
        <v>15852803</v>
      </c>
    </row>
    <row r="19" spans="1:32" x14ac:dyDescent="0.75">
      <c r="A19">
        <v>17</v>
      </c>
      <c r="B19">
        <v>2017</v>
      </c>
      <c r="C19">
        <v>17620</v>
      </c>
      <c r="D19">
        <v>17618</v>
      </c>
      <c r="G19">
        <v>218</v>
      </c>
      <c r="H19">
        <v>16561</v>
      </c>
      <c r="I19" s="18">
        <f t="shared" si="1"/>
        <v>0.94000454081053464</v>
      </c>
      <c r="J19" s="1">
        <v>9718</v>
      </c>
      <c r="K19" s="1">
        <v>9208</v>
      </c>
      <c r="N19" s="1">
        <v>70</v>
      </c>
      <c r="O19" s="1">
        <v>8656</v>
      </c>
      <c r="P19" s="18">
        <f t="shared" si="2"/>
        <v>0.94005212858384013</v>
      </c>
      <c r="Q19">
        <v>143</v>
      </c>
      <c r="R19">
        <v>136</v>
      </c>
      <c r="S19">
        <v>0.70599999999999996</v>
      </c>
      <c r="T19">
        <v>2.1999999999999999E-2</v>
      </c>
      <c r="U19" s="6">
        <f t="shared" si="6"/>
        <v>2.992</v>
      </c>
      <c r="V19" s="5">
        <f t="shared" si="7"/>
        <v>96.015999999999991</v>
      </c>
      <c r="W19" s="18">
        <f t="shared" si="3"/>
        <v>0.70599999999999996</v>
      </c>
      <c r="X19">
        <v>6757</v>
      </c>
      <c r="Y19">
        <v>6754</v>
      </c>
      <c r="Z19">
        <v>297</v>
      </c>
      <c r="AA19">
        <v>6348</v>
      </c>
      <c r="AB19" s="18">
        <f t="shared" si="4"/>
        <v>0.93988747408942852</v>
      </c>
      <c r="AC19">
        <v>329</v>
      </c>
      <c r="AD19">
        <v>19</v>
      </c>
      <c r="AE19" s="1">
        <v>34238</v>
      </c>
      <c r="AF19" s="1">
        <v>16073372</v>
      </c>
    </row>
    <row r="20" spans="1:32" x14ac:dyDescent="0.75">
      <c r="A20">
        <v>18</v>
      </c>
      <c r="B20">
        <v>2018</v>
      </c>
      <c r="C20">
        <v>14635</v>
      </c>
      <c r="D20">
        <v>14635</v>
      </c>
      <c r="G20">
        <v>175</v>
      </c>
      <c r="H20">
        <v>13757</v>
      </c>
      <c r="I20" s="18">
        <f t="shared" si="1"/>
        <v>0.94000683293474552</v>
      </c>
      <c r="J20" s="1">
        <v>8650</v>
      </c>
      <c r="K20" s="1">
        <v>8009</v>
      </c>
      <c r="N20" s="1">
        <v>96</v>
      </c>
      <c r="O20" s="1">
        <v>7528</v>
      </c>
      <c r="P20" s="18">
        <f t="shared" si="2"/>
        <v>0.9399425646148083</v>
      </c>
      <c r="Q20">
        <v>130</v>
      </c>
      <c r="R20">
        <v>128</v>
      </c>
      <c r="S20">
        <v>0.80500000000000005</v>
      </c>
      <c r="T20">
        <v>1.6E-2</v>
      </c>
      <c r="U20" s="6">
        <f t="shared" si="6"/>
        <v>2.048</v>
      </c>
      <c r="V20" s="5">
        <f t="shared" si="7"/>
        <v>103.04</v>
      </c>
      <c r="W20" s="18">
        <f t="shared" si="3"/>
        <v>0.80500000000000005</v>
      </c>
      <c r="X20">
        <v>5342</v>
      </c>
      <c r="Y20">
        <v>5342</v>
      </c>
      <c r="Z20">
        <v>235</v>
      </c>
      <c r="AA20">
        <v>5021</v>
      </c>
      <c r="AB20" s="18">
        <f t="shared" si="4"/>
        <v>0.93991014601272926</v>
      </c>
      <c r="AC20">
        <v>302</v>
      </c>
      <c r="AD20">
        <v>18</v>
      </c>
      <c r="AE20" s="1">
        <v>28757</v>
      </c>
      <c r="AF20" s="1">
        <v>16274522</v>
      </c>
    </row>
    <row r="21" spans="1:32" x14ac:dyDescent="0.75">
      <c r="A21">
        <v>19</v>
      </c>
      <c r="B21">
        <v>2019</v>
      </c>
      <c r="C21">
        <v>16059</v>
      </c>
      <c r="D21">
        <v>16059</v>
      </c>
      <c r="G21">
        <v>115</v>
      </c>
      <c r="H21">
        <v>15417</v>
      </c>
      <c r="I21" s="18">
        <f t="shared" si="1"/>
        <v>0.96002241733607319</v>
      </c>
      <c r="J21" s="1">
        <v>7576</v>
      </c>
      <c r="K21" s="1">
        <v>6896</v>
      </c>
      <c r="N21" s="1">
        <v>81</v>
      </c>
      <c r="O21" s="1">
        <v>6620</v>
      </c>
      <c r="P21" s="18">
        <f t="shared" si="2"/>
        <v>0.95997679814385151</v>
      </c>
      <c r="Q21">
        <v>135</v>
      </c>
      <c r="R21">
        <v>135</v>
      </c>
      <c r="S21">
        <v>0.81499999999999995</v>
      </c>
      <c r="T21">
        <v>1.4999999999999999E-2</v>
      </c>
      <c r="U21" s="6">
        <f t="shared" si="6"/>
        <v>2.0249999999999999</v>
      </c>
      <c r="V21" s="5">
        <f t="shared" si="7"/>
        <v>110.02499999999999</v>
      </c>
      <c r="W21" s="18">
        <f t="shared" si="3"/>
        <v>0.81499999999999995</v>
      </c>
      <c r="X21">
        <v>6247</v>
      </c>
      <c r="Y21">
        <v>6247</v>
      </c>
      <c r="Z21">
        <v>240</v>
      </c>
      <c r="AA21">
        <v>5997</v>
      </c>
      <c r="AB21" s="18">
        <f t="shared" si="4"/>
        <v>0.95998079077957421</v>
      </c>
      <c r="AC21">
        <v>287</v>
      </c>
      <c r="AD21">
        <v>17</v>
      </c>
      <c r="AE21" s="1">
        <v>30017</v>
      </c>
      <c r="AF21" s="1">
        <v>16481304</v>
      </c>
    </row>
    <row r="22" spans="1:32" x14ac:dyDescent="0.75">
      <c r="A22">
        <v>20</v>
      </c>
      <c r="B22">
        <v>2020</v>
      </c>
      <c r="C22">
        <v>13936</v>
      </c>
      <c r="D22">
        <v>13936</v>
      </c>
      <c r="G22">
        <v>74</v>
      </c>
      <c r="H22">
        <v>13379</v>
      </c>
      <c r="I22" s="18">
        <f t="shared" si="1"/>
        <v>0.9600315729047072</v>
      </c>
      <c r="J22" s="1">
        <v>8519</v>
      </c>
      <c r="K22" s="1">
        <v>8279</v>
      </c>
      <c r="N22" s="1">
        <v>90</v>
      </c>
      <c r="O22" s="1">
        <v>7948</v>
      </c>
      <c r="P22" s="18">
        <f t="shared" si="2"/>
        <v>0.96001932600555617</v>
      </c>
      <c r="Q22">
        <v>124</v>
      </c>
      <c r="R22">
        <v>121</v>
      </c>
      <c r="S22">
        <v>0.82599999999999996</v>
      </c>
      <c r="T22">
        <v>2.5000000000000001E-2</v>
      </c>
      <c r="U22" s="6">
        <f t="shared" si="6"/>
        <v>3.0250000000000004</v>
      </c>
      <c r="V22" s="5">
        <f t="shared" si="7"/>
        <v>99.945999999999998</v>
      </c>
      <c r="W22" s="18">
        <f t="shared" si="3"/>
        <v>0.82599999999999996</v>
      </c>
      <c r="X22">
        <v>6557</v>
      </c>
      <c r="Y22">
        <v>6557</v>
      </c>
      <c r="Z22">
        <v>251</v>
      </c>
      <c r="AA22">
        <v>6295</v>
      </c>
      <c r="AB22" s="18">
        <f t="shared" si="4"/>
        <v>0.96004270245539114</v>
      </c>
      <c r="AC22">
        <v>279</v>
      </c>
      <c r="AD22">
        <v>20</v>
      </c>
      <c r="AE22" s="1">
        <v>29136</v>
      </c>
      <c r="AF22" s="1">
        <v>16725474</v>
      </c>
    </row>
    <row r="23" spans="1:32" x14ac:dyDescent="0.75">
      <c r="A23">
        <v>21</v>
      </c>
      <c r="B23">
        <v>2021</v>
      </c>
      <c r="C23">
        <v>10051</v>
      </c>
      <c r="D23">
        <v>10050</v>
      </c>
      <c r="G23">
        <v>90</v>
      </c>
      <c r="H23">
        <v>9548</v>
      </c>
      <c r="I23" s="18">
        <f t="shared" si="1"/>
        <v>0.9500497512437811</v>
      </c>
      <c r="J23" s="1">
        <v>6502</v>
      </c>
      <c r="K23" s="1">
        <v>6322</v>
      </c>
      <c r="N23" s="1">
        <v>59</v>
      </c>
      <c r="O23" s="1">
        <v>6001</v>
      </c>
      <c r="P23" s="18">
        <f t="shared" si="2"/>
        <v>0.94922492881999365</v>
      </c>
      <c r="Q23">
        <v>74</v>
      </c>
      <c r="R23">
        <v>72</v>
      </c>
      <c r="S23">
        <v>0.83299999999999996</v>
      </c>
      <c r="T23">
        <v>4.2000000000000003E-2</v>
      </c>
      <c r="U23" s="6">
        <f t="shared" si="6"/>
        <v>3.024</v>
      </c>
      <c r="V23" s="5">
        <f t="shared" si="7"/>
        <v>59.975999999999999</v>
      </c>
      <c r="W23" s="18">
        <f t="shared" si="3"/>
        <v>0.83299999999999996</v>
      </c>
      <c r="X23">
        <v>5000</v>
      </c>
      <c r="Y23">
        <v>5000</v>
      </c>
      <c r="Z23">
        <v>220</v>
      </c>
      <c r="AA23">
        <v>4750</v>
      </c>
      <c r="AB23" s="18">
        <f t="shared" si="4"/>
        <v>0.95</v>
      </c>
      <c r="AC23">
        <v>282</v>
      </c>
      <c r="AD23">
        <v>21</v>
      </c>
      <c r="AE23" s="1">
        <v>21627</v>
      </c>
      <c r="AF23" s="1">
        <v>16974305</v>
      </c>
    </row>
    <row r="24" spans="1:32" x14ac:dyDescent="0.75">
      <c r="A24">
        <v>22</v>
      </c>
      <c r="B24">
        <v>2022</v>
      </c>
      <c r="C24">
        <v>16819</v>
      </c>
      <c r="D24">
        <v>16815</v>
      </c>
      <c r="G24">
        <v>100</v>
      </c>
      <c r="H24">
        <v>16142</v>
      </c>
      <c r="I24" s="18">
        <f t="shared" si="1"/>
        <v>0.95997621171573</v>
      </c>
      <c r="J24" s="1">
        <v>7863</v>
      </c>
      <c r="K24" s="1">
        <v>7295</v>
      </c>
      <c r="N24" s="1">
        <v>56</v>
      </c>
      <c r="O24" s="1">
        <v>7003</v>
      </c>
      <c r="P24" s="18">
        <f t="shared" si="2"/>
        <v>0.95997258396161755</v>
      </c>
      <c r="Q24">
        <v>129</v>
      </c>
      <c r="R24">
        <v>127</v>
      </c>
      <c r="S24">
        <v>0.83499999999999996</v>
      </c>
      <c r="T24">
        <v>1.7999999999999999E-2</v>
      </c>
      <c r="U24" s="6">
        <f t="shared" si="6"/>
        <v>2.286</v>
      </c>
      <c r="V24" s="5">
        <f t="shared" si="7"/>
        <v>106.045</v>
      </c>
      <c r="W24" s="18">
        <f t="shared" si="3"/>
        <v>0.83499999999999996</v>
      </c>
      <c r="X24">
        <v>8054</v>
      </c>
      <c r="Y24">
        <v>8054</v>
      </c>
      <c r="Z24">
        <v>310</v>
      </c>
      <c r="AA24">
        <v>7732</v>
      </c>
      <c r="AB24" s="18">
        <f t="shared" si="4"/>
        <v>0.96001986590514032</v>
      </c>
      <c r="AC24">
        <v>320</v>
      </c>
      <c r="AD24">
        <v>23</v>
      </c>
      <c r="AE24" s="1">
        <v>32865</v>
      </c>
      <c r="AF24" s="1">
        <v>17201724</v>
      </c>
    </row>
    <row r="25" spans="1:32" x14ac:dyDescent="0.75">
      <c r="A25">
        <v>23</v>
      </c>
      <c r="B25">
        <v>2023</v>
      </c>
      <c r="C25">
        <v>17876</v>
      </c>
      <c r="D25">
        <v>17876</v>
      </c>
      <c r="G25">
        <v>165</v>
      </c>
      <c r="H25">
        <v>17161</v>
      </c>
      <c r="I25" s="18">
        <f t="shared" si="1"/>
        <v>0.96000223763705528</v>
      </c>
      <c r="J25" s="1">
        <v>7043</v>
      </c>
      <c r="K25" s="1">
        <v>5994</v>
      </c>
      <c r="N25" s="1">
        <v>72</v>
      </c>
      <c r="O25" s="1">
        <v>5754</v>
      </c>
      <c r="P25" s="18">
        <f t="shared" si="2"/>
        <v>0.95995995995995997</v>
      </c>
      <c r="Q25">
        <v>213</v>
      </c>
      <c r="R25">
        <v>78</v>
      </c>
      <c r="S25">
        <v>0.9</v>
      </c>
      <c r="T25">
        <v>0.01</v>
      </c>
      <c r="U25" s="6">
        <f t="shared" si="6"/>
        <v>0.78</v>
      </c>
      <c r="V25" s="5">
        <f t="shared" si="7"/>
        <v>70.2</v>
      </c>
      <c r="W25" s="18">
        <f t="shared" si="3"/>
        <v>0.9</v>
      </c>
      <c r="X25">
        <v>7154</v>
      </c>
      <c r="Y25">
        <v>7154</v>
      </c>
      <c r="Z25">
        <v>279</v>
      </c>
      <c r="AA25">
        <v>6868</v>
      </c>
      <c r="AB25" s="18">
        <f t="shared" si="4"/>
        <v>0.96002236511042771</v>
      </c>
      <c r="AC25">
        <v>335</v>
      </c>
      <c r="AD25">
        <v>21</v>
      </c>
      <c r="AE25" s="1">
        <v>32286</v>
      </c>
      <c r="AF25" s="1">
        <v>17423880</v>
      </c>
    </row>
    <row r="26" spans="1:32" x14ac:dyDescent="0.75">
      <c r="H26" s="1"/>
      <c r="M26" s="1"/>
      <c r="R26" s="1"/>
      <c r="AD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Fidelity Ndali</dc:creator>
  <cp:lastModifiedBy>Fidelity Ndali</cp:lastModifiedBy>
  <dcterms:created xsi:type="dcterms:W3CDTF">2025-05-22T02:41:35Z</dcterms:created>
  <dcterms:modified xsi:type="dcterms:W3CDTF">2025-07-11T18:15:52Z</dcterms:modified>
</cp:coreProperties>
</file>