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A504A87-C7F6-4908-929A-0A833DB76C3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" l="1"/>
  <c r="I50" i="2"/>
  <c r="I51" i="2"/>
  <c r="I48" i="2"/>
  <c r="M46" i="2"/>
  <c r="M45" i="2"/>
  <c r="M44" i="2"/>
  <c r="M43" i="2"/>
  <c r="K44" i="2"/>
  <c r="K45" i="2"/>
  <c r="K46" i="2"/>
  <c r="K43" i="2"/>
  <c r="I35" i="2"/>
  <c r="G35" i="2"/>
  <c r="I34" i="2"/>
  <c r="I33" i="2"/>
  <c r="G34" i="2"/>
  <c r="AB23" i="2"/>
  <c r="Z23" i="2"/>
  <c r="Y27" i="2" s="1"/>
  <c r="W23" i="2"/>
  <c r="U23" i="2"/>
  <c r="T27" i="2" s="1"/>
  <c r="R23" i="2"/>
  <c r="P23" i="2"/>
  <c r="M23" i="2"/>
  <c r="K23" i="2"/>
  <c r="J27" i="2" s="1"/>
  <c r="K24" i="2"/>
  <c r="K20" i="2"/>
  <c r="M20" i="2"/>
  <c r="M24" i="2" s="1"/>
  <c r="P20" i="2"/>
  <c r="P24" i="2" s="1"/>
  <c r="R20" i="2"/>
  <c r="R24" i="2" s="1"/>
  <c r="U20" i="2"/>
  <c r="U24" i="2" s="1"/>
  <c r="W20" i="2"/>
  <c r="W24" i="2" s="1"/>
  <c r="Z20" i="2"/>
  <c r="Z24" i="2" s="1"/>
  <c r="AB20" i="2"/>
  <c r="AB24" i="2" s="1"/>
  <c r="M18" i="2"/>
  <c r="M22" i="2" s="1"/>
  <c r="P18" i="2"/>
  <c r="P22" i="2" s="1"/>
  <c r="R18" i="2"/>
  <c r="R22" i="2" s="1"/>
  <c r="U18" i="2"/>
  <c r="U22" i="2" s="1"/>
  <c r="W18" i="2"/>
  <c r="W22" i="2" s="1"/>
  <c r="Z18" i="2"/>
  <c r="Z22" i="2" s="1"/>
  <c r="AB18" i="2"/>
  <c r="AB22" i="2" s="1"/>
  <c r="K18" i="2"/>
  <c r="K22" i="2" s="1"/>
  <c r="Y28" i="2" l="1"/>
  <c r="T28" i="2"/>
  <c r="O27" i="2"/>
  <c r="J28" i="2"/>
  <c r="O28" i="2"/>
  <c r="Y26" i="2"/>
  <c r="O26" i="2"/>
  <c r="J26" i="2"/>
  <c r="T26" i="2"/>
</calcChain>
</file>

<file path=xl/sharedStrings.xml><?xml version="1.0" encoding="utf-8"?>
<sst xmlns="http://schemas.openxmlformats.org/spreadsheetml/2006/main" count="148" uniqueCount="80">
  <si>
    <t>过山车指标</t>
    <phoneticPr fontId="1" type="noConversion"/>
  </si>
  <si>
    <t>儿童型</t>
    <phoneticPr fontId="1" type="noConversion"/>
  </si>
  <si>
    <t>家庭型</t>
    <phoneticPr fontId="1" type="noConversion"/>
  </si>
  <si>
    <t>刺激型</t>
    <phoneticPr fontId="1" type="noConversion"/>
  </si>
  <si>
    <t>惊悚型</t>
    <phoneticPr fontId="1" type="noConversion"/>
  </si>
  <si>
    <t>Height (feet)</t>
  </si>
  <si>
    <t xml:space="preserve"> Speed (mph)</t>
  </si>
  <si>
    <t>Length (feet)</t>
  </si>
  <si>
    <t>Number of Inversions</t>
    <phoneticPr fontId="1" type="noConversion"/>
  </si>
  <si>
    <t>Drop (feet)</t>
  </si>
  <si>
    <t>Vertical Angle (degrees)</t>
  </si>
  <si>
    <t>km/h</t>
    <phoneticPr fontId="1" type="noConversion"/>
  </si>
  <si>
    <t>m</t>
    <phoneticPr fontId="1" type="noConversion"/>
  </si>
  <si>
    <t>[36,121.5]</t>
    <phoneticPr fontId="1" type="noConversion"/>
  </si>
  <si>
    <t>[20,87]</t>
    <phoneticPr fontId="1" type="noConversion"/>
  </si>
  <si>
    <t>[54.9,928]</t>
    <phoneticPr fontId="1" type="noConversion"/>
  </si>
  <si>
    <t>[23,217]</t>
    <phoneticPr fontId="1" type="noConversion"/>
  </si>
  <si>
    <t>[52,3600]</t>
    <phoneticPr fontId="1" type="noConversion"/>
  </si>
  <si>
    <t>[97.5,2479]</t>
    <phoneticPr fontId="1" type="noConversion"/>
  </si>
  <si>
    <t>(1.8,28.5]</t>
    <phoneticPr fontId="1" type="noConversion"/>
  </si>
  <si>
    <t>[5,54.9]</t>
    <phoneticPr fontId="1" type="noConversion"/>
  </si>
  <si>
    <t>[5,139]</t>
    <phoneticPr fontId="1" type="noConversion"/>
  </si>
  <si>
    <t>[6,34.9]</t>
    <phoneticPr fontId="1" type="noConversion"/>
  </si>
  <si>
    <t>[7.2,75.6]</t>
    <phoneticPr fontId="1" type="noConversion"/>
  </si>
  <si>
    <t>[18,97]</t>
    <phoneticPr fontId="1" type="noConversion"/>
  </si>
  <si>
    <t>[38,240]</t>
    <phoneticPr fontId="1" type="noConversion"/>
  </si>
  <si>
    <t>[0,14]</t>
    <phoneticPr fontId="1" type="noConversion"/>
  </si>
  <si>
    <t>[0,1]</t>
    <phoneticPr fontId="1" type="noConversion"/>
  </si>
  <si>
    <t>[0,0]</t>
    <phoneticPr fontId="1" type="noConversion"/>
  </si>
  <si>
    <t>[25,57]</t>
    <phoneticPr fontId="1" type="noConversion"/>
  </si>
  <si>
    <t>[1.8，2.4]</t>
    <phoneticPr fontId="1" type="noConversion"/>
  </si>
  <si>
    <t>[2.4，20]</t>
    <phoneticPr fontId="1" type="noConversion"/>
  </si>
  <si>
    <t>[2.1，38]</t>
    <phoneticPr fontId="1" type="noConversion"/>
  </si>
  <si>
    <t>[9.5，127]</t>
    <phoneticPr fontId="1" type="noConversion"/>
  </si>
  <si>
    <r>
      <t>G Force(</t>
    </r>
    <r>
      <rPr>
        <sz val="11"/>
        <color theme="1"/>
        <rFont val="宋体"/>
        <family val="3"/>
        <charset val="134"/>
      </rPr>
      <t>无量纲化</t>
    </r>
    <r>
      <rPr>
        <sz val="11"/>
        <color theme="1"/>
        <rFont val="Arial"/>
        <family val="2"/>
      </rPr>
      <t>)</t>
    </r>
    <phoneticPr fontId="1" type="noConversion"/>
  </si>
  <si>
    <t>(3，7)</t>
    <phoneticPr fontId="1" type="noConversion"/>
  </si>
  <si>
    <t>[1.3,9.1]</t>
    <phoneticPr fontId="1" type="noConversion"/>
  </si>
  <si>
    <t>[1.3</t>
  </si>
  <si>
    <t>9.1]</t>
  </si>
  <si>
    <t>[6</t>
  </si>
  <si>
    <t>34.9]</t>
  </si>
  <si>
    <t>[23</t>
  </si>
  <si>
    <t>217]</t>
  </si>
  <si>
    <t>28.5]</t>
  </si>
  <si>
    <t>[7.2</t>
  </si>
  <si>
    <t>75.6]</t>
  </si>
  <si>
    <t>[54.9</t>
  </si>
  <si>
    <t>928]</t>
  </si>
  <si>
    <t>[1.8</t>
    <phoneticPr fontId="1" type="noConversion"/>
  </si>
  <si>
    <t>[5</t>
  </si>
  <si>
    <t>[18</t>
  </si>
  <si>
    <t>97]</t>
  </si>
  <si>
    <t>[52</t>
  </si>
  <si>
    <t>[38</t>
  </si>
  <si>
    <t>240]</t>
  </si>
  <si>
    <t>[</t>
  </si>
  <si>
    <t>，</t>
    <phoneticPr fontId="1" type="noConversion"/>
  </si>
  <si>
    <t>]</t>
    <phoneticPr fontId="1" type="noConversion"/>
  </si>
  <si>
    <t>[4.27，29.86]</t>
  </si>
  <si>
    <t>[75.46，711.94]</t>
  </si>
  <si>
    <t>[5.91，93.5]</t>
  </si>
  <si>
    <t>[16.4，180.12]</t>
  </si>
  <si>
    <t>[16.4，456.04]</t>
  </si>
  <si>
    <t>[180.12，3044.62]</t>
  </si>
  <si>
    <t>[170.6，11811.02]</t>
  </si>
  <si>
    <t>[319.88，8133.2]</t>
  </si>
  <si>
    <t>,</t>
    <phoneticPr fontId="1" type="noConversion"/>
  </si>
  <si>
    <t>[9.66,56.189]</t>
  </si>
  <si>
    <t>[11.592,121.716]</t>
  </si>
  <si>
    <t>[28.98,156.17]</t>
  </si>
  <si>
    <t>[61.18,386.4]</t>
  </si>
  <si>
    <t>[9.66, 56.189]</t>
    <phoneticPr fontId="1" type="noConversion"/>
  </si>
  <si>
    <t>[11.592, 121.716]</t>
    <phoneticPr fontId="1" type="noConversion"/>
  </si>
  <si>
    <t>[28.98, 156.17]</t>
    <phoneticPr fontId="1" type="noConversion"/>
  </si>
  <si>
    <t>[61.18, 386.4]</t>
    <phoneticPr fontId="1" type="noConversion"/>
  </si>
  <si>
    <t>Duration (min:sec)</t>
    <phoneticPr fontId="1" type="noConversion"/>
  </si>
  <si>
    <t>[0:25，4:12]</t>
    <phoneticPr fontId="1" type="noConversion"/>
  </si>
  <si>
    <t>[0:38,6:30]</t>
    <phoneticPr fontId="1" type="noConversion"/>
  </si>
  <si>
    <t>[0:30,4:10]</t>
    <phoneticPr fontId="1" type="noConversion"/>
  </si>
  <si>
    <t>[0:15,1:50]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</si>
</sst>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77" fontId="0" fillId="0" borderId="0" xfId="0" applyNumberFormat="1"/>
    <xf numFmtId="177" fontId="0" fillId="0" borderId="0" xfId="0" applyNumberFormat="1" applyAlignment="1">
      <alignment horizontal="right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4.25" x14ac:dyDescent="0.2"/>
  <cols>
    <col min="1" max="1" width="19.75" style="2" bestFit="1" customWidth="1"/>
    <col min="2" max="2" width="14.625" style="2" bestFit="1" customWidth="1"/>
    <col min="3" max="4" width="16.75" style="2" bestFit="1" customWidth="1"/>
    <col min="5" max="5" width="15.625" style="2" bestFit="1" customWidth="1"/>
    <col min="6" max="6" width="5.75" style="2" bestFit="1" customWidth="1"/>
    <col min="7" max="7" width="14.625" style="2" bestFit="1" customWidth="1"/>
    <col min="8" max="9" width="16.75" style="2" bestFit="1" customWidth="1"/>
    <col min="10" max="10" width="15.625" style="2" bestFit="1" customWidth="1"/>
    <col min="11" max="12" width="9" style="2"/>
    <col min="13" max="13" width="16.75" style="2" bestFit="1" customWidth="1"/>
    <col min="14" max="17" width="9" style="2"/>
    <col min="18" max="18" width="15.625" style="2" bestFit="1" customWidth="1"/>
    <col min="19" max="16384" width="9" style="2"/>
  </cols>
  <sheetData>
    <row r="1" spans="1:5" ht="33" customHeight="1" x14ac:dyDescent="0.2">
      <c r="A1" s="5" t="s">
        <v>0</v>
      </c>
      <c r="B1" s="2" t="s">
        <v>4</v>
      </c>
      <c r="C1" s="2" t="s">
        <v>3</v>
      </c>
      <c r="D1" s="2" t="s">
        <v>2</v>
      </c>
      <c r="E1" s="2" t="s">
        <v>1</v>
      </c>
    </row>
    <row r="2" spans="1:5" ht="33" customHeight="1" x14ac:dyDescent="0.2">
      <c r="A2" s="1" t="s">
        <v>5</v>
      </c>
      <c r="B2" s="2" t="s">
        <v>62</v>
      </c>
      <c r="C2" s="2" t="s">
        <v>61</v>
      </c>
      <c r="D2" s="2" t="s">
        <v>60</v>
      </c>
      <c r="E2" s="2" t="s">
        <v>58</v>
      </c>
    </row>
    <row r="3" spans="1:5" ht="33" customHeight="1" x14ac:dyDescent="0.2">
      <c r="A3" s="1" t="s">
        <v>6</v>
      </c>
      <c r="B3" s="2" t="s">
        <v>74</v>
      </c>
      <c r="C3" s="2" t="s">
        <v>73</v>
      </c>
      <c r="D3" s="2" t="s">
        <v>72</v>
      </c>
      <c r="E3" s="2" t="s">
        <v>71</v>
      </c>
    </row>
    <row r="4" spans="1:5" ht="33" customHeight="1" x14ac:dyDescent="0.2">
      <c r="A4" s="1" t="s">
        <v>7</v>
      </c>
      <c r="B4" s="2" t="s">
        <v>65</v>
      </c>
      <c r="C4" s="2" t="s">
        <v>64</v>
      </c>
      <c r="D4" s="2" t="s">
        <v>63</v>
      </c>
      <c r="E4" s="2" t="s">
        <v>59</v>
      </c>
    </row>
    <row r="5" spans="1:5" ht="33" customHeight="1" x14ac:dyDescent="0.2">
      <c r="A5" s="1" t="s">
        <v>8</v>
      </c>
      <c r="B5" s="2" t="s">
        <v>26</v>
      </c>
      <c r="C5" s="2" t="s">
        <v>27</v>
      </c>
      <c r="D5" s="2" t="s">
        <v>27</v>
      </c>
      <c r="E5" s="2" t="s">
        <v>28</v>
      </c>
    </row>
    <row r="6" spans="1:5" ht="33" customHeight="1" x14ac:dyDescent="0.2">
      <c r="A6" s="1" t="s">
        <v>9</v>
      </c>
      <c r="B6" s="2" t="s">
        <v>33</v>
      </c>
      <c r="C6" s="2" t="s">
        <v>32</v>
      </c>
      <c r="D6" s="2" t="s">
        <v>31</v>
      </c>
      <c r="E6" s="2" t="s">
        <v>30</v>
      </c>
    </row>
    <row r="7" spans="1:5" ht="33" customHeight="1" x14ac:dyDescent="0.2">
      <c r="A7" s="1" t="s">
        <v>75</v>
      </c>
      <c r="B7" s="3" t="s">
        <v>76</v>
      </c>
      <c r="C7" s="3" t="s">
        <v>77</v>
      </c>
      <c r="D7" s="3" t="s">
        <v>78</v>
      </c>
      <c r="E7" s="4" t="s">
        <v>79</v>
      </c>
    </row>
    <row r="8" spans="1:5" ht="33" customHeight="1" x14ac:dyDescent="0.2">
      <c r="A8" s="1" t="s">
        <v>10</v>
      </c>
      <c r="B8" s="2" t="s">
        <v>13</v>
      </c>
      <c r="C8" s="2" t="s">
        <v>14</v>
      </c>
      <c r="D8" s="2" t="s">
        <v>29</v>
      </c>
      <c r="E8" s="2" t="s">
        <v>28</v>
      </c>
    </row>
    <row r="9" spans="1:5" ht="33" customHeight="1" x14ac:dyDescent="0.2">
      <c r="A9" s="1" t="s">
        <v>34</v>
      </c>
      <c r="B9" s="10" t="s">
        <v>35</v>
      </c>
      <c r="C9" s="11"/>
      <c r="D9" s="11"/>
      <c r="E9" s="11"/>
    </row>
  </sheetData>
  <mergeCells count="1">
    <mergeCell ref="B9:E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6D2E-2B6B-49BE-A5E7-9ED5F82B4AA8}">
  <dimension ref="A2:AC57"/>
  <sheetViews>
    <sheetView topLeftCell="A34" workbookViewId="0">
      <selection activeCell="I55" sqref="I55:L57"/>
    </sheetView>
  </sheetViews>
  <sheetFormatPr defaultRowHeight="14.25" x14ac:dyDescent="0.2"/>
  <cols>
    <col min="9" max="9" width="14.25" customWidth="1"/>
    <col min="11" max="11" width="9.125" bestFit="1" customWidth="1"/>
    <col min="13" max="13" width="9.125" style="6" bestFit="1" customWidth="1"/>
    <col min="14" max="15" width="9" style="6"/>
    <col min="16" max="16" width="9.125" bestFit="1" customWidth="1"/>
    <col min="18" max="18" width="9.125" style="6" bestFit="1" customWidth="1"/>
    <col min="19" max="20" width="9" style="6"/>
    <col min="21" max="21" width="9.125" bestFit="1" customWidth="1"/>
    <col min="23" max="23" width="9.375" style="6" bestFit="1" customWidth="1"/>
    <col min="24" max="25" width="9" style="6"/>
    <col min="26" max="26" width="9.125" bestFit="1" customWidth="1"/>
    <col min="28" max="28" width="9.125" style="6" bestFit="1" customWidth="1"/>
    <col min="29" max="29" width="9" style="6"/>
  </cols>
  <sheetData>
    <row r="2" spans="1:29" x14ac:dyDescent="0.2">
      <c r="A2" s="2" t="s">
        <v>11</v>
      </c>
      <c r="B2" t="s">
        <v>39</v>
      </c>
      <c r="C2" t="s">
        <v>40</v>
      </c>
      <c r="D2" t="s">
        <v>44</v>
      </c>
      <c r="E2" t="s">
        <v>45</v>
      </c>
      <c r="F2" t="s">
        <v>50</v>
      </c>
      <c r="G2" t="s">
        <v>51</v>
      </c>
      <c r="H2" t="s">
        <v>53</v>
      </c>
      <c r="I2" t="s">
        <v>54</v>
      </c>
    </row>
    <row r="10" spans="1:29" x14ac:dyDescent="0.2">
      <c r="J10" s="2" t="s">
        <v>12</v>
      </c>
      <c r="K10" t="s">
        <v>37</v>
      </c>
      <c r="M10" s="6" t="s">
        <v>38</v>
      </c>
      <c r="P10" t="s">
        <v>48</v>
      </c>
      <c r="R10" s="6" t="s">
        <v>43</v>
      </c>
      <c r="U10" t="s">
        <v>49</v>
      </c>
    </row>
    <row r="11" spans="1:29" x14ac:dyDescent="0.2">
      <c r="H11" s="6"/>
    </row>
    <row r="12" spans="1:29" ht="28.5" x14ac:dyDescent="0.2">
      <c r="A12" s="1" t="s">
        <v>5</v>
      </c>
      <c r="B12" s="2" t="s">
        <v>36</v>
      </c>
      <c r="C12" s="2" t="s">
        <v>19</v>
      </c>
      <c r="D12" s="2" t="s">
        <v>20</v>
      </c>
      <c r="E12" s="2" t="s">
        <v>21</v>
      </c>
      <c r="H12" s="6"/>
      <c r="J12" s="2" t="s">
        <v>12</v>
      </c>
      <c r="K12" t="s">
        <v>41</v>
      </c>
      <c r="M12" s="6" t="s">
        <v>42</v>
      </c>
      <c r="P12" t="s">
        <v>46</v>
      </c>
      <c r="R12" s="6" t="s">
        <v>47</v>
      </c>
      <c r="U12" t="s">
        <v>52</v>
      </c>
    </row>
    <row r="13" spans="1:29" ht="28.5" x14ac:dyDescent="0.2">
      <c r="A13" s="1" t="s">
        <v>6</v>
      </c>
      <c r="B13" s="2" t="s">
        <v>22</v>
      </c>
      <c r="C13" s="2" t="s">
        <v>23</v>
      </c>
      <c r="D13" s="2" t="s">
        <v>24</v>
      </c>
      <c r="E13" s="2" t="s">
        <v>25</v>
      </c>
      <c r="H13" s="6"/>
    </row>
    <row r="14" spans="1:29" ht="28.5" x14ac:dyDescent="0.2">
      <c r="A14" s="1" t="s">
        <v>7</v>
      </c>
      <c r="B14" s="2" t="s">
        <v>16</v>
      </c>
      <c r="C14" s="2" t="s">
        <v>15</v>
      </c>
      <c r="D14" s="2" t="s">
        <v>17</v>
      </c>
      <c r="E14" s="2" t="s">
        <v>18</v>
      </c>
      <c r="H14" t="s">
        <v>55</v>
      </c>
      <c r="K14">
        <v>1.3</v>
      </c>
      <c r="M14">
        <v>9.1</v>
      </c>
      <c r="N14"/>
      <c r="O14"/>
      <c r="P14">
        <v>1.8</v>
      </c>
      <c r="R14" s="6">
        <v>28.5</v>
      </c>
      <c r="U14">
        <v>5</v>
      </c>
      <c r="W14" s="6">
        <v>54.9</v>
      </c>
      <c r="Z14">
        <v>5</v>
      </c>
      <c r="AB14" s="6">
        <v>139</v>
      </c>
    </row>
    <row r="15" spans="1:29" x14ac:dyDescent="0.2">
      <c r="I15" s="7"/>
      <c r="J15" s="7"/>
      <c r="K15" s="7"/>
      <c r="L15" s="7"/>
      <c r="M15" s="7"/>
      <c r="N15" s="7"/>
      <c r="O15" s="7"/>
      <c r="P15" s="7"/>
      <c r="Q15" s="7"/>
      <c r="R15" s="8"/>
      <c r="S15" s="8"/>
      <c r="T15" s="8"/>
      <c r="U15" s="7"/>
      <c r="V15" s="7"/>
      <c r="W15" s="8"/>
      <c r="X15" s="8"/>
      <c r="Y15" s="8"/>
      <c r="Z15" s="7"/>
      <c r="AA15" s="7"/>
      <c r="AB15" s="8"/>
      <c r="AC15" s="8"/>
    </row>
    <row r="16" spans="1:29" x14ac:dyDescent="0.2">
      <c r="H16" t="s">
        <v>55</v>
      </c>
      <c r="I16" s="7"/>
      <c r="J16" s="7"/>
      <c r="K16" s="7">
        <v>23</v>
      </c>
      <c r="L16" s="7"/>
      <c r="M16" s="7">
        <v>217</v>
      </c>
      <c r="N16" s="7"/>
      <c r="O16" s="7"/>
      <c r="P16" s="7">
        <v>54.9</v>
      </c>
      <c r="Q16" s="7"/>
      <c r="R16" s="8">
        <v>928</v>
      </c>
      <c r="S16" s="8"/>
      <c r="T16" s="8"/>
      <c r="U16" s="7">
        <v>52</v>
      </c>
      <c r="V16" s="7"/>
      <c r="W16" s="8">
        <v>3600</v>
      </c>
      <c r="X16" s="8"/>
      <c r="Y16" s="8"/>
      <c r="Z16" s="7">
        <v>97.5</v>
      </c>
      <c r="AA16" s="7"/>
      <c r="AB16" s="8">
        <v>2479</v>
      </c>
      <c r="AC16" s="8"/>
    </row>
    <row r="17" spans="2:29" x14ac:dyDescent="0.2">
      <c r="I17" s="7"/>
      <c r="J17" s="7"/>
      <c r="K17" s="7"/>
      <c r="L17" s="7"/>
      <c r="M17" s="8"/>
      <c r="N17" s="8"/>
      <c r="O17" s="8"/>
      <c r="P17" s="7"/>
      <c r="Q17" s="7"/>
      <c r="R17" s="8"/>
      <c r="S17" s="8"/>
      <c r="T17" s="8"/>
      <c r="U17" s="7"/>
      <c r="V17" s="7"/>
      <c r="W17" s="8"/>
      <c r="X17" s="8"/>
      <c r="Y17" s="8"/>
      <c r="Z17" s="7"/>
      <c r="AA17" s="7"/>
      <c r="AB17" s="8"/>
      <c r="AC17" s="8"/>
    </row>
    <row r="18" spans="2:29" x14ac:dyDescent="0.2">
      <c r="I18" s="7"/>
      <c r="J18" s="7" t="s">
        <v>55</v>
      </c>
      <c r="K18" s="7">
        <f>CONVERT(K14,"m","ft")</f>
        <v>4.2650918635170605</v>
      </c>
      <c r="L18" s="7" t="s">
        <v>56</v>
      </c>
      <c r="M18" s="7">
        <f t="shared" ref="M18:AB20" si="0">CONVERT(M14,"m","ft")</f>
        <v>29.855643044619423</v>
      </c>
      <c r="N18" s="7" t="s">
        <v>57</v>
      </c>
      <c r="O18" s="7" t="s">
        <v>55</v>
      </c>
      <c r="P18" s="7">
        <f t="shared" si="0"/>
        <v>5.9055118110236222</v>
      </c>
      <c r="Q18" s="7" t="s">
        <v>56</v>
      </c>
      <c r="R18" s="7">
        <f t="shared" si="0"/>
        <v>93.503937007874015</v>
      </c>
      <c r="S18" s="7" t="s">
        <v>57</v>
      </c>
      <c r="T18" s="7" t="s">
        <v>55</v>
      </c>
      <c r="U18" s="7">
        <f t="shared" si="0"/>
        <v>16.404199475065617</v>
      </c>
      <c r="V18" s="7" t="s">
        <v>56</v>
      </c>
      <c r="W18" s="7">
        <f t="shared" si="0"/>
        <v>180.11811023622047</v>
      </c>
      <c r="X18" s="7" t="s">
        <v>57</v>
      </c>
      <c r="Y18" s="7" t="s">
        <v>55</v>
      </c>
      <c r="Z18" s="7">
        <f t="shared" si="0"/>
        <v>16.404199475065617</v>
      </c>
      <c r="AA18" s="7" t="s">
        <v>56</v>
      </c>
      <c r="AB18" s="7">
        <f t="shared" si="0"/>
        <v>456.03674540682414</v>
      </c>
      <c r="AC18" s="7" t="s">
        <v>57</v>
      </c>
    </row>
    <row r="19" spans="2:29" x14ac:dyDescent="0.2"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2">
      <c r="I20" s="7"/>
      <c r="J20" s="7" t="s">
        <v>55</v>
      </c>
      <c r="K20" s="7">
        <f>CONVERT(K16,"m","ft")</f>
        <v>75.459317585301832</v>
      </c>
      <c r="L20" s="7" t="s">
        <v>56</v>
      </c>
      <c r="M20" s="7">
        <f t="shared" si="0"/>
        <v>711.94225721784778</v>
      </c>
      <c r="N20" s="7" t="s">
        <v>57</v>
      </c>
      <c r="O20" s="7" t="s">
        <v>55</v>
      </c>
      <c r="P20" s="7">
        <f t="shared" si="0"/>
        <v>180.11811023622047</v>
      </c>
      <c r="Q20" s="7" t="s">
        <v>56</v>
      </c>
      <c r="R20" s="7">
        <f t="shared" si="0"/>
        <v>3044.6194225721783</v>
      </c>
      <c r="S20" s="7" t="s">
        <v>57</v>
      </c>
      <c r="T20" s="7" t="s">
        <v>55</v>
      </c>
      <c r="U20" s="7">
        <f t="shared" si="0"/>
        <v>170.60367454068242</v>
      </c>
      <c r="V20" s="7" t="s">
        <v>56</v>
      </c>
      <c r="W20" s="7">
        <f t="shared" si="0"/>
        <v>11811.023622047243</v>
      </c>
      <c r="X20" s="7" t="s">
        <v>57</v>
      </c>
      <c r="Y20" s="7" t="s">
        <v>55</v>
      </c>
      <c r="Z20" s="7">
        <f t="shared" si="0"/>
        <v>319.88188976377955</v>
      </c>
      <c r="AA20" s="7" t="s">
        <v>56</v>
      </c>
      <c r="AB20" s="7">
        <f t="shared" si="0"/>
        <v>8133.202099737533</v>
      </c>
      <c r="AC20" s="7" t="s">
        <v>57</v>
      </c>
    </row>
    <row r="21" spans="2:29" x14ac:dyDescent="0.2">
      <c r="I21" s="7"/>
      <c r="J21" s="7"/>
      <c r="K21" s="7"/>
      <c r="L21" s="7"/>
      <c r="M21" s="8"/>
      <c r="N21" s="8"/>
      <c r="O21" s="8"/>
      <c r="P21" s="7"/>
      <c r="Q21" s="7"/>
      <c r="R21" s="8"/>
      <c r="S21" s="8"/>
      <c r="T21" s="8"/>
      <c r="U21" s="7"/>
      <c r="V21" s="7"/>
      <c r="W21" s="8"/>
      <c r="X21" s="8"/>
      <c r="Y21" s="8"/>
      <c r="Z21" s="7"/>
      <c r="AA21" s="7"/>
      <c r="AB21" s="8"/>
      <c r="AC21" s="8"/>
    </row>
    <row r="22" spans="2:29" x14ac:dyDescent="0.2">
      <c r="I22" s="7"/>
      <c r="J22" s="7"/>
      <c r="K22" s="7">
        <f>ROUND(K18,2)</f>
        <v>4.2699999999999996</v>
      </c>
      <c r="L22" s="7"/>
      <c r="M22" s="7">
        <f>ROUND(M18,2)</f>
        <v>29.86</v>
      </c>
      <c r="N22" s="8"/>
      <c r="O22" s="8"/>
      <c r="P22" s="7">
        <f>ROUND(P18,2)</f>
        <v>5.91</v>
      </c>
      <c r="Q22" s="7"/>
      <c r="R22" s="7">
        <f>ROUND(R18,2)</f>
        <v>93.5</v>
      </c>
      <c r="S22" s="8"/>
      <c r="T22" s="8"/>
      <c r="U22" s="7">
        <f>ROUND(U18,2)</f>
        <v>16.399999999999999</v>
      </c>
      <c r="V22" s="7"/>
      <c r="W22" s="7">
        <f>ROUND(W18,2)</f>
        <v>180.12</v>
      </c>
      <c r="X22" s="8"/>
      <c r="Y22" s="8"/>
      <c r="Z22" s="7">
        <f>ROUND(Z18,2)</f>
        <v>16.399999999999999</v>
      </c>
      <c r="AA22" s="7"/>
      <c r="AB22" s="7">
        <f>ROUND(AB18,2)</f>
        <v>456.04</v>
      </c>
      <c r="AC22" s="8"/>
    </row>
    <row r="23" spans="2:29" x14ac:dyDescent="0.2">
      <c r="I23" s="7"/>
      <c r="J23" s="7"/>
      <c r="K23" s="7">
        <f t="shared" ref="K23:K24" si="1">ROUND(K19,2)</f>
        <v>0</v>
      </c>
      <c r="L23" s="7"/>
      <c r="M23" s="7">
        <f t="shared" ref="M23:M24" si="2">ROUND(M19,2)</f>
        <v>0</v>
      </c>
      <c r="N23" s="8"/>
      <c r="O23" s="8"/>
      <c r="P23" s="7">
        <f t="shared" ref="P23:P24" si="3">ROUND(P19,2)</f>
        <v>0</v>
      </c>
      <c r="Q23" s="7"/>
      <c r="R23" s="7">
        <f t="shared" ref="R23:R24" si="4">ROUND(R19,2)</f>
        <v>0</v>
      </c>
      <c r="S23" s="8"/>
      <c r="T23" s="8"/>
      <c r="U23" s="7">
        <f t="shared" ref="U23:U24" si="5">ROUND(U19,2)</f>
        <v>0</v>
      </c>
      <c r="V23" s="7"/>
      <c r="W23" s="7">
        <f t="shared" ref="W23:W24" si="6">ROUND(W19,2)</f>
        <v>0</v>
      </c>
      <c r="X23" s="8"/>
      <c r="Y23" s="8"/>
      <c r="Z23" s="7">
        <f t="shared" ref="Z23:Z24" si="7">ROUND(Z19,2)</f>
        <v>0</v>
      </c>
      <c r="AA23" s="7"/>
      <c r="AB23" s="7">
        <f t="shared" ref="AB23:AB24" si="8">ROUND(AB19,2)</f>
        <v>0</v>
      </c>
      <c r="AC23" s="8"/>
    </row>
    <row r="24" spans="2:29" x14ac:dyDescent="0.2">
      <c r="I24" s="7"/>
      <c r="J24" s="7"/>
      <c r="K24" s="7">
        <f t="shared" si="1"/>
        <v>75.459999999999994</v>
      </c>
      <c r="L24" s="7"/>
      <c r="M24" s="7">
        <f t="shared" si="2"/>
        <v>711.94</v>
      </c>
      <c r="N24" s="8"/>
      <c r="O24" s="8"/>
      <c r="P24" s="7">
        <f t="shared" si="3"/>
        <v>180.12</v>
      </c>
      <c r="Q24" s="7"/>
      <c r="R24" s="7">
        <f t="shared" si="4"/>
        <v>3044.62</v>
      </c>
      <c r="S24" s="8"/>
      <c r="T24" s="8"/>
      <c r="U24" s="7">
        <f t="shared" si="5"/>
        <v>170.6</v>
      </c>
      <c r="V24" s="7"/>
      <c r="W24" s="7">
        <f t="shared" si="6"/>
        <v>11811.02</v>
      </c>
      <c r="X24" s="8"/>
      <c r="Y24" s="8"/>
      <c r="Z24" s="7">
        <f t="shared" si="7"/>
        <v>319.88</v>
      </c>
      <c r="AA24" s="7"/>
      <c r="AB24" s="7">
        <f t="shared" si="8"/>
        <v>8133.2</v>
      </c>
      <c r="AC24" s="8"/>
    </row>
    <row r="25" spans="2:29" x14ac:dyDescent="0.2">
      <c r="I25" s="7"/>
      <c r="N25" s="8"/>
      <c r="O25" s="8"/>
      <c r="P25" s="7"/>
      <c r="Q25" s="7"/>
      <c r="R25" s="8"/>
      <c r="S25" s="8"/>
      <c r="T25" s="8"/>
      <c r="U25" s="7"/>
      <c r="V25" s="7"/>
      <c r="W25" s="8"/>
      <c r="X25" s="8"/>
      <c r="Y25" s="8"/>
      <c r="Z25" s="7"/>
      <c r="AA25" s="7"/>
      <c r="AB25" s="8"/>
      <c r="AC25" s="8"/>
    </row>
    <row r="26" spans="2:29" x14ac:dyDescent="0.2">
      <c r="I26" s="7"/>
      <c r="J26" s="7" t="str">
        <f>J18&amp;K22&amp;L18&amp;M22&amp;N18</f>
        <v>[4.27，29.86]</v>
      </c>
      <c r="K26" s="7"/>
      <c r="L26" s="7"/>
      <c r="M26" s="8"/>
      <c r="N26" s="8"/>
      <c r="O26" s="7" t="str">
        <f>O18&amp;P22&amp;Q18&amp;R22&amp;S18</f>
        <v>[5.91，93.5]</v>
      </c>
      <c r="P26" s="7"/>
      <c r="Q26" s="7"/>
      <c r="R26" s="8"/>
      <c r="S26" s="8"/>
      <c r="T26" s="7" t="str">
        <f>T18&amp;U22&amp;V18&amp;W22&amp;X18</f>
        <v>[16.4，180.12]</v>
      </c>
      <c r="U26" s="7"/>
      <c r="V26" s="7"/>
      <c r="W26" s="8"/>
      <c r="X26" s="8"/>
      <c r="Y26" s="7" t="str">
        <f>Y18&amp;Z22&amp;AA18&amp;AB22&amp;AC18</f>
        <v>[16.4，456.04]</v>
      </c>
      <c r="Z26" s="7"/>
      <c r="AA26" s="7"/>
      <c r="AB26" s="8"/>
      <c r="AC26" s="8"/>
    </row>
    <row r="27" spans="2:29" x14ac:dyDescent="0.2">
      <c r="I27" s="7"/>
      <c r="J27" s="7" t="str">
        <f t="shared" ref="J27" si="9">J19&amp;K23&amp;L19&amp;M23&amp;N19</f>
        <v>00</v>
      </c>
      <c r="K27" s="7"/>
      <c r="L27" s="7"/>
      <c r="M27" s="8"/>
      <c r="N27" s="8"/>
      <c r="O27" s="7" t="str">
        <f t="shared" ref="O27" si="10">O19&amp;P23&amp;Q19&amp;R23&amp;S19</f>
        <v>00</v>
      </c>
      <c r="P27" s="7"/>
      <c r="Q27" s="7"/>
      <c r="R27" s="8"/>
      <c r="S27" s="8"/>
      <c r="T27" s="7" t="str">
        <f t="shared" ref="T27" si="11">T19&amp;U23&amp;V19&amp;W23&amp;X19</f>
        <v>00</v>
      </c>
      <c r="U27" s="7"/>
      <c r="V27" s="7"/>
      <c r="W27" s="8"/>
      <c r="X27" s="8"/>
      <c r="Y27" s="7" t="str">
        <f t="shared" ref="Y27" si="12">Y19&amp;Z23&amp;AA19&amp;AB23&amp;AC19</f>
        <v>00</v>
      </c>
      <c r="Z27" s="7"/>
      <c r="AA27" s="7"/>
      <c r="AB27" s="8"/>
      <c r="AC27" s="8"/>
    </row>
    <row r="28" spans="2:29" x14ac:dyDescent="0.2">
      <c r="I28" s="7"/>
      <c r="J28" s="7" t="str">
        <f>J20&amp;K24&amp;L20&amp;M24&amp;N20</f>
        <v>[75.46，711.94]</v>
      </c>
      <c r="K28" s="7"/>
      <c r="L28" s="7"/>
      <c r="M28" s="8"/>
      <c r="N28" s="8"/>
      <c r="O28" s="7" t="str">
        <f>O20&amp;P24&amp;Q20&amp;R24&amp;S20</f>
        <v>[180.12，3044.62]</v>
      </c>
      <c r="P28" s="7"/>
      <c r="Q28" s="7"/>
      <c r="R28" s="8"/>
      <c r="S28" s="8"/>
      <c r="T28" s="7" t="str">
        <f>T20&amp;U24&amp;V20&amp;W24&amp;X20</f>
        <v>[170.6，11811.02]</v>
      </c>
      <c r="U28" s="7"/>
      <c r="V28" s="7"/>
      <c r="W28" s="8"/>
      <c r="X28" s="8"/>
      <c r="Y28" s="7" t="str">
        <f>Y20&amp;Z24&amp;AA20&amp;AB24&amp;AC20</f>
        <v>[319.88，8133.2]</v>
      </c>
      <c r="Z28" s="7"/>
      <c r="AA28" s="7"/>
      <c r="AB28" s="8"/>
      <c r="AC28" s="8"/>
    </row>
    <row r="29" spans="2:29" x14ac:dyDescent="0.2">
      <c r="I29" s="7"/>
      <c r="J29" s="7"/>
      <c r="K29" s="7"/>
      <c r="L29" s="7"/>
      <c r="M29" s="8"/>
      <c r="N29" s="8"/>
      <c r="O29" s="8"/>
      <c r="P29" s="7"/>
      <c r="Q29" s="7"/>
      <c r="R29" s="8"/>
      <c r="S29" s="8"/>
      <c r="T29" s="8"/>
      <c r="U29" s="7"/>
      <c r="V29" s="7"/>
      <c r="W29" s="8"/>
      <c r="X29" s="8"/>
      <c r="Y29" s="8"/>
      <c r="Z29" s="7"/>
      <c r="AA29" s="7"/>
      <c r="AB29" s="8"/>
      <c r="AC29" s="8"/>
    </row>
    <row r="30" spans="2:29" x14ac:dyDescent="0.2">
      <c r="I30" s="7"/>
      <c r="J30" s="7"/>
      <c r="K30" s="7"/>
      <c r="L30" s="7"/>
      <c r="M30" s="8"/>
      <c r="N30" s="8"/>
      <c r="O30" s="8"/>
      <c r="P30" s="7"/>
      <c r="Q30" s="7"/>
      <c r="R30" s="8"/>
      <c r="S30" s="8"/>
      <c r="T30" s="8"/>
      <c r="U30" s="7"/>
      <c r="V30" s="7"/>
      <c r="W30" s="8"/>
      <c r="X30" s="8"/>
      <c r="Y30" s="8"/>
      <c r="Z30" s="7"/>
      <c r="AA30" s="7"/>
      <c r="AB30" s="8"/>
      <c r="AC30" s="8"/>
    </row>
    <row r="31" spans="2:29" x14ac:dyDescent="0.2">
      <c r="I31" s="7"/>
      <c r="J31" s="7"/>
      <c r="K31" s="7"/>
      <c r="L31" s="7"/>
      <c r="M31" s="8"/>
      <c r="N31" s="8"/>
      <c r="O31" s="8"/>
      <c r="P31" s="7"/>
      <c r="Q31" s="7"/>
      <c r="R31" s="8"/>
      <c r="S31" s="8"/>
      <c r="T31" s="8"/>
      <c r="U31" s="7"/>
      <c r="V31" s="7"/>
      <c r="W31" s="8"/>
      <c r="X31" s="8"/>
      <c r="Y31" s="8"/>
      <c r="Z31" s="7"/>
      <c r="AA31" s="7"/>
      <c r="AB31" s="8"/>
      <c r="AC31" s="8"/>
    </row>
    <row r="32" spans="2:29" x14ac:dyDescent="0.2">
      <c r="B32" s="2" t="s">
        <v>22</v>
      </c>
      <c r="C32" s="2" t="s">
        <v>23</v>
      </c>
      <c r="D32" s="2" t="s">
        <v>24</v>
      </c>
      <c r="E32" s="2" t="s">
        <v>25</v>
      </c>
      <c r="H32" s="2" t="s">
        <v>22</v>
      </c>
      <c r="I32" s="7"/>
      <c r="J32" s="7" t="s">
        <v>39</v>
      </c>
      <c r="L32" s="7"/>
      <c r="M32" s="8"/>
      <c r="N32" s="8"/>
      <c r="O32" s="8"/>
      <c r="P32" s="7"/>
      <c r="Q32" s="7"/>
      <c r="R32" s="8"/>
      <c r="S32" s="8"/>
      <c r="T32" s="8"/>
      <c r="U32" s="7"/>
      <c r="V32" s="7"/>
      <c r="W32" s="8"/>
      <c r="X32" s="8"/>
      <c r="Y32" s="8"/>
      <c r="Z32" s="7"/>
      <c r="AA32" s="7"/>
      <c r="AB32" s="8"/>
      <c r="AC32" s="8"/>
    </row>
    <row r="33" spans="2:29" x14ac:dyDescent="0.2">
      <c r="H33" s="2" t="s">
        <v>23</v>
      </c>
      <c r="I33" s="7" t="str">
        <f>I25&amp;J29&amp;K25&amp;L29&amp;M25</f>
        <v/>
      </c>
      <c r="J33" s="7" t="s">
        <v>44</v>
      </c>
      <c r="L33" s="7"/>
      <c r="M33" s="8"/>
      <c r="N33" s="8"/>
      <c r="O33" s="8"/>
      <c r="P33" s="7"/>
      <c r="Q33" s="7"/>
      <c r="R33" s="8"/>
      <c r="S33" s="8"/>
      <c r="T33" s="8"/>
      <c r="U33" s="7"/>
      <c r="V33" s="7"/>
      <c r="W33" s="8"/>
      <c r="X33" s="8"/>
      <c r="Y33" s="8"/>
      <c r="Z33" s="7"/>
      <c r="AA33" s="7"/>
      <c r="AB33" s="8"/>
      <c r="AC33" s="8"/>
    </row>
    <row r="34" spans="2:29" ht="15" x14ac:dyDescent="0.2">
      <c r="B34" s="9">
        <v>1.61</v>
      </c>
      <c r="G34" s="7" t="str">
        <f>G26&amp;H30&amp;I26&amp;J30&amp;K26</f>
        <v/>
      </c>
      <c r="H34" s="2" t="s">
        <v>24</v>
      </c>
      <c r="I34" s="7" t="str">
        <f>I26&amp;J30&amp;K26&amp;L30&amp;M26</f>
        <v/>
      </c>
      <c r="J34" t="s">
        <v>50</v>
      </c>
    </row>
    <row r="35" spans="2:29" x14ac:dyDescent="0.2">
      <c r="G35" s="7" t="str">
        <f>G27&amp;H31&amp;I27&amp;J31&amp;K27</f>
        <v/>
      </c>
      <c r="H35" s="2" t="s">
        <v>25</v>
      </c>
      <c r="I35" s="7" t="str">
        <f>I27&amp;J31&amp;K27&amp;L31&amp;M27</f>
        <v/>
      </c>
      <c r="J35" t="s">
        <v>53</v>
      </c>
    </row>
    <row r="36" spans="2:29" x14ac:dyDescent="0.2">
      <c r="G36" s="7"/>
    </row>
    <row r="37" spans="2:29" x14ac:dyDescent="0.2">
      <c r="K37">
        <v>6</v>
      </c>
      <c r="M37" s="8">
        <v>34.9</v>
      </c>
    </row>
    <row r="38" spans="2:29" x14ac:dyDescent="0.2">
      <c r="K38">
        <v>7.2</v>
      </c>
      <c r="M38" s="8">
        <v>75.599999999999994</v>
      </c>
    </row>
    <row r="39" spans="2:29" x14ac:dyDescent="0.2">
      <c r="K39">
        <v>18</v>
      </c>
      <c r="M39" s="6">
        <v>97</v>
      </c>
    </row>
    <row r="40" spans="2:29" x14ac:dyDescent="0.2">
      <c r="K40">
        <v>38</v>
      </c>
      <c r="M40" s="6">
        <v>240</v>
      </c>
    </row>
    <row r="41" spans="2:29" x14ac:dyDescent="0.2">
      <c r="E41" t="s">
        <v>67</v>
      </c>
    </row>
    <row r="42" spans="2:29" x14ac:dyDescent="0.2">
      <c r="E42" t="s">
        <v>68</v>
      </c>
    </row>
    <row r="43" spans="2:29" x14ac:dyDescent="0.2">
      <c r="E43" t="s">
        <v>69</v>
      </c>
      <c r="J43" t="s">
        <v>55</v>
      </c>
      <c r="K43">
        <f>K37*$B$34</f>
        <v>9.66</v>
      </c>
      <c r="L43" t="s">
        <v>66</v>
      </c>
      <c r="M43">
        <f t="shared" ref="M43:M46" si="13">M37*$B$34</f>
        <v>56.189</v>
      </c>
      <c r="N43" s="6" t="s">
        <v>57</v>
      </c>
    </row>
    <row r="44" spans="2:29" x14ac:dyDescent="0.2">
      <c r="E44" t="s">
        <v>70</v>
      </c>
      <c r="J44" t="s">
        <v>55</v>
      </c>
      <c r="K44">
        <f t="shared" ref="K44:K46" si="14">K38*$B$34</f>
        <v>11.592000000000001</v>
      </c>
      <c r="L44" t="s">
        <v>66</v>
      </c>
      <c r="M44">
        <f t="shared" si="13"/>
        <v>121.71599999999999</v>
      </c>
      <c r="N44" s="6" t="s">
        <v>57</v>
      </c>
    </row>
    <row r="45" spans="2:29" x14ac:dyDescent="0.2">
      <c r="J45" s="7" t="s">
        <v>55</v>
      </c>
      <c r="K45">
        <f t="shared" si="14"/>
        <v>28.98</v>
      </c>
      <c r="L45" t="s">
        <v>66</v>
      </c>
      <c r="M45">
        <f t="shared" si="13"/>
        <v>156.17000000000002</v>
      </c>
      <c r="N45" s="6" t="s">
        <v>57</v>
      </c>
    </row>
    <row r="46" spans="2:29" x14ac:dyDescent="0.2">
      <c r="J46" t="s">
        <v>55</v>
      </c>
      <c r="K46">
        <f t="shared" si="14"/>
        <v>61.180000000000007</v>
      </c>
      <c r="L46" t="s">
        <v>66</v>
      </c>
      <c r="M46">
        <f t="shared" si="13"/>
        <v>386.40000000000003</v>
      </c>
      <c r="N46" s="6" t="s">
        <v>57</v>
      </c>
    </row>
    <row r="48" spans="2:29" x14ac:dyDescent="0.2">
      <c r="I48" t="str">
        <f>J43&amp;K43&amp;L43&amp;M43&amp;N43</f>
        <v>[9.66,56.189]</v>
      </c>
    </row>
    <row r="49" spans="3:12" x14ac:dyDescent="0.2">
      <c r="I49" t="str">
        <f t="shared" ref="I49:I51" si="15">J44&amp;K44&amp;L44&amp;M44&amp;N44</f>
        <v>[11.592,121.716]</v>
      </c>
    </row>
    <row r="50" spans="3:12" x14ac:dyDescent="0.2">
      <c r="I50" t="str">
        <f t="shared" si="15"/>
        <v>[28.98,156.17]</v>
      </c>
    </row>
    <row r="51" spans="3:12" x14ac:dyDescent="0.2">
      <c r="I51" t="str">
        <f t="shared" si="15"/>
        <v>[61.18,386.4]</v>
      </c>
    </row>
    <row r="53" spans="3:12" x14ac:dyDescent="0.2">
      <c r="C53" t="s">
        <v>67</v>
      </c>
      <c r="D53" t="s">
        <v>68</v>
      </c>
      <c r="E53" t="s">
        <v>69</v>
      </c>
      <c r="F53" t="s">
        <v>70</v>
      </c>
    </row>
    <row r="55" spans="3:12" x14ac:dyDescent="0.2">
      <c r="I55" s="2" t="s">
        <v>58</v>
      </c>
      <c r="J55" s="2" t="s">
        <v>60</v>
      </c>
      <c r="K55" s="2" t="s">
        <v>61</v>
      </c>
      <c r="L55" s="2" t="s">
        <v>62</v>
      </c>
    </row>
    <row r="56" spans="3:12" x14ac:dyDescent="0.2">
      <c r="I56" s="2" t="s">
        <v>71</v>
      </c>
      <c r="J56" s="2" t="s">
        <v>72</v>
      </c>
      <c r="K56" s="2" t="s">
        <v>73</v>
      </c>
      <c r="L56" s="2" t="s">
        <v>74</v>
      </c>
    </row>
    <row r="57" spans="3:12" x14ac:dyDescent="0.2">
      <c r="I57" s="2" t="s">
        <v>59</v>
      </c>
      <c r="J57" s="2" t="s">
        <v>63</v>
      </c>
      <c r="K57" s="2" t="s">
        <v>64</v>
      </c>
      <c r="L57" s="2" t="s">
        <v>65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2019-01-18T12:22:32Z</dcterms:modified>
</cp:coreProperties>
</file>