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уп\Решение\3 неделя (CISCO + шифрование)\ibahjdfybz\"/>
    </mc:Choice>
  </mc:AlternateContent>
  <xr:revisionPtr revIDLastSave="0" documentId="13_ncr:1_{F6A90B67-A999-4089-965C-1B189A34883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Алфавит" sheetId="1" r:id="rId1"/>
    <sheet name="Гаммирование" sheetId="2" r:id="rId2"/>
    <sheet name="Дешифровка" sheetId="3" r:id="rId3"/>
    <sheet name="X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4" l="1"/>
  <c r="D57" i="4"/>
  <c r="F56" i="4"/>
  <c r="D56" i="4"/>
  <c r="F55" i="4"/>
  <c r="E55" i="4"/>
  <c r="D55" i="4"/>
  <c r="F54" i="4"/>
  <c r="D54" i="4"/>
  <c r="F53" i="4"/>
  <c r="D53" i="4"/>
  <c r="F52" i="4"/>
  <c r="E52" i="4"/>
  <c r="D52" i="4"/>
  <c r="F51" i="4"/>
  <c r="D51" i="4"/>
  <c r="F50" i="4"/>
  <c r="D50" i="4"/>
  <c r="C50" i="4"/>
  <c r="F49" i="4"/>
  <c r="D49" i="4"/>
  <c r="F48" i="4"/>
  <c r="D48" i="4"/>
  <c r="F47" i="4"/>
  <c r="E47" i="4"/>
  <c r="D47" i="4"/>
  <c r="F46" i="4"/>
  <c r="D46" i="4"/>
  <c r="F45" i="4"/>
  <c r="D45" i="4"/>
  <c r="F44" i="4"/>
  <c r="E44" i="4"/>
  <c r="D44" i="4"/>
  <c r="F43" i="4"/>
  <c r="D43" i="4"/>
  <c r="F42" i="4"/>
  <c r="D42" i="4"/>
  <c r="E42" i="4" s="1"/>
  <c r="C42" i="4"/>
  <c r="F41" i="4"/>
  <c r="D41" i="4"/>
  <c r="F40" i="4"/>
  <c r="D40" i="4"/>
  <c r="F39" i="4"/>
  <c r="E39" i="4"/>
  <c r="D39" i="4"/>
  <c r="F38" i="4"/>
  <c r="D38" i="4"/>
  <c r="F37" i="4"/>
  <c r="D37" i="4"/>
  <c r="F36" i="4"/>
  <c r="E36" i="4"/>
  <c r="D36" i="4"/>
  <c r="F35" i="4"/>
  <c r="D35" i="4"/>
  <c r="F34" i="4"/>
  <c r="D34" i="4"/>
  <c r="C34" i="4"/>
  <c r="F33" i="4"/>
  <c r="D33" i="4"/>
  <c r="F32" i="4"/>
  <c r="D32" i="4"/>
  <c r="F31" i="4"/>
  <c r="E31" i="4"/>
  <c r="D31" i="4"/>
  <c r="F30" i="4"/>
  <c r="D30" i="4"/>
  <c r="F29" i="4"/>
  <c r="D29" i="4"/>
  <c r="F28" i="4"/>
  <c r="E28" i="4"/>
  <c r="D28" i="4"/>
  <c r="F27" i="4"/>
  <c r="D27" i="4"/>
  <c r="F26" i="4"/>
  <c r="D26" i="4"/>
  <c r="E26" i="4" s="1"/>
  <c r="C26" i="4"/>
  <c r="F25" i="4"/>
  <c r="D25" i="4"/>
  <c r="E25" i="4" s="1"/>
  <c r="F24" i="4"/>
  <c r="D24" i="4"/>
  <c r="F23" i="4"/>
  <c r="E23" i="4"/>
  <c r="D23" i="4"/>
  <c r="F22" i="4"/>
  <c r="D22" i="4"/>
  <c r="F21" i="4"/>
  <c r="D21" i="4"/>
  <c r="F20" i="4"/>
  <c r="E20" i="4"/>
  <c r="D20" i="4"/>
  <c r="F19" i="4"/>
  <c r="D19" i="4"/>
  <c r="F18" i="4"/>
  <c r="D18" i="4"/>
  <c r="E18" i="4" s="1"/>
  <c r="C18" i="4"/>
  <c r="F17" i="4"/>
  <c r="D17" i="4"/>
  <c r="F16" i="4"/>
  <c r="D16" i="4"/>
  <c r="F15" i="4"/>
  <c r="E15" i="4"/>
  <c r="D15" i="4"/>
  <c r="F14" i="4"/>
  <c r="D14" i="4"/>
  <c r="F13" i="4"/>
  <c r="D13" i="4"/>
  <c r="F12" i="4"/>
  <c r="E12" i="4"/>
  <c r="D12" i="4"/>
  <c r="F11" i="4"/>
  <c r="D11" i="4"/>
  <c r="F10" i="4"/>
  <c r="D10" i="4"/>
  <c r="E10" i="4" s="1"/>
  <c r="C10" i="4"/>
  <c r="G42" i="4" l="1"/>
  <c r="H42" i="4" s="1"/>
  <c r="L42" i="4" s="1"/>
  <c r="M42" i="4" s="1"/>
  <c r="N42" i="4" s="1"/>
  <c r="G47" i="4"/>
  <c r="H47" i="4" s="1"/>
  <c r="L47" i="4" s="1"/>
  <c r="M47" i="4" s="1"/>
  <c r="N47" i="4" s="1"/>
  <c r="G52" i="4"/>
  <c r="H52" i="4" s="1"/>
  <c r="L52" i="4" s="1"/>
  <c r="M52" i="4" s="1"/>
  <c r="N52" i="4" s="1"/>
  <c r="G26" i="4"/>
  <c r="H26" i="4" s="1"/>
  <c r="L26" i="4" s="1"/>
  <c r="M26" i="4" s="1"/>
  <c r="N26" i="4" s="1"/>
  <c r="G31" i="4"/>
  <c r="H31" i="4" s="1"/>
  <c r="L31" i="4" s="1"/>
  <c r="M31" i="4" s="1"/>
  <c r="N31" i="4" s="1"/>
  <c r="G36" i="4"/>
  <c r="H36" i="4" s="1"/>
  <c r="L36" i="4" s="1"/>
  <c r="M36" i="4" s="1"/>
  <c r="N36" i="4" s="1"/>
  <c r="G55" i="4"/>
  <c r="H55" i="4" s="1"/>
  <c r="L55" i="4" s="1"/>
  <c r="M55" i="4" s="1"/>
  <c r="N55" i="4" s="1"/>
  <c r="G10" i="4"/>
  <c r="H10" i="4" s="1"/>
  <c r="L10" i="4" s="1"/>
  <c r="M10" i="4" s="1"/>
  <c r="N10" i="4" s="1"/>
  <c r="G15" i="4"/>
  <c r="H15" i="4" s="1"/>
  <c r="L15" i="4" s="1"/>
  <c r="M15" i="4" s="1"/>
  <c r="N15" i="4" s="1"/>
  <c r="G20" i="4"/>
  <c r="H20" i="4" s="1"/>
  <c r="L20" i="4" s="1"/>
  <c r="M20" i="4" s="1"/>
  <c r="N20" i="4" s="1"/>
  <c r="E50" i="4"/>
  <c r="G50" i="4" s="1"/>
  <c r="H50" i="4" s="1"/>
  <c r="G39" i="4"/>
  <c r="H39" i="4" s="1"/>
  <c r="L39" i="4" s="1"/>
  <c r="M39" i="4" s="1"/>
  <c r="N39" i="4" s="1"/>
  <c r="G44" i="4"/>
  <c r="H44" i="4" s="1"/>
  <c r="L44" i="4" s="1"/>
  <c r="M44" i="4" s="1"/>
  <c r="N44" i="4" s="1"/>
  <c r="E53" i="4"/>
  <c r="G53" i="4" s="1"/>
  <c r="H53" i="4" s="1"/>
  <c r="L53" i="4" s="1"/>
  <c r="M53" i="4" s="1"/>
  <c r="N53" i="4" s="1"/>
  <c r="E56" i="4"/>
  <c r="G56" i="4" s="1"/>
  <c r="H56" i="4" s="1"/>
  <c r="L56" i="4" s="1"/>
  <c r="M56" i="4" s="1"/>
  <c r="N56" i="4" s="1"/>
  <c r="E51" i="4"/>
  <c r="G51" i="4" s="1"/>
  <c r="H51" i="4" s="1"/>
  <c r="L51" i="4" s="1"/>
  <c r="M51" i="4" s="1"/>
  <c r="N51" i="4" s="1"/>
  <c r="E54" i="4"/>
  <c r="G54" i="4" s="1"/>
  <c r="H54" i="4" s="1"/>
  <c r="L54" i="4" s="1"/>
  <c r="M54" i="4" s="1"/>
  <c r="N54" i="4" s="1"/>
  <c r="E57" i="4"/>
  <c r="G57" i="4" s="1"/>
  <c r="H57" i="4" s="1"/>
  <c r="L57" i="4" s="1"/>
  <c r="M57" i="4" s="1"/>
  <c r="N57" i="4" s="1"/>
  <c r="E43" i="4"/>
  <c r="G43" i="4" s="1"/>
  <c r="H43" i="4" s="1"/>
  <c r="L43" i="4" s="1"/>
  <c r="M43" i="4" s="1"/>
  <c r="N43" i="4" s="1"/>
  <c r="G12" i="4"/>
  <c r="H12" i="4" s="1"/>
  <c r="L12" i="4" s="1"/>
  <c r="M12" i="4" s="1"/>
  <c r="N12" i="4" s="1"/>
  <c r="G25" i="4"/>
  <c r="H25" i="4" s="1"/>
  <c r="L25" i="4" s="1"/>
  <c r="M25" i="4" s="1"/>
  <c r="N25" i="4" s="1"/>
  <c r="E45" i="4"/>
  <c r="G45" i="4" s="1"/>
  <c r="H45" i="4" s="1"/>
  <c r="L45" i="4" s="1"/>
  <c r="M45" i="4" s="1"/>
  <c r="N45" i="4" s="1"/>
  <c r="E48" i="4"/>
  <c r="G48" i="4" s="1"/>
  <c r="H48" i="4" s="1"/>
  <c r="L48" i="4" s="1"/>
  <c r="M48" i="4" s="1"/>
  <c r="N48" i="4" s="1"/>
  <c r="E46" i="4"/>
  <c r="G46" i="4" s="1"/>
  <c r="H46" i="4" s="1"/>
  <c r="L46" i="4" s="1"/>
  <c r="M46" i="4" s="1"/>
  <c r="N46" i="4" s="1"/>
  <c r="E49" i="4"/>
  <c r="G49" i="4" s="1"/>
  <c r="H49" i="4" s="1"/>
  <c r="L49" i="4" s="1"/>
  <c r="M49" i="4" s="1"/>
  <c r="N49" i="4" s="1"/>
  <c r="E35" i="4"/>
  <c r="G35" i="4" s="1"/>
  <c r="H35" i="4" s="1"/>
  <c r="L35" i="4" s="1"/>
  <c r="M35" i="4" s="1"/>
  <c r="N35" i="4" s="1"/>
  <c r="E38" i="4"/>
  <c r="G38" i="4" s="1"/>
  <c r="H38" i="4" s="1"/>
  <c r="L38" i="4" s="1"/>
  <c r="M38" i="4" s="1"/>
  <c r="N38" i="4" s="1"/>
  <c r="E41" i="4"/>
  <c r="G41" i="4" s="1"/>
  <c r="H41" i="4" s="1"/>
  <c r="L41" i="4" s="1"/>
  <c r="M41" i="4" s="1"/>
  <c r="N41" i="4" s="1"/>
  <c r="E34" i="4"/>
  <c r="G34" i="4" s="1"/>
  <c r="H34" i="4" s="1"/>
  <c r="G18" i="4"/>
  <c r="H18" i="4" s="1"/>
  <c r="L18" i="4" s="1"/>
  <c r="M18" i="4" s="1"/>
  <c r="N18" i="4" s="1"/>
  <c r="G23" i="4"/>
  <c r="H23" i="4" s="1"/>
  <c r="L23" i="4" s="1"/>
  <c r="M23" i="4" s="1"/>
  <c r="N23" i="4" s="1"/>
  <c r="G28" i="4"/>
  <c r="H28" i="4" s="1"/>
  <c r="L28" i="4" s="1"/>
  <c r="M28" i="4" s="1"/>
  <c r="N28" i="4" s="1"/>
  <c r="E37" i="4"/>
  <c r="G37" i="4" s="1"/>
  <c r="H37" i="4" s="1"/>
  <c r="L37" i="4" s="1"/>
  <c r="M37" i="4" s="1"/>
  <c r="N37" i="4" s="1"/>
  <c r="E40" i="4"/>
  <c r="G40" i="4" s="1"/>
  <c r="H40" i="4" s="1"/>
  <c r="L40" i="4" s="1"/>
  <c r="M40" i="4" s="1"/>
  <c r="N40" i="4" s="1"/>
  <c r="E29" i="4"/>
  <c r="G29" i="4" s="1"/>
  <c r="H29" i="4" s="1"/>
  <c r="L29" i="4" s="1"/>
  <c r="M29" i="4" s="1"/>
  <c r="N29" i="4" s="1"/>
  <c r="E32" i="4"/>
  <c r="G32" i="4" s="1"/>
  <c r="H32" i="4" s="1"/>
  <c r="L32" i="4" s="1"/>
  <c r="M32" i="4" s="1"/>
  <c r="N32" i="4" s="1"/>
  <c r="E27" i="4"/>
  <c r="G27" i="4" s="1"/>
  <c r="H27" i="4" s="1"/>
  <c r="L27" i="4" s="1"/>
  <c r="M27" i="4" s="1"/>
  <c r="N27" i="4" s="1"/>
  <c r="E30" i="4"/>
  <c r="G30" i="4" s="1"/>
  <c r="H30" i="4" s="1"/>
  <c r="L30" i="4" s="1"/>
  <c r="M30" i="4" s="1"/>
  <c r="N30" i="4" s="1"/>
  <c r="E33" i="4"/>
  <c r="G33" i="4" s="1"/>
  <c r="H33" i="4" s="1"/>
  <c r="L33" i="4" s="1"/>
  <c r="M33" i="4" s="1"/>
  <c r="N33" i="4" s="1"/>
  <c r="E19" i="4"/>
  <c r="G19" i="4" s="1"/>
  <c r="H19" i="4" s="1"/>
  <c r="L19" i="4" s="1"/>
  <c r="M19" i="4" s="1"/>
  <c r="N19" i="4" s="1"/>
  <c r="E22" i="4"/>
  <c r="G22" i="4" s="1"/>
  <c r="H22" i="4" s="1"/>
  <c r="L22" i="4" s="1"/>
  <c r="M22" i="4" s="1"/>
  <c r="N22" i="4" s="1"/>
  <c r="E21" i="4"/>
  <c r="G21" i="4" s="1"/>
  <c r="H21" i="4" s="1"/>
  <c r="L21" i="4" s="1"/>
  <c r="M21" i="4" s="1"/>
  <c r="N21" i="4" s="1"/>
  <c r="E24" i="4"/>
  <c r="G24" i="4" s="1"/>
  <c r="H24" i="4" s="1"/>
  <c r="L24" i="4" s="1"/>
  <c r="M24" i="4" s="1"/>
  <c r="N24" i="4" s="1"/>
  <c r="E11" i="4"/>
  <c r="G11" i="4" s="1"/>
  <c r="H11" i="4" s="1"/>
  <c r="L11" i="4" s="1"/>
  <c r="M11" i="4" s="1"/>
  <c r="N11" i="4" s="1"/>
  <c r="E14" i="4"/>
  <c r="G14" i="4" s="1"/>
  <c r="H14" i="4" s="1"/>
  <c r="L14" i="4" s="1"/>
  <c r="M14" i="4" s="1"/>
  <c r="N14" i="4" s="1"/>
  <c r="E17" i="4"/>
  <c r="G17" i="4" s="1"/>
  <c r="H17" i="4" s="1"/>
  <c r="L17" i="4" s="1"/>
  <c r="M17" i="4" s="1"/>
  <c r="N17" i="4" s="1"/>
  <c r="E13" i="4"/>
  <c r="G13" i="4" s="1"/>
  <c r="H13" i="4" s="1"/>
  <c r="L13" i="4" s="1"/>
  <c r="M13" i="4" s="1"/>
  <c r="N13" i="4" s="1"/>
  <c r="E16" i="4"/>
  <c r="G16" i="4" s="1"/>
  <c r="H16" i="4" s="1"/>
  <c r="L16" i="4" s="1"/>
  <c r="M16" i="4" s="1"/>
  <c r="N16" i="4" s="1"/>
  <c r="F3" i="4"/>
  <c r="F4" i="4"/>
  <c r="F5" i="4"/>
  <c r="F6" i="4"/>
  <c r="F7" i="4"/>
  <c r="F8" i="4"/>
  <c r="F9" i="4"/>
  <c r="F2" i="4"/>
  <c r="D3" i="4"/>
  <c r="E3" i="4" s="1"/>
  <c r="D8" i="4"/>
  <c r="E8" i="4" s="1"/>
  <c r="D9" i="4"/>
  <c r="E9" i="4" s="1"/>
  <c r="C2" i="4"/>
  <c r="D5" i="4" s="1"/>
  <c r="E5" i="4" s="1"/>
  <c r="D102" i="3"/>
  <c r="E102" i="3" s="1"/>
  <c r="B102" i="3"/>
  <c r="C102" i="3" s="1"/>
  <c r="D101" i="3"/>
  <c r="E101" i="3" s="1"/>
  <c r="B101" i="3"/>
  <c r="C101" i="3" s="1"/>
  <c r="D100" i="3"/>
  <c r="E100" i="3" s="1"/>
  <c r="B100" i="3"/>
  <c r="C100" i="3" s="1"/>
  <c r="D99" i="3"/>
  <c r="E99" i="3" s="1"/>
  <c r="B99" i="3"/>
  <c r="C99" i="3" s="1"/>
  <c r="D98" i="3"/>
  <c r="E98" i="3" s="1"/>
  <c r="B98" i="3"/>
  <c r="C98" i="3" s="1"/>
  <c r="D97" i="3"/>
  <c r="E97" i="3" s="1"/>
  <c r="B97" i="3"/>
  <c r="C97" i="3" s="1"/>
  <c r="D96" i="3"/>
  <c r="E96" i="3" s="1"/>
  <c r="B96" i="3"/>
  <c r="C96" i="3" s="1"/>
  <c r="D95" i="3"/>
  <c r="E95" i="3" s="1"/>
  <c r="B95" i="3"/>
  <c r="C95" i="3" s="1"/>
  <c r="D94" i="3"/>
  <c r="E94" i="3" s="1"/>
  <c r="B94" i="3"/>
  <c r="C94" i="3" s="1"/>
  <c r="D93" i="3"/>
  <c r="E93" i="3" s="1"/>
  <c r="B93" i="3"/>
  <c r="C93" i="3" s="1"/>
  <c r="D92" i="3"/>
  <c r="E92" i="3" s="1"/>
  <c r="B92" i="3"/>
  <c r="C92" i="3" s="1"/>
  <c r="D91" i="3"/>
  <c r="E91" i="3" s="1"/>
  <c r="B91" i="3"/>
  <c r="C91" i="3" s="1"/>
  <c r="D90" i="3"/>
  <c r="E90" i="3" s="1"/>
  <c r="B90" i="3"/>
  <c r="C90" i="3" s="1"/>
  <c r="D89" i="3"/>
  <c r="E89" i="3" s="1"/>
  <c r="B89" i="3"/>
  <c r="C89" i="3" s="1"/>
  <c r="D88" i="3"/>
  <c r="E88" i="3" s="1"/>
  <c r="B88" i="3"/>
  <c r="C88" i="3" s="1"/>
  <c r="D87" i="3"/>
  <c r="E87" i="3" s="1"/>
  <c r="B87" i="3"/>
  <c r="C87" i="3" s="1"/>
  <c r="D86" i="3"/>
  <c r="E86" i="3" s="1"/>
  <c r="B86" i="3"/>
  <c r="C86" i="3" s="1"/>
  <c r="D85" i="3"/>
  <c r="E85" i="3" s="1"/>
  <c r="B85" i="3"/>
  <c r="C85" i="3" s="1"/>
  <c r="D84" i="3"/>
  <c r="E84" i="3" s="1"/>
  <c r="B84" i="3"/>
  <c r="C84" i="3" s="1"/>
  <c r="D83" i="3"/>
  <c r="E83" i="3" s="1"/>
  <c r="B83" i="3"/>
  <c r="C83" i="3" s="1"/>
  <c r="D82" i="3"/>
  <c r="E82" i="3" s="1"/>
  <c r="B82" i="3"/>
  <c r="C82" i="3" s="1"/>
  <c r="D81" i="3"/>
  <c r="E81" i="3" s="1"/>
  <c r="B81" i="3"/>
  <c r="C81" i="3" s="1"/>
  <c r="D80" i="3"/>
  <c r="E80" i="3" s="1"/>
  <c r="B80" i="3"/>
  <c r="C80" i="3" s="1"/>
  <c r="D79" i="3"/>
  <c r="E79" i="3" s="1"/>
  <c r="B79" i="3"/>
  <c r="C79" i="3" s="1"/>
  <c r="D78" i="3"/>
  <c r="E78" i="3" s="1"/>
  <c r="B78" i="3"/>
  <c r="C78" i="3" s="1"/>
  <c r="D77" i="3"/>
  <c r="E77" i="3" s="1"/>
  <c r="B77" i="3"/>
  <c r="C77" i="3" s="1"/>
  <c r="D76" i="3"/>
  <c r="E76" i="3" s="1"/>
  <c r="B76" i="3"/>
  <c r="C76" i="3" s="1"/>
  <c r="D75" i="3"/>
  <c r="E75" i="3" s="1"/>
  <c r="B75" i="3"/>
  <c r="C75" i="3" s="1"/>
  <c r="D74" i="3"/>
  <c r="E74" i="3" s="1"/>
  <c r="B74" i="3"/>
  <c r="C74" i="3" s="1"/>
  <c r="D73" i="3"/>
  <c r="E73" i="3" s="1"/>
  <c r="B73" i="3"/>
  <c r="C73" i="3" s="1"/>
  <c r="D72" i="3"/>
  <c r="E72" i="3" s="1"/>
  <c r="B72" i="3"/>
  <c r="C72" i="3" s="1"/>
  <c r="D71" i="3"/>
  <c r="E71" i="3" s="1"/>
  <c r="B71" i="3"/>
  <c r="C71" i="3" s="1"/>
  <c r="D70" i="3"/>
  <c r="E70" i="3" s="1"/>
  <c r="B70" i="3"/>
  <c r="C70" i="3" s="1"/>
  <c r="D69" i="3"/>
  <c r="E69" i="3" s="1"/>
  <c r="B69" i="3"/>
  <c r="C69" i="3" s="1"/>
  <c r="D68" i="3"/>
  <c r="E68" i="3" s="1"/>
  <c r="B68" i="3"/>
  <c r="C68" i="3" s="1"/>
  <c r="D67" i="3"/>
  <c r="E67" i="3" s="1"/>
  <c r="B67" i="3"/>
  <c r="C67" i="3" s="1"/>
  <c r="D66" i="3"/>
  <c r="E66" i="3" s="1"/>
  <c r="B66" i="3"/>
  <c r="C66" i="3" s="1"/>
  <c r="D65" i="3"/>
  <c r="E65" i="3" s="1"/>
  <c r="B65" i="3"/>
  <c r="C65" i="3" s="1"/>
  <c r="D64" i="3"/>
  <c r="E64" i="3" s="1"/>
  <c r="B64" i="3"/>
  <c r="C64" i="3" s="1"/>
  <c r="D63" i="3"/>
  <c r="E63" i="3" s="1"/>
  <c r="B63" i="3"/>
  <c r="C63" i="3" s="1"/>
  <c r="D62" i="3"/>
  <c r="E62" i="3" s="1"/>
  <c r="B62" i="3"/>
  <c r="C62" i="3" s="1"/>
  <c r="D61" i="3"/>
  <c r="E61" i="3" s="1"/>
  <c r="B61" i="3"/>
  <c r="C61" i="3" s="1"/>
  <c r="D60" i="3"/>
  <c r="E60" i="3" s="1"/>
  <c r="B60" i="3"/>
  <c r="C60" i="3" s="1"/>
  <c r="D59" i="3"/>
  <c r="E59" i="3" s="1"/>
  <c r="B59" i="3"/>
  <c r="C59" i="3" s="1"/>
  <c r="D58" i="3"/>
  <c r="E58" i="3" s="1"/>
  <c r="B58" i="3"/>
  <c r="C58" i="3" s="1"/>
  <c r="D57" i="3"/>
  <c r="E57" i="3" s="1"/>
  <c r="B57" i="3"/>
  <c r="C57" i="3" s="1"/>
  <c r="D56" i="3"/>
  <c r="E56" i="3" s="1"/>
  <c r="B56" i="3"/>
  <c r="C56" i="3" s="1"/>
  <c r="D55" i="3"/>
  <c r="E55" i="3" s="1"/>
  <c r="B55" i="3"/>
  <c r="C55" i="3" s="1"/>
  <c r="D54" i="3"/>
  <c r="E54" i="3" s="1"/>
  <c r="B54" i="3"/>
  <c r="C54" i="3" s="1"/>
  <c r="D53" i="3"/>
  <c r="E53" i="3" s="1"/>
  <c r="B53" i="3"/>
  <c r="C53" i="3" s="1"/>
  <c r="D52" i="3"/>
  <c r="E52" i="3" s="1"/>
  <c r="B52" i="3"/>
  <c r="C52" i="3" s="1"/>
  <c r="D51" i="3"/>
  <c r="E51" i="3" s="1"/>
  <c r="B51" i="3"/>
  <c r="C51" i="3" s="1"/>
  <c r="D50" i="3"/>
  <c r="E50" i="3" s="1"/>
  <c r="B50" i="3"/>
  <c r="C50" i="3" s="1"/>
  <c r="D49" i="3"/>
  <c r="E49" i="3" s="1"/>
  <c r="B49" i="3"/>
  <c r="C49" i="3" s="1"/>
  <c r="D48" i="3"/>
  <c r="E48" i="3" s="1"/>
  <c r="B48" i="3"/>
  <c r="C48" i="3" s="1"/>
  <c r="D47" i="3"/>
  <c r="E47" i="3" s="1"/>
  <c r="B47" i="3"/>
  <c r="C47" i="3" s="1"/>
  <c r="D46" i="3"/>
  <c r="E46" i="3" s="1"/>
  <c r="B46" i="3"/>
  <c r="C46" i="3" s="1"/>
  <c r="D45" i="3"/>
  <c r="E45" i="3" s="1"/>
  <c r="B45" i="3"/>
  <c r="C45" i="3" s="1"/>
  <c r="D44" i="3"/>
  <c r="E44" i="3" s="1"/>
  <c r="B44" i="3"/>
  <c r="C44" i="3" s="1"/>
  <c r="D43" i="3"/>
  <c r="E43" i="3" s="1"/>
  <c r="B43" i="3"/>
  <c r="C43" i="3" s="1"/>
  <c r="D42" i="3"/>
  <c r="E42" i="3" s="1"/>
  <c r="B42" i="3"/>
  <c r="C42" i="3" s="1"/>
  <c r="D41" i="3"/>
  <c r="E41" i="3" s="1"/>
  <c r="B41" i="3"/>
  <c r="C41" i="3" s="1"/>
  <c r="D40" i="3"/>
  <c r="E40" i="3" s="1"/>
  <c r="B40" i="3"/>
  <c r="C40" i="3" s="1"/>
  <c r="D39" i="3"/>
  <c r="E39" i="3" s="1"/>
  <c r="B39" i="3"/>
  <c r="C39" i="3" s="1"/>
  <c r="D38" i="3"/>
  <c r="E38" i="3" s="1"/>
  <c r="B38" i="3"/>
  <c r="C38" i="3" s="1"/>
  <c r="D37" i="3"/>
  <c r="E37" i="3" s="1"/>
  <c r="B37" i="3"/>
  <c r="C37" i="3" s="1"/>
  <c r="D36" i="3"/>
  <c r="E36" i="3" s="1"/>
  <c r="B36" i="3"/>
  <c r="C36" i="3" s="1"/>
  <c r="D35" i="3"/>
  <c r="E35" i="3" s="1"/>
  <c r="B35" i="3"/>
  <c r="C35" i="3" s="1"/>
  <c r="D34" i="3"/>
  <c r="E34" i="3" s="1"/>
  <c r="B34" i="3"/>
  <c r="C34" i="3" s="1"/>
  <c r="D33" i="3"/>
  <c r="E33" i="3" s="1"/>
  <c r="B33" i="3"/>
  <c r="C33" i="3" s="1"/>
  <c r="D32" i="3"/>
  <c r="E32" i="3" s="1"/>
  <c r="B32" i="3"/>
  <c r="C32" i="3" s="1"/>
  <c r="D31" i="3"/>
  <c r="E31" i="3" s="1"/>
  <c r="B31" i="3"/>
  <c r="C31" i="3" s="1"/>
  <c r="E3" i="3"/>
  <c r="E3" i="2"/>
  <c r="D13" i="2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O2" i="2"/>
  <c r="N9" i="2" s="1"/>
  <c r="O9" i="2" s="1"/>
  <c r="D8" i="2"/>
  <c r="E8" i="2" s="1"/>
  <c r="D9" i="2"/>
  <c r="E9" i="2" s="1"/>
  <c r="D10" i="2"/>
  <c r="E10" i="2" s="1"/>
  <c r="D11" i="2"/>
  <c r="E11" i="2" s="1"/>
  <c r="D12" i="2"/>
  <c r="E12" i="2" s="1"/>
  <c r="E13" i="2"/>
  <c r="F13" i="2" s="1"/>
  <c r="G13" i="2" s="1"/>
  <c r="E24" i="2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7" i="2"/>
  <c r="E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7" i="2"/>
  <c r="C7" i="2" s="1"/>
  <c r="B3" i="2"/>
  <c r="J101" i="3" l="1"/>
  <c r="I34" i="4"/>
  <c r="J34" i="4" s="1"/>
  <c r="K34" i="4" s="1"/>
  <c r="I50" i="4"/>
  <c r="J50" i="4" s="1"/>
  <c r="K50" i="4" s="1"/>
  <c r="L50" i="4"/>
  <c r="M50" i="4" s="1"/>
  <c r="N50" i="4" s="1"/>
  <c r="I42" i="4"/>
  <c r="J42" i="4" s="1"/>
  <c r="K42" i="4" s="1"/>
  <c r="L34" i="4"/>
  <c r="M34" i="4" s="1"/>
  <c r="N34" i="4" s="1"/>
  <c r="I26" i="4"/>
  <c r="J26" i="4" s="1"/>
  <c r="K26" i="4" s="1"/>
  <c r="I18" i="4"/>
  <c r="J18" i="4" s="1"/>
  <c r="K18" i="4" s="1"/>
  <c r="I10" i="4"/>
  <c r="J10" i="4" s="1"/>
  <c r="K10" i="4" s="1"/>
  <c r="D7" i="4"/>
  <c r="E7" i="4" s="1"/>
  <c r="D6" i="4"/>
  <c r="E6" i="4" s="1"/>
  <c r="G6" i="4" s="1"/>
  <c r="H6" i="4" s="1"/>
  <c r="D2" i="4"/>
  <c r="E2" i="4" s="1"/>
  <c r="G2" i="4" s="1"/>
  <c r="H2" i="4" s="1"/>
  <c r="D4" i="4"/>
  <c r="E4" i="4" s="1"/>
  <c r="G4" i="4" s="1"/>
  <c r="H4" i="4" s="1"/>
  <c r="G7" i="4"/>
  <c r="H7" i="4" s="1"/>
  <c r="G5" i="4"/>
  <c r="H5" i="4" s="1"/>
  <c r="G9" i="4"/>
  <c r="H9" i="4" s="1"/>
  <c r="G3" i="4"/>
  <c r="H3" i="4" s="1"/>
  <c r="G8" i="4"/>
  <c r="H8" i="4" s="1"/>
  <c r="J102" i="3"/>
  <c r="F47" i="3"/>
  <c r="G47" i="3" s="1"/>
  <c r="H47" i="3" s="1"/>
  <c r="I47" i="3" s="1"/>
  <c r="F50" i="3"/>
  <c r="G50" i="3" s="1"/>
  <c r="H50" i="3" s="1"/>
  <c r="I50" i="3" s="1"/>
  <c r="F59" i="3"/>
  <c r="G59" i="3" s="1"/>
  <c r="H59" i="3" s="1"/>
  <c r="I59" i="3" s="1"/>
  <c r="F62" i="3"/>
  <c r="G62" i="3" s="1"/>
  <c r="H62" i="3" s="1"/>
  <c r="I62" i="3" s="1"/>
  <c r="F65" i="3"/>
  <c r="G65" i="3" s="1"/>
  <c r="H65" i="3" s="1"/>
  <c r="I65" i="3" s="1"/>
  <c r="F68" i="3"/>
  <c r="G68" i="3" s="1"/>
  <c r="H68" i="3" s="1"/>
  <c r="I68" i="3" s="1"/>
  <c r="F71" i="3"/>
  <c r="G71" i="3" s="1"/>
  <c r="H71" i="3" s="1"/>
  <c r="I71" i="3" s="1"/>
  <c r="J96" i="3"/>
  <c r="J83" i="3"/>
  <c r="J65" i="3"/>
  <c r="J47" i="3"/>
  <c r="J84" i="3"/>
  <c r="J66" i="3"/>
  <c r="J48" i="3"/>
  <c r="J78" i="3"/>
  <c r="J60" i="3"/>
  <c r="J42" i="3"/>
  <c r="J95" i="3"/>
  <c r="J77" i="3"/>
  <c r="J59" i="3"/>
  <c r="J41" i="3"/>
  <c r="J90" i="3"/>
  <c r="J72" i="3"/>
  <c r="J54" i="3"/>
  <c r="J36" i="3"/>
  <c r="J89" i="3"/>
  <c r="J71" i="3"/>
  <c r="J53" i="3"/>
  <c r="J35" i="3"/>
  <c r="J97" i="3"/>
  <c r="J91" i="3"/>
  <c r="J85" i="3"/>
  <c r="J79" i="3"/>
  <c r="J73" i="3"/>
  <c r="J67" i="3"/>
  <c r="J61" i="3"/>
  <c r="J55" i="3"/>
  <c r="J49" i="3"/>
  <c r="J43" i="3"/>
  <c r="J37" i="3"/>
  <c r="J31" i="3"/>
  <c r="J100" i="3"/>
  <c r="J94" i="3"/>
  <c r="J88" i="3"/>
  <c r="J82" i="3"/>
  <c r="J76" i="3"/>
  <c r="J70" i="3"/>
  <c r="J64" i="3"/>
  <c r="J58" i="3"/>
  <c r="J52" i="3"/>
  <c r="J46" i="3"/>
  <c r="J40" i="3"/>
  <c r="J34" i="3"/>
  <c r="J99" i="3"/>
  <c r="J93" i="3"/>
  <c r="J87" i="3"/>
  <c r="J81" i="3"/>
  <c r="J75" i="3"/>
  <c r="J69" i="3"/>
  <c r="J63" i="3"/>
  <c r="J57" i="3"/>
  <c r="J51" i="3"/>
  <c r="J45" i="3"/>
  <c r="J39" i="3"/>
  <c r="J33" i="3"/>
  <c r="J98" i="3"/>
  <c r="J92" i="3"/>
  <c r="J86" i="3"/>
  <c r="J80" i="3"/>
  <c r="J74" i="3"/>
  <c r="J68" i="3"/>
  <c r="J62" i="3"/>
  <c r="J56" i="3"/>
  <c r="J50" i="3"/>
  <c r="K50" i="3" s="1"/>
  <c r="L50" i="3" s="1"/>
  <c r="M50" i="3" s="1"/>
  <c r="N50" i="3" s="1"/>
  <c r="J44" i="3"/>
  <c r="J38" i="3"/>
  <c r="J32" i="3"/>
  <c r="F33" i="3"/>
  <c r="G33" i="3" s="1"/>
  <c r="H33" i="3" s="1"/>
  <c r="I33" i="3" s="1"/>
  <c r="F46" i="3"/>
  <c r="G46" i="3" s="1"/>
  <c r="H46" i="3" s="1"/>
  <c r="I46" i="3" s="1"/>
  <c r="F58" i="3"/>
  <c r="G58" i="3" s="1"/>
  <c r="H58" i="3" s="1"/>
  <c r="I58" i="3" s="1"/>
  <c r="K58" i="3" s="1"/>
  <c r="L58" i="3" s="1"/>
  <c r="M58" i="3" s="1"/>
  <c r="N58" i="3" s="1"/>
  <c r="F70" i="3"/>
  <c r="G70" i="3" s="1"/>
  <c r="H70" i="3" s="1"/>
  <c r="I70" i="3" s="1"/>
  <c r="F76" i="3"/>
  <c r="G76" i="3" s="1"/>
  <c r="H76" i="3" s="1"/>
  <c r="I76" i="3" s="1"/>
  <c r="K76" i="3" s="1"/>
  <c r="L76" i="3" s="1"/>
  <c r="M76" i="3" s="1"/>
  <c r="N76" i="3" s="1"/>
  <c r="F74" i="3"/>
  <c r="G74" i="3" s="1"/>
  <c r="H74" i="3" s="1"/>
  <c r="I74" i="3" s="1"/>
  <c r="F77" i="3"/>
  <c r="G77" i="3" s="1"/>
  <c r="H77" i="3" s="1"/>
  <c r="I77" i="3" s="1"/>
  <c r="F44" i="3"/>
  <c r="G44" i="3" s="1"/>
  <c r="H44" i="3" s="1"/>
  <c r="I44" i="3" s="1"/>
  <c r="F52" i="3"/>
  <c r="G52" i="3" s="1"/>
  <c r="H52" i="3" s="1"/>
  <c r="I52" i="3" s="1"/>
  <c r="K52" i="3" s="1"/>
  <c r="L52" i="3" s="1"/>
  <c r="M52" i="3" s="1"/>
  <c r="N52" i="3" s="1"/>
  <c r="F84" i="3"/>
  <c r="G84" i="3" s="1"/>
  <c r="H84" i="3" s="1"/>
  <c r="I84" i="3" s="1"/>
  <c r="K84" i="3" s="1"/>
  <c r="L84" i="3" s="1"/>
  <c r="M84" i="3" s="1"/>
  <c r="N84" i="3" s="1"/>
  <c r="F89" i="3"/>
  <c r="G89" i="3" s="1"/>
  <c r="H89" i="3" s="1"/>
  <c r="I89" i="3" s="1"/>
  <c r="F92" i="3"/>
  <c r="G92" i="3" s="1"/>
  <c r="H92" i="3" s="1"/>
  <c r="I92" i="3" s="1"/>
  <c r="F98" i="3"/>
  <c r="G98" i="3" s="1"/>
  <c r="H98" i="3" s="1"/>
  <c r="I98" i="3" s="1"/>
  <c r="F53" i="3"/>
  <c r="G53" i="3" s="1"/>
  <c r="H53" i="3" s="1"/>
  <c r="I53" i="3" s="1"/>
  <c r="F56" i="3"/>
  <c r="G56" i="3" s="1"/>
  <c r="H56" i="3" s="1"/>
  <c r="I56" i="3" s="1"/>
  <c r="K56" i="3" s="1"/>
  <c r="L56" i="3" s="1"/>
  <c r="M56" i="3" s="1"/>
  <c r="N56" i="3" s="1"/>
  <c r="F64" i="3"/>
  <c r="G64" i="3" s="1"/>
  <c r="H64" i="3" s="1"/>
  <c r="I64" i="3" s="1"/>
  <c r="K64" i="3" s="1"/>
  <c r="L64" i="3" s="1"/>
  <c r="M64" i="3" s="1"/>
  <c r="N64" i="3" s="1"/>
  <c r="F80" i="3"/>
  <c r="G80" i="3" s="1"/>
  <c r="H80" i="3" s="1"/>
  <c r="I80" i="3" s="1"/>
  <c r="F83" i="3"/>
  <c r="G83" i="3" s="1"/>
  <c r="H83" i="3" s="1"/>
  <c r="I83" i="3" s="1"/>
  <c r="F35" i="3"/>
  <c r="G35" i="3" s="1"/>
  <c r="H35" i="3" s="1"/>
  <c r="I35" i="3" s="1"/>
  <c r="F81" i="3"/>
  <c r="G81" i="3" s="1"/>
  <c r="H81" i="3" s="1"/>
  <c r="I81" i="3" s="1"/>
  <c r="F38" i="3"/>
  <c r="G38" i="3" s="1"/>
  <c r="H38" i="3" s="1"/>
  <c r="I38" i="3" s="1"/>
  <c r="F101" i="3"/>
  <c r="G101" i="3" s="1"/>
  <c r="H101" i="3" s="1"/>
  <c r="I101" i="3" s="1"/>
  <c r="K101" i="3" s="1"/>
  <c r="L101" i="3" s="1"/>
  <c r="M101" i="3" s="1"/>
  <c r="N101" i="3" s="1"/>
  <c r="F32" i="3"/>
  <c r="G32" i="3" s="1"/>
  <c r="H32" i="3" s="1"/>
  <c r="I32" i="3" s="1"/>
  <c r="F41" i="3"/>
  <c r="G41" i="3" s="1"/>
  <c r="H41" i="3" s="1"/>
  <c r="I41" i="3" s="1"/>
  <c r="F48" i="3"/>
  <c r="G48" i="3" s="1"/>
  <c r="H48" i="3" s="1"/>
  <c r="I48" i="3" s="1"/>
  <c r="F54" i="3"/>
  <c r="G54" i="3" s="1"/>
  <c r="H54" i="3" s="1"/>
  <c r="I54" i="3" s="1"/>
  <c r="K54" i="3" s="1"/>
  <c r="L54" i="3" s="1"/>
  <c r="M54" i="3" s="1"/>
  <c r="N54" i="3" s="1"/>
  <c r="F60" i="3"/>
  <c r="G60" i="3" s="1"/>
  <c r="H60" i="3" s="1"/>
  <c r="I60" i="3" s="1"/>
  <c r="F66" i="3"/>
  <c r="G66" i="3" s="1"/>
  <c r="H66" i="3" s="1"/>
  <c r="I66" i="3" s="1"/>
  <c r="K66" i="3" s="1"/>
  <c r="L66" i="3" s="1"/>
  <c r="M66" i="3" s="1"/>
  <c r="N66" i="3" s="1"/>
  <c r="F72" i="3"/>
  <c r="G72" i="3" s="1"/>
  <c r="H72" i="3" s="1"/>
  <c r="I72" i="3" s="1"/>
  <c r="F78" i="3"/>
  <c r="G78" i="3" s="1"/>
  <c r="H78" i="3" s="1"/>
  <c r="I78" i="3" s="1"/>
  <c r="F90" i="3"/>
  <c r="G90" i="3" s="1"/>
  <c r="H90" i="3" s="1"/>
  <c r="I90" i="3" s="1"/>
  <c r="F99" i="3"/>
  <c r="G99" i="3" s="1"/>
  <c r="H99" i="3" s="1"/>
  <c r="I99" i="3" s="1"/>
  <c r="K99" i="3" s="1"/>
  <c r="L99" i="3" s="1"/>
  <c r="M99" i="3" s="1"/>
  <c r="N99" i="3" s="1"/>
  <c r="F42" i="3"/>
  <c r="G42" i="3" s="1"/>
  <c r="H42" i="3" s="1"/>
  <c r="I42" i="3" s="1"/>
  <c r="F34" i="3"/>
  <c r="G34" i="3" s="1"/>
  <c r="H34" i="3" s="1"/>
  <c r="I34" i="3" s="1"/>
  <c r="F31" i="3"/>
  <c r="G31" i="3" s="1"/>
  <c r="H31" i="3" s="1"/>
  <c r="I31" i="3" s="1"/>
  <c r="F36" i="3"/>
  <c r="G36" i="3" s="1"/>
  <c r="H36" i="3" s="1"/>
  <c r="I36" i="3" s="1"/>
  <c r="F51" i="3"/>
  <c r="G51" i="3" s="1"/>
  <c r="H51" i="3" s="1"/>
  <c r="I51" i="3" s="1"/>
  <c r="F57" i="3"/>
  <c r="G57" i="3" s="1"/>
  <c r="H57" i="3" s="1"/>
  <c r="I57" i="3" s="1"/>
  <c r="K57" i="3" s="1"/>
  <c r="L57" i="3" s="1"/>
  <c r="M57" i="3" s="1"/>
  <c r="N57" i="3" s="1"/>
  <c r="F63" i="3"/>
  <c r="G63" i="3" s="1"/>
  <c r="H63" i="3" s="1"/>
  <c r="I63" i="3" s="1"/>
  <c r="K63" i="3" s="1"/>
  <c r="L63" i="3" s="1"/>
  <c r="M63" i="3" s="1"/>
  <c r="N63" i="3" s="1"/>
  <c r="F69" i="3"/>
  <c r="G69" i="3" s="1"/>
  <c r="H69" i="3" s="1"/>
  <c r="I69" i="3" s="1"/>
  <c r="F75" i="3"/>
  <c r="G75" i="3" s="1"/>
  <c r="H75" i="3" s="1"/>
  <c r="I75" i="3" s="1"/>
  <c r="K75" i="3" s="1"/>
  <c r="L75" i="3" s="1"/>
  <c r="M75" i="3" s="1"/>
  <c r="N75" i="3" s="1"/>
  <c r="F86" i="3"/>
  <c r="G86" i="3" s="1"/>
  <c r="H86" i="3" s="1"/>
  <c r="I86" i="3" s="1"/>
  <c r="F93" i="3"/>
  <c r="G93" i="3" s="1"/>
  <c r="H93" i="3" s="1"/>
  <c r="I93" i="3" s="1"/>
  <c r="F95" i="3"/>
  <c r="G95" i="3" s="1"/>
  <c r="H95" i="3" s="1"/>
  <c r="I95" i="3" s="1"/>
  <c r="K95" i="3" s="1"/>
  <c r="L95" i="3" s="1"/>
  <c r="M95" i="3" s="1"/>
  <c r="N95" i="3" s="1"/>
  <c r="F102" i="3"/>
  <c r="G102" i="3" s="1"/>
  <c r="H102" i="3" s="1"/>
  <c r="I102" i="3" s="1"/>
  <c r="K102" i="3" s="1"/>
  <c r="L102" i="3" s="1"/>
  <c r="M102" i="3" s="1"/>
  <c r="N102" i="3" s="1"/>
  <c r="F45" i="3"/>
  <c r="G45" i="3" s="1"/>
  <c r="H45" i="3" s="1"/>
  <c r="I45" i="3" s="1"/>
  <c r="K45" i="3" s="1"/>
  <c r="L45" i="3" s="1"/>
  <c r="M45" i="3" s="1"/>
  <c r="N45" i="3" s="1"/>
  <c r="F37" i="3"/>
  <c r="G37" i="3" s="1"/>
  <c r="H37" i="3" s="1"/>
  <c r="I37" i="3" s="1"/>
  <c r="K37" i="3" s="1"/>
  <c r="L37" i="3" s="1"/>
  <c r="M37" i="3" s="1"/>
  <c r="N37" i="3" s="1"/>
  <c r="F87" i="3"/>
  <c r="G87" i="3" s="1"/>
  <c r="H87" i="3" s="1"/>
  <c r="I87" i="3" s="1"/>
  <c r="F96" i="3"/>
  <c r="G96" i="3" s="1"/>
  <c r="H96" i="3" s="1"/>
  <c r="I96" i="3" s="1"/>
  <c r="F43" i="3"/>
  <c r="G43" i="3" s="1"/>
  <c r="H43" i="3" s="1"/>
  <c r="I43" i="3" s="1"/>
  <c r="F39" i="3"/>
  <c r="G39" i="3" s="1"/>
  <c r="H39" i="3" s="1"/>
  <c r="I39" i="3" s="1"/>
  <c r="F40" i="3"/>
  <c r="G40" i="3" s="1"/>
  <c r="H40" i="3" s="1"/>
  <c r="I40" i="3" s="1"/>
  <c r="F49" i="3"/>
  <c r="G49" i="3" s="1"/>
  <c r="H49" i="3" s="1"/>
  <c r="I49" i="3" s="1"/>
  <c r="F55" i="3"/>
  <c r="G55" i="3" s="1"/>
  <c r="H55" i="3" s="1"/>
  <c r="I55" i="3" s="1"/>
  <c r="F61" i="3"/>
  <c r="G61" i="3" s="1"/>
  <c r="H61" i="3" s="1"/>
  <c r="I61" i="3" s="1"/>
  <c r="K61" i="3" s="1"/>
  <c r="L61" i="3" s="1"/>
  <c r="M61" i="3" s="1"/>
  <c r="N61" i="3" s="1"/>
  <c r="F67" i="3"/>
  <c r="G67" i="3" s="1"/>
  <c r="H67" i="3" s="1"/>
  <c r="I67" i="3" s="1"/>
  <c r="F73" i="3"/>
  <c r="G73" i="3" s="1"/>
  <c r="H73" i="3" s="1"/>
  <c r="I73" i="3" s="1"/>
  <c r="F85" i="3"/>
  <c r="G85" i="3" s="1"/>
  <c r="H85" i="3" s="1"/>
  <c r="I85" i="3" s="1"/>
  <c r="K85" i="3" s="1"/>
  <c r="L85" i="3" s="1"/>
  <c r="M85" i="3" s="1"/>
  <c r="N85" i="3" s="1"/>
  <c r="F82" i="3"/>
  <c r="G82" i="3" s="1"/>
  <c r="H82" i="3" s="1"/>
  <c r="I82" i="3" s="1"/>
  <c r="F88" i="3"/>
  <c r="G88" i="3" s="1"/>
  <c r="H88" i="3" s="1"/>
  <c r="I88" i="3" s="1"/>
  <c r="F91" i="3"/>
  <c r="G91" i="3" s="1"/>
  <c r="F94" i="3"/>
  <c r="G94" i="3" s="1"/>
  <c r="H94" i="3" s="1"/>
  <c r="I94" i="3" s="1"/>
  <c r="K94" i="3" s="1"/>
  <c r="L94" i="3" s="1"/>
  <c r="M94" i="3" s="1"/>
  <c r="N94" i="3" s="1"/>
  <c r="F97" i="3"/>
  <c r="G97" i="3" s="1"/>
  <c r="H97" i="3" s="1"/>
  <c r="I97" i="3" s="1"/>
  <c r="K97" i="3" s="1"/>
  <c r="L97" i="3" s="1"/>
  <c r="M97" i="3" s="1"/>
  <c r="N97" i="3" s="1"/>
  <c r="F100" i="3"/>
  <c r="G100" i="3" s="1"/>
  <c r="H100" i="3" s="1"/>
  <c r="I100" i="3" s="1"/>
  <c r="K100" i="3" s="1"/>
  <c r="L100" i="3" s="1"/>
  <c r="M100" i="3" s="1"/>
  <c r="N100" i="3" s="1"/>
  <c r="F79" i="3"/>
  <c r="G79" i="3" s="1"/>
  <c r="H79" i="3" s="1"/>
  <c r="I79" i="3" s="1"/>
  <c r="D9" i="3"/>
  <c r="D12" i="3"/>
  <c r="D15" i="3"/>
  <c r="D18" i="3"/>
  <c r="D21" i="3"/>
  <c r="D24" i="3"/>
  <c r="D27" i="3"/>
  <c r="D30" i="3"/>
  <c r="D11" i="3"/>
  <c r="D14" i="3"/>
  <c r="D17" i="3"/>
  <c r="D20" i="3"/>
  <c r="D23" i="3"/>
  <c r="D26" i="3"/>
  <c r="D29" i="3"/>
  <c r="D8" i="3"/>
  <c r="D10" i="3"/>
  <c r="D13" i="3"/>
  <c r="D19" i="3"/>
  <c r="D22" i="3"/>
  <c r="D25" i="3"/>
  <c r="D28" i="3"/>
  <c r="D7" i="3"/>
  <c r="D16" i="3"/>
  <c r="N8" i="2"/>
  <c r="O8" i="2" s="1"/>
  <c r="O3" i="2"/>
  <c r="N25" i="2"/>
  <c r="O25" i="2" s="1"/>
  <c r="N19" i="2"/>
  <c r="O19" i="2" s="1"/>
  <c r="N13" i="2"/>
  <c r="O13" i="2" s="1"/>
  <c r="N30" i="2"/>
  <c r="O30" i="2" s="1"/>
  <c r="N24" i="2"/>
  <c r="O24" i="2" s="1"/>
  <c r="N18" i="2"/>
  <c r="O18" i="2" s="1"/>
  <c r="N12" i="2"/>
  <c r="O12" i="2" s="1"/>
  <c r="N26" i="2"/>
  <c r="O26" i="2" s="1"/>
  <c r="N14" i="2"/>
  <c r="O14" i="2" s="1"/>
  <c r="N7" i="2"/>
  <c r="O7" i="2" s="1"/>
  <c r="N29" i="2"/>
  <c r="O29" i="2" s="1"/>
  <c r="N23" i="2"/>
  <c r="O23" i="2" s="1"/>
  <c r="N17" i="2"/>
  <c r="O17" i="2" s="1"/>
  <c r="N11" i="2"/>
  <c r="O11" i="2" s="1"/>
  <c r="N20" i="2"/>
  <c r="O20" i="2" s="1"/>
  <c r="N28" i="2"/>
  <c r="O28" i="2" s="1"/>
  <c r="N22" i="2"/>
  <c r="O22" i="2" s="1"/>
  <c r="N16" i="2"/>
  <c r="O16" i="2" s="1"/>
  <c r="N10" i="2"/>
  <c r="O10" i="2" s="1"/>
  <c r="N27" i="2"/>
  <c r="O27" i="2" s="1"/>
  <c r="N21" i="2"/>
  <c r="O21" i="2" s="1"/>
  <c r="N15" i="2"/>
  <c r="O15" i="2" s="1"/>
  <c r="F20" i="2"/>
  <c r="F29" i="2"/>
  <c r="F17" i="2"/>
  <c r="F28" i="2"/>
  <c r="F16" i="2"/>
  <c r="F27" i="2"/>
  <c r="F21" i="2"/>
  <c r="F15" i="2"/>
  <c r="F9" i="2"/>
  <c r="F7" i="2"/>
  <c r="F25" i="2"/>
  <c r="F19" i="2"/>
  <c r="H13" i="2"/>
  <c r="F8" i="2"/>
  <c r="F30" i="2"/>
  <c r="F12" i="2"/>
  <c r="F23" i="2"/>
  <c r="F11" i="2"/>
  <c r="F26" i="2"/>
  <c r="F14" i="2"/>
  <c r="F24" i="2"/>
  <c r="F18" i="2"/>
  <c r="F22" i="2"/>
  <c r="F10" i="2"/>
  <c r="K74" i="3" l="1"/>
  <c r="L74" i="3" s="1"/>
  <c r="M74" i="3" s="1"/>
  <c r="N74" i="3" s="1"/>
  <c r="K68" i="3"/>
  <c r="L68" i="3" s="1"/>
  <c r="M68" i="3" s="1"/>
  <c r="N68" i="3" s="1"/>
  <c r="H91" i="3"/>
  <c r="I91" i="3" s="1"/>
  <c r="K91" i="3" s="1"/>
  <c r="L91" i="3" s="1"/>
  <c r="M91" i="3" s="1"/>
  <c r="N91" i="3" s="1"/>
  <c r="K71" i="3"/>
  <c r="L71" i="3" s="1"/>
  <c r="M71" i="3" s="1"/>
  <c r="N71" i="3" s="1"/>
  <c r="L6" i="4"/>
  <c r="L7" i="4"/>
  <c r="L3" i="4"/>
  <c r="M3" i="4" s="1"/>
  <c r="N3" i="4" s="1"/>
  <c r="L4" i="4"/>
  <c r="M4" i="4" s="1"/>
  <c r="N4" i="4" s="1"/>
  <c r="L5" i="4"/>
  <c r="M5" i="4" s="1"/>
  <c r="N5" i="4" s="1"/>
  <c r="L8" i="4"/>
  <c r="L9" i="4"/>
  <c r="L2" i="4"/>
  <c r="K59" i="3"/>
  <c r="L59" i="3" s="1"/>
  <c r="M59" i="3" s="1"/>
  <c r="N59" i="3" s="1"/>
  <c r="K43" i="3"/>
  <c r="L43" i="3" s="1"/>
  <c r="M43" i="3" s="1"/>
  <c r="N43" i="3" s="1"/>
  <c r="K93" i="3"/>
  <c r="L93" i="3" s="1"/>
  <c r="M93" i="3" s="1"/>
  <c r="N93" i="3" s="1"/>
  <c r="K62" i="3"/>
  <c r="L62" i="3" s="1"/>
  <c r="M62" i="3" s="1"/>
  <c r="N62" i="3" s="1"/>
  <c r="K79" i="3"/>
  <c r="L79" i="3" s="1"/>
  <c r="M79" i="3" s="1"/>
  <c r="N79" i="3" s="1"/>
  <c r="K82" i="3"/>
  <c r="L82" i="3" s="1"/>
  <c r="M82" i="3" s="1"/>
  <c r="N82" i="3" s="1"/>
  <c r="K49" i="3"/>
  <c r="L49" i="3" s="1"/>
  <c r="M49" i="3" s="1"/>
  <c r="N49" i="3" s="1"/>
  <c r="K80" i="3"/>
  <c r="L80" i="3" s="1"/>
  <c r="M80" i="3" s="1"/>
  <c r="N80" i="3" s="1"/>
  <c r="K89" i="3"/>
  <c r="L89" i="3" s="1"/>
  <c r="M89" i="3" s="1"/>
  <c r="N89" i="3" s="1"/>
  <c r="K65" i="3"/>
  <c r="L65" i="3" s="1"/>
  <c r="M65" i="3" s="1"/>
  <c r="N65" i="3" s="1"/>
  <c r="K44" i="3"/>
  <c r="L44" i="3" s="1"/>
  <c r="M44" i="3" s="1"/>
  <c r="N44" i="3" s="1"/>
  <c r="K47" i="3"/>
  <c r="L47" i="3" s="1"/>
  <c r="M47" i="3" s="1"/>
  <c r="N47" i="3" s="1"/>
  <c r="K81" i="3"/>
  <c r="L81" i="3" s="1"/>
  <c r="M81" i="3" s="1"/>
  <c r="N81" i="3" s="1"/>
  <c r="K46" i="3"/>
  <c r="L46" i="3" s="1"/>
  <c r="M46" i="3" s="1"/>
  <c r="N46" i="3" s="1"/>
  <c r="K96" i="3"/>
  <c r="L96" i="3" s="1"/>
  <c r="M96" i="3" s="1"/>
  <c r="N96" i="3" s="1"/>
  <c r="K51" i="3"/>
  <c r="L51" i="3" s="1"/>
  <c r="M51" i="3" s="1"/>
  <c r="N51" i="3" s="1"/>
  <c r="K48" i="3"/>
  <c r="L48" i="3" s="1"/>
  <c r="M48" i="3" s="1"/>
  <c r="N48" i="3" s="1"/>
  <c r="K98" i="3"/>
  <c r="L98" i="3" s="1"/>
  <c r="M98" i="3" s="1"/>
  <c r="N98" i="3" s="1"/>
  <c r="K77" i="3"/>
  <c r="L77" i="3" s="1"/>
  <c r="M77" i="3" s="1"/>
  <c r="N77" i="3" s="1"/>
  <c r="K88" i="3"/>
  <c r="L88" i="3" s="1"/>
  <c r="M88" i="3" s="1"/>
  <c r="N88" i="3" s="1"/>
  <c r="K55" i="3"/>
  <c r="L55" i="3" s="1"/>
  <c r="M55" i="3" s="1"/>
  <c r="N55" i="3" s="1"/>
  <c r="K87" i="3"/>
  <c r="L87" i="3" s="1"/>
  <c r="M87" i="3" s="1"/>
  <c r="N87" i="3" s="1"/>
  <c r="K86" i="3"/>
  <c r="L86" i="3" s="1"/>
  <c r="M86" i="3" s="1"/>
  <c r="N86" i="3" s="1"/>
  <c r="K36" i="3"/>
  <c r="L36" i="3" s="1"/>
  <c r="M36" i="3" s="1"/>
  <c r="N36" i="3" s="1"/>
  <c r="K78" i="3"/>
  <c r="L78" i="3" s="1"/>
  <c r="M78" i="3" s="1"/>
  <c r="N78" i="3" s="1"/>
  <c r="K41" i="3"/>
  <c r="L41" i="3" s="1"/>
  <c r="M41" i="3" s="1"/>
  <c r="N41" i="3" s="1"/>
  <c r="K83" i="3"/>
  <c r="L83" i="3" s="1"/>
  <c r="M83" i="3" s="1"/>
  <c r="N83" i="3" s="1"/>
  <c r="K92" i="3"/>
  <c r="L92" i="3" s="1"/>
  <c r="M92" i="3" s="1"/>
  <c r="N92" i="3" s="1"/>
  <c r="K73" i="3"/>
  <c r="L73" i="3" s="1"/>
  <c r="M73" i="3" s="1"/>
  <c r="N73" i="3" s="1"/>
  <c r="K90" i="3"/>
  <c r="L90" i="3" s="1"/>
  <c r="M90" i="3" s="1"/>
  <c r="N90" i="3" s="1"/>
  <c r="K35" i="3"/>
  <c r="L35" i="3" s="1"/>
  <c r="M35" i="3" s="1"/>
  <c r="N35" i="3" s="1"/>
  <c r="K33" i="3"/>
  <c r="L33" i="3" s="1"/>
  <c r="M33" i="3" s="1"/>
  <c r="N33" i="3" s="1"/>
  <c r="K72" i="3"/>
  <c r="L72" i="3" s="1"/>
  <c r="M72" i="3" s="1"/>
  <c r="N72" i="3" s="1"/>
  <c r="K40" i="3"/>
  <c r="L40" i="3" s="1"/>
  <c r="M40" i="3" s="1"/>
  <c r="N40" i="3" s="1"/>
  <c r="K69" i="3"/>
  <c r="L69" i="3" s="1"/>
  <c r="M69" i="3" s="1"/>
  <c r="N69" i="3" s="1"/>
  <c r="K34" i="3"/>
  <c r="L34" i="3" s="1"/>
  <c r="M34" i="3" s="1"/>
  <c r="N34" i="3" s="1"/>
  <c r="K70" i="3"/>
  <c r="L70" i="3" s="1"/>
  <c r="M70" i="3" s="1"/>
  <c r="N70" i="3" s="1"/>
  <c r="K31" i="3"/>
  <c r="L31" i="3" s="1"/>
  <c r="M31" i="3" s="1"/>
  <c r="N31" i="3" s="1"/>
  <c r="K42" i="3"/>
  <c r="L42" i="3" s="1"/>
  <c r="M42" i="3" s="1"/>
  <c r="N42" i="3" s="1"/>
  <c r="K60" i="3"/>
  <c r="L60" i="3" s="1"/>
  <c r="M60" i="3" s="1"/>
  <c r="N60" i="3" s="1"/>
  <c r="K38" i="3"/>
  <c r="L38" i="3" s="1"/>
  <c r="M38" i="3" s="1"/>
  <c r="N38" i="3" s="1"/>
  <c r="K32" i="3"/>
  <c r="L32" i="3" s="1"/>
  <c r="M32" i="3" s="1"/>
  <c r="N32" i="3" s="1"/>
  <c r="K39" i="3"/>
  <c r="L39" i="3" s="1"/>
  <c r="M39" i="3" s="1"/>
  <c r="N39" i="3" s="1"/>
  <c r="K67" i="3"/>
  <c r="L67" i="3" s="1"/>
  <c r="M67" i="3" s="1"/>
  <c r="N67" i="3" s="1"/>
  <c r="K53" i="3"/>
  <c r="L53" i="3" s="1"/>
  <c r="M53" i="3" s="1"/>
  <c r="N53" i="3" s="1"/>
  <c r="E10" i="3"/>
  <c r="J10" i="3"/>
  <c r="E21" i="3"/>
  <c r="J21" i="3"/>
  <c r="E28" i="3"/>
  <c r="J28" i="3"/>
  <c r="E14" i="3"/>
  <c r="J14" i="3"/>
  <c r="E19" i="3"/>
  <c r="J19" i="3"/>
  <c r="E23" i="3"/>
  <c r="J23" i="3"/>
  <c r="E27" i="3"/>
  <c r="J27" i="3"/>
  <c r="E9" i="3"/>
  <c r="J9" i="3"/>
  <c r="E7" i="3"/>
  <c r="J7" i="3"/>
  <c r="E16" i="3"/>
  <c r="J16" i="3"/>
  <c r="E13" i="3"/>
  <c r="J13" i="3"/>
  <c r="E20" i="3"/>
  <c r="J20" i="3"/>
  <c r="E24" i="3"/>
  <c r="J24" i="3"/>
  <c r="E17" i="3"/>
  <c r="J17" i="3"/>
  <c r="E8" i="3"/>
  <c r="J8" i="3"/>
  <c r="E18" i="3"/>
  <c r="J18" i="3"/>
  <c r="E25" i="3"/>
  <c r="J25" i="3"/>
  <c r="E29" i="3"/>
  <c r="J29" i="3"/>
  <c r="E11" i="3"/>
  <c r="J11" i="3"/>
  <c r="E15" i="3"/>
  <c r="J15" i="3"/>
  <c r="E22" i="3"/>
  <c r="J22" i="3"/>
  <c r="E26" i="3"/>
  <c r="J26" i="3"/>
  <c r="E30" i="3"/>
  <c r="J30" i="3"/>
  <c r="E12" i="3"/>
  <c r="J12" i="3"/>
  <c r="B18" i="3"/>
  <c r="C18" i="3" s="1"/>
  <c r="B15" i="3"/>
  <c r="C15" i="3" s="1"/>
  <c r="B30" i="3"/>
  <c r="C30" i="3" s="1"/>
  <c r="B27" i="3"/>
  <c r="C27" i="3" s="1"/>
  <c r="B24" i="3"/>
  <c r="C24" i="3" s="1"/>
  <c r="B21" i="3"/>
  <c r="C21" i="3" s="1"/>
  <c r="B12" i="3"/>
  <c r="C12" i="3" s="1"/>
  <c r="B9" i="3"/>
  <c r="C9" i="3" s="1"/>
  <c r="B3" i="3"/>
  <c r="N105" i="3" s="1"/>
  <c r="B7" i="3"/>
  <c r="C7" i="3" s="1"/>
  <c r="B28" i="3"/>
  <c r="C28" i="3" s="1"/>
  <c r="F28" i="3" s="1"/>
  <c r="G28" i="3" s="1"/>
  <c r="H28" i="3" s="1"/>
  <c r="I28" i="3" s="1"/>
  <c r="B25" i="3"/>
  <c r="C25" i="3" s="1"/>
  <c r="B22" i="3"/>
  <c r="C22" i="3" s="1"/>
  <c r="B19" i="3"/>
  <c r="C19" i="3" s="1"/>
  <c r="B16" i="3"/>
  <c r="C16" i="3" s="1"/>
  <c r="B13" i="3"/>
  <c r="C13" i="3" s="1"/>
  <c r="F13" i="3" s="1"/>
  <c r="G13" i="3" s="1"/>
  <c r="H13" i="3" s="1"/>
  <c r="I13" i="3" s="1"/>
  <c r="K13" i="3" s="1"/>
  <c r="L13" i="3" s="1"/>
  <c r="M13" i="3" s="1"/>
  <c r="N13" i="3" s="1"/>
  <c r="B10" i="3"/>
  <c r="C10" i="3" s="1"/>
  <c r="B29" i="3"/>
  <c r="C29" i="3" s="1"/>
  <c r="B26" i="3"/>
  <c r="C26" i="3" s="1"/>
  <c r="F26" i="3" s="1"/>
  <c r="G26" i="3" s="1"/>
  <c r="H26" i="3" s="1"/>
  <c r="I26" i="3" s="1"/>
  <c r="B23" i="3"/>
  <c r="C23" i="3" s="1"/>
  <c r="B20" i="3"/>
  <c r="C20" i="3" s="1"/>
  <c r="B17" i="3"/>
  <c r="C17" i="3" s="1"/>
  <c r="F17" i="3" s="1"/>
  <c r="G17" i="3" s="1"/>
  <c r="H17" i="3" s="1"/>
  <c r="I17" i="3" s="1"/>
  <c r="K17" i="3" s="1"/>
  <c r="L17" i="3" s="1"/>
  <c r="M17" i="3" s="1"/>
  <c r="N17" i="3" s="1"/>
  <c r="B14" i="3"/>
  <c r="C14" i="3" s="1"/>
  <c r="B11" i="3"/>
  <c r="C11" i="3" s="1"/>
  <c r="B8" i="3"/>
  <c r="C8" i="3" s="1"/>
  <c r="G22" i="2"/>
  <c r="H22" i="2" s="1"/>
  <c r="G12" i="2"/>
  <c r="H12" i="2" s="1"/>
  <c r="G8" i="2"/>
  <c r="H8" i="2" s="1"/>
  <c r="G26" i="2"/>
  <c r="H26" i="2" s="1"/>
  <c r="G10" i="2"/>
  <c r="H10" i="2" s="1"/>
  <c r="G11" i="2"/>
  <c r="H11" i="2" s="1"/>
  <c r="G19" i="2"/>
  <c r="H19" i="2" s="1"/>
  <c r="G27" i="2"/>
  <c r="H27" i="2" s="1"/>
  <c r="H28" i="2"/>
  <c r="G28" i="2"/>
  <c r="G24" i="2"/>
  <c r="H24" i="2" s="1"/>
  <c r="G30" i="2"/>
  <c r="H30" i="2" s="1"/>
  <c r="G9" i="2"/>
  <c r="H9" i="2" s="1"/>
  <c r="G17" i="2"/>
  <c r="H17" i="2" s="1"/>
  <c r="G23" i="2"/>
  <c r="H23" i="2" s="1"/>
  <c r="G25" i="2"/>
  <c r="H25" i="2" s="1"/>
  <c r="G16" i="2"/>
  <c r="H16" i="2" s="1"/>
  <c r="G18" i="2"/>
  <c r="H18" i="2" s="1"/>
  <c r="H7" i="2"/>
  <c r="I7" i="2" s="1"/>
  <c r="G7" i="2"/>
  <c r="G14" i="2"/>
  <c r="H14" i="2" s="1"/>
  <c r="G15" i="2"/>
  <c r="H15" i="2" s="1"/>
  <c r="G29" i="2"/>
  <c r="H29" i="2" s="1"/>
  <c r="G21" i="2"/>
  <c r="H21" i="2" s="1"/>
  <c r="G20" i="2"/>
  <c r="H20" i="2" s="1"/>
  <c r="K26" i="3" l="1"/>
  <c r="L26" i="3" s="1"/>
  <c r="M26" i="3" s="1"/>
  <c r="N26" i="3" s="1"/>
  <c r="M7" i="4"/>
  <c r="N7" i="4" s="1"/>
  <c r="M6" i="4"/>
  <c r="N6" i="4" s="1"/>
  <c r="M8" i="4"/>
  <c r="N8" i="4" s="1"/>
  <c r="M9" i="4"/>
  <c r="N9" i="4" s="1"/>
  <c r="M2" i="4"/>
  <c r="N2" i="4" s="1"/>
  <c r="I2" i="4"/>
  <c r="J2" i="4" s="1"/>
  <c r="K2" i="4" s="1"/>
  <c r="F10" i="3"/>
  <c r="G10" i="3" s="1"/>
  <c r="H10" i="3" s="1"/>
  <c r="I10" i="3" s="1"/>
  <c r="K10" i="3" s="1"/>
  <c r="L10" i="3" s="1"/>
  <c r="M10" i="3" s="1"/>
  <c r="N10" i="3" s="1"/>
  <c r="F11" i="3"/>
  <c r="G11" i="3" s="1"/>
  <c r="H11" i="3" s="1"/>
  <c r="I11" i="3" s="1"/>
  <c r="K11" i="3" s="1"/>
  <c r="L11" i="3" s="1"/>
  <c r="M11" i="3" s="1"/>
  <c r="N11" i="3" s="1"/>
  <c r="F24" i="3"/>
  <c r="G24" i="3" s="1"/>
  <c r="H24" i="3" s="1"/>
  <c r="I24" i="3" s="1"/>
  <c r="K24" i="3" s="1"/>
  <c r="L24" i="3" s="1"/>
  <c r="M24" i="3" s="1"/>
  <c r="N24" i="3" s="1"/>
  <c r="F18" i="3"/>
  <c r="G18" i="3" s="1"/>
  <c r="H18" i="3" s="1"/>
  <c r="I18" i="3" s="1"/>
  <c r="K18" i="3" s="1"/>
  <c r="L18" i="3" s="1"/>
  <c r="M18" i="3" s="1"/>
  <c r="N18" i="3" s="1"/>
  <c r="F27" i="3"/>
  <c r="G27" i="3" s="1"/>
  <c r="H27" i="3" s="1"/>
  <c r="I27" i="3" s="1"/>
  <c r="K27" i="3" s="1"/>
  <c r="L27" i="3" s="1"/>
  <c r="M27" i="3" s="1"/>
  <c r="N27" i="3" s="1"/>
  <c r="F14" i="3"/>
  <c r="G14" i="3" s="1"/>
  <c r="H14" i="3" s="1"/>
  <c r="I14" i="3" s="1"/>
  <c r="K14" i="3" s="1"/>
  <c r="L14" i="3" s="1"/>
  <c r="M14" i="3" s="1"/>
  <c r="N14" i="3" s="1"/>
  <c r="F16" i="3"/>
  <c r="G16" i="3" s="1"/>
  <c r="H16" i="3" s="1"/>
  <c r="I16" i="3" s="1"/>
  <c r="K16" i="3" s="1"/>
  <c r="L16" i="3" s="1"/>
  <c r="M16" i="3" s="1"/>
  <c r="N16" i="3" s="1"/>
  <c r="K28" i="3"/>
  <c r="L28" i="3" s="1"/>
  <c r="M28" i="3" s="1"/>
  <c r="N28" i="3" s="1"/>
  <c r="F29" i="3"/>
  <c r="G29" i="3" s="1"/>
  <c r="H29" i="3" s="1"/>
  <c r="I29" i="3" s="1"/>
  <c r="K29" i="3" s="1"/>
  <c r="L29" i="3" s="1"/>
  <c r="M29" i="3" s="1"/>
  <c r="N29" i="3" s="1"/>
  <c r="F25" i="3"/>
  <c r="G25" i="3" s="1"/>
  <c r="H25" i="3" s="1"/>
  <c r="I25" i="3" s="1"/>
  <c r="K25" i="3" s="1"/>
  <c r="L25" i="3" s="1"/>
  <c r="M25" i="3" s="1"/>
  <c r="N25" i="3" s="1"/>
  <c r="F21" i="3"/>
  <c r="G21" i="3" s="1"/>
  <c r="H21" i="3" s="1"/>
  <c r="I21" i="3" s="1"/>
  <c r="K21" i="3" s="1"/>
  <c r="L21" i="3" s="1"/>
  <c r="M21" i="3" s="1"/>
  <c r="N21" i="3" s="1"/>
  <c r="F7" i="3"/>
  <c r="G7" i="3" s="1"/>
  <c r="H7" i="3" s="1"/>
  <c r="F19" i="3"/>
  <c r="G19" i="3" s="1"/>
  <c r="H19" i="3" s="1"/>
  <c r="I19" i="3" s="1"/>
  <c r="K19" i="3" s="1"/>
  <c r="L19" i="3" s="1"/>
  <c r="M19" i="3" s="1"/>
  <c r="N19" i="3" s="1"/>
  <c r="F9" i="3"/>
  <c r="G9" i="3" s="1"/>
  <c r="H9" i="3" s="1"/>
  <c r="I9" i="3" s="1"/>
  <c r="K9" i="3" s="1"/>
  <c r="L9" i="3" s="1"/>
  <c r="M9" i="3" s="1"/>
  <c r="N9" i="3" s="1"/>
  <c r="F15" i="3"/>
  <c r="G15" i="3" s="1"/>
  <c r="H15" i="3" s="1"/>
  <c r="I15" i="3" s="1"/>
  <c r="K15" i="3" s="1"/>
  <c r="L15" i="3" s="1"/>
  <c r="M15" i="3" s="1"/>
  <c r="N15" i="3" s="1"/>
  <c r="F20" i="3"/>
  <c r="G20" i="3" s="1"/>
  <c r="H20" i="3" s="1"/>
  <c r="I20" i="3" s="1"/>
  <c r="K20" i="3" s="1"/>
  <c r="L20" i="3" s="1"/>
  <c r="M20" i="3" s="1"/>
  <c r="N20" i="3" s="1"/>
  <c r="F30" i="3"/>
  <c r="G30" i="3" s="1"/>
  <c r="H30" i="3" s="1"/>
  <c r="I30" i="3" s="1"/>
  <c r="K30" i="3" s="1"/>
  <c r="L30" i="3" s="1"/>
  <c r="M30" i="3" s="1"/>
  <c r="N30" i="3" s="1"/>
  <c r="F23" i="3"/>
  <c r="G23" i="3" s="1"/>
  <c r="H23" i="3" s="1"/>
  <c r="I23" i="3" s="1"/>
  <c r="K23" i="3" s="1"/>
  <c r="L23" i="3" s="1"/>
  <c r="M23" i="3" s="1"/>
  <c r="N23" i="3" s="1"/>
  <c r="F8" i="3"/>
  <c r="G8" i="3" s="1"/>
  <c r="H8" i="3" s="1"/>
  <c r="I8" i="3" s="1"/>
  <c r="K8" i="3" s="1"/>
  <c r="L8" i="3" s="1"/>
  <c r="M8" i="3" s="1"/>
  <c r="N8" i="3" s="1"/>
  <c r="F22" i="3"/>
  <c r="G22" i="3" s="1"/>
  <c r="H22" i="3" s="1"/>
  <c r="I22" i="3" s="1"/>
  <c r="K22" i="3" s="1"/>
  <c r="L22" i="3" s="1"/>
  <c r="M22" i="3" s="1"/>
  <c r="N22" i="3" s="1"/>
  <c r="F12" i="3"/>
  <c r="G12" i="3" s="1"/>
  <c r="H12" i="3" s="1"/>
  <c r="I12" i="3" s="1"/>
  <c r="K12" i="3" s="1"/>
  <c r="L12" i="3" s="1"/>
  <c r="M12" i="3" s="1"/>
  <c r="N12" i="3" s="1"/>
  <c r="I8" i="2"/>
  <c r="I9" i="2" s="1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2" i="2" s="1"/>
  <c r="L14" i="2" s="1"/>
  <c r="M14" i="2" s="1"/>
  <c r="O7" i="3" l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A105" i="3" s="1"/>
  <c r="I7" i="3"/>
  <c r="K7" i="3" s="1"/>
  <c r="L7" i="3" s="1"/>
  <c r="M7" i="3" s="1"/>
  <c r="N7" i="3" s="1"/>
  <c r="N103" i="3" s="1"/>
  <c r="P14" i="2"/>
  <c r="Q14" i="2" s="1"/>
  <c r="R14" i="2" s="1"/>
  <c r="L30" i="2"/>
  <c r="M30" i="2" s="1"/>
  <c r="L23" i="2"/>
  <c r="M23" i="2" s="1"/>
  <c r="L22" i="2"/>
  <c r="M22" i="2" s="1"/>
  <c r="L15" i="2"/>
  <c r="M15" i="2" s="1"/>
  <c r="L8" i="2"/>
  <c r="M8" i="2" s="1"/>
  <c r="L24" i="2"/>
  <c r="M24" i="2" s="1"/>
  <c r="L17" i="2"/>
  <c r="M17" i="2" s="1"/>
  <c r="L16" i="2"/>
  <c r="M16" i="2" s="1"/>
  <c r="L9" i="2"/>
  <c r="M9" i="2" s="1"/>
  <c r="L3" i="2"/>
  <c r="L18" i="2"/>
  <c r="M18" i="2" s="1"/>
  <c r="L11" i="2"/>
  <c r="M11" i="2" s="1"/>
  <c r="L10" i="2"/>
  <c r="M10" i="2" s="1"/>
  <c r="L12" i="2"/>
  <c r="M12" i="2" s="1"/>
  <c r="L25" i="2"/>
  <c r="M25" i="2" s="1"/>
  <c r="L19" i="2"/>
  <c r="M19" i="2" s="1"/>
  <c r="L26" i="2"/>
  <c r="M26" i="2" s="1"/>
  <c r="L7" i="2"/>
  <c r="M7" i="2" s="1"/>
  <c r="L13" i="2"/>
  <c r="M13" i="2" s="1"/>
  <c r="L27" i="2"/>
  <c r="M27" i="2" s="1"/>
  <c r="L20" i="2"/>
  <c r="M20" i="2" s="1"/>
  <c r="L29" i="2"/>
  <c r="M29" i="2" s="1"/>
  <c r="L28" i="2"/>
  <c r="M28" i="2" s="1"/>
  <c r="L21" i="2"/>
  <c r="M21" i="2" s="1"/>
  <c r="P21" i="2" l="1"/>
  <c r="Q21" i="2" s="1"/>
  <c r="R21" i="2" s="1"/>
  <c r="P11" i="2"/>
  <c r="Q11" i="2" s="1"/>
  <c r="R11" i="2" s="1"/>
  <c r="P24" i="2"/>
  <c r="Q24" i="2" s="1"/>
  <c r="R24" i="2" s="1"/>
  <c r="P26" i="2"/>
  <c r="Q26" i="2" s="1"/>
  <c r="R26" i="2" s="1"/>
  <c r="P18" i="2"/>
  <c r="Q18" i="2" s="1"/>
  <c r="R18" i="2" s="1"/>
  <c r="P8" i="2"/>
  <c r="Q8" i="2" s="1"/>
  <c r="R8" i="2" s="1"/>
  <c r="P29" i="2"/>
  <c r="Q29" i="2" s="1"/>
  <c r="R29" i="2" s="1"/>
  <c r="P19" i="2"/>
  <c r="Q19" i="2" s="1"/>
  <c r="R19" i="2" s="1"/>
  <c r="R15" i="2"/>
  <c r="P15" i="2"/>
  <c r="Q15" i="2" s="1"/>
  <c r="P20" i="2"/>
  <c r="Q20" i="2" s="1"/>
  <c r="R20" i="2" s="1"/>
  <c r="P25" i="2"/>
  <c r="Q25" i="2" s="1"/>
  <c r="R25" i="2" s="1"/>
  <c r="P9" i="2"/>
  <c r="Q9" i="2" s="1"/>
  <c r="R9" i="2" s="1"/>
  <c r="P22" i="2"/>
  <c r="Q22" i="2" s="1"/>
  <c r="R22" i="2" s="1"/>
  <c r="P27" i="2"/>
  <c r="Q27" i="2" s="1"/>
  <c r="R27" i="2" s="1"/>
  <c r="P12" i="2"/>
  <c r="Q12" i="2" s="1"/>
  <c r="R12" i="2" s="1"/>
  <c r="P16" i="2"/>
  <c r="Q16" i="2" s="1"/>
  <c r="R16" i="2" s="1"/>
  <c r="P23" i="2"/>
  <c r="Q23" i="2" s="1"/>
  <c r="R23" i="2" s="1"/>
  <c r="R13" i="2"/>
  <c r="P13" i="2"/>
  <c r="Q13" i="2" s="1"/>
  <c r="P10" i="2"/>
  <c r="Q10" i="2" s="1"/>
  <c r="R10" i="2" s="1"/>
  <c r="P17" i="2"/>
  <c r="Q17" i="2" s="1"/>
  <c r="R17" i="2" s="1"/>
  <c r="P30" i="2"/>
  <c r="Q30" i="2" s="1"/>
  <c r="R30" i="2" s="1"/>
  <c r="P7" i="2"/>
  <c r="Q7" i="2" s="1"/>
  <c r="R7" i="2" s="1"/>
  <c r="S7" i="2" s="1"/>
  <c r="P28" i="2"/>
  <c r="Q28" i="2" s="1"/>
  <c r="R28" i="2" s="1"/>
  <c r="S8" i="2" l="1"/>
  <c r="S9" i="2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</calcChain>
</file>

<file path=xl/sharedStrings.xml><?xml version="1.0" encoding="utf-8"?>
<sst xmlns="http://schemas.openxmlformats.org/spreadsheetml/2006/main" count="153" uniqueCount="82">
  <si>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</si>
  <si>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</si>
  <si>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</si>
  <si>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</si>
  <si>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</si>
  <si>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</si>
  <si>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</si>
  <si>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</si>
  <si>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</si>
  <si>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</si>
  <si>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</si>
  <si>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</si>
  <si>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</si>
  <si>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</si>
  <si>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</si>
  <si>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</si>
  <si>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</si>
  <si>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</si>
  <si>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</si>
  <si>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</si>
  <si>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</si>
  <si>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</si>
  <si>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</si>
  <si>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</si>
  <si>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</si>
  <si>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</si>
  <si>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</si>
  <si>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</si>
  <si>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</si>
  <si>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</si>
  <si>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</si>
  <si>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</si>
  <si>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</si>
  <si>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 xml:space="preserve"> </t>
  </si>
  <si>
    <t>.</t>
  </si>
  <si>
    <t>,</t>
  </si>
  <si>
    <t>-</t>
  </si>
  <si>
    <t>:</t>
  </si>
  <si>
    <t>;</t>
  </si>
  <si>
    <t>!</t>
  </si>
  <si>
    <t>Киселев Степан Андреевич</t>
  </si>
  <si>
    <t>Длина ключа</t>
  </si>
  <si>
    <t>Ключ</t>
  </si>
  <si>
    <t>Открытое сообщение</t>
  </si>
  <si>
    <t>Длина сообщения</t>
  </si>
  <si>
    <t>№</t>
  </si>
  <si>
    <t>Символ открытого сообщения</t>
  </si>
  <si>
    <t>Код символа</t>
  </si>
  <si>
    <t>Символ гаммы</t>
  </si>
  <si>
    <t>Сумма кодов</t>
  </si>
  <si>
    <t>Остаток от деления на 40</t>
  </si>
  <si>
    <t>Символ шифрованного текста</t>
  </si>
  <si>
    <t>Код символ гаммы</t>
  </si>
  <si>
    <t>Зашифровка</t>
  </si>
  <si>
    <t>Расшифровка</t>
  </si>
  <si>
    <t>Зашифрованное сообщение</t>
  </si>
  <si>
    <t>Символз зашифрованного сообщения</t>
  </si>
  <si>
    <t>Кодов</t>
  </si>
  <si>
    <t>асментес вайн тейст зе сейм эй ай ремебер</t>
  </si>
  <si>
    <t>с.ьхтзъ ысхзьзянсн-аццдз..нждрэфжщкби.нп:фдзггд и.тфихбхпвызуь.-:эцдщьддиьнс:фь;!оцщяятфтилюныаъ</t>
  </si>
  <si>
    <t xml:space="preserve">Понедельник Понедельник Понедельник Понедельник Понедельник Понедельник Понедельник Понедельник Понедельник </t>
  </si>
  <si>
    <t>Второгодником синичкин оставался раз так пять, а теперь в родную школу к нам пришёл преподавать.</t>
  </si>
  <si>
    <t>Проверка</t>
  </si>
  <si>
    <t>Код символа гаммы</t>
  </si>
  <si>
    <t>Оостаток от деления</t>
  </si>
  <si>
    <t>Сумма</t>
  </si>
  <si>
    <t>зашифрованный символ</t>
  </si>
  <si>
    <t>сходство с изначальным?</t>
  </si>
  <si>
    <t xml:space="preserve">Расшифрованный текст </t>
  </si>
  <si>
    <t xml:space="preserve"> верно из</t>
  </si>
  <si>
    <t>Гамма</t>
  </si>
  <si>
    <t>Строку в число</t>
  </si>
  <si>
    <t>Цифра кода символа</t>
  </si>
  <si>
    <t>Номер цифры двоичного кода</t>
  </si>
  <si>
    <t>Гаммирование</t>
  </si>
  <si>
    <t>Цифра кода зашифрованного символа</t>
  </si>
  <si>
    <t>двоичный код зашифрованного символа</t>
  </si>
  <si>
    <t>десятичный код зашифрованного символа</t>
  </si>
  <si>
    <t>Буква зашифрованного символа</t>
  </si>
  <si>
    <t>Повторное гаммирование</t>
  </si>
  <si>
    <t>цифры символа кода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</si>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</sst>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zoomScale="80" zoomScaleNormal="80" workbookViewId="0">
      <selection activeCell="D41" sqref="D41"/>
    </sheetView>
  </sheetViews>
  <sheetFormatPr defaultRowHeight="15" x14ac:dyDescent="0.25"/>
  <cols>
    <col min="1" max="3" width="9.140625" style="1"/>
  </cols>
  <sheetData>
    <row r="1" spans="1:3" x14ac:dyDescent="0.25">
      <c r="A1" s="1" t="s">
        <v>0</v>
      </c>
      <c r="B1" s="1">
        <v>0</v>
      </c>
      <c r="C1" s="1" t="s">
        <v>0</v>
      </c>
    </row>
    <row r="2" spans="1:3" x14ac:dyDescent="0.25">
      <c r="A2" s="1" t="s">
        <v>1</v>
      </c>
      <c r="B2" s="1">
        <v>1</v>
      </c>
      <c r="C2" s="1" t="s">
        <v>1</v>
      </c>
    </row>
    <row r="3" spans="1:3" x14ac:dyDescent="0.25">
      <c r="A3" s="1" t="s">
        <v>2</v>
      </c>
      <c r="B3" s="1">
        <v>2</v>
      </c>
      <c r="C3" s="1" t="s">
        <v>2</v>
      </c>
    </row>
    <row r="4" spans="1:3" x14ac:dyDescent="0.25">
      <c r="A4" s="1" t="s">
        <v>3</v>
      </c>
      <c r="B4" s="1">
        <v>3</v>
      </c>
      <c r="C4" s="1" t="s">
        <v>3</v>
      </c>
    </row>
    <row r="5" spans="1:3" x14ac:dyDescent="0.25">
      <c r="A5" s="1" t="s">
        <v>4</v>
      </c>
      <c r="B5" s="1">
        <v>4</v>
      </c>
      <c r="C5" s="1" t="s">
        <v>4</v>
      </c>
    </row>
    <row r="6" spans="1:3" x14ac:dyDescent="0.25">
      <c r="A6" s="1" t="s">
        <v>5</v>
      </c>
      <c r="B6" s="1">
        <v>5</v>
      </c>
      <c r="C6" s="1" t="s">
        <v>5</v>
      </c>
    </row>
    <row r="7" spans="1:3" x14ac:dyDescent="0.25">
      <c r="A7" s="1" t="s">
        <v>6</v>
      </c>
      <c r="B7" s="1">
        <v>6</v>
      </c>
      <c r="C7" s="1" t="s">
        <v>6</v>
      </c>
    </row>
    <row r="8" spans="1:3" x14ac:dyDescent="0.25">
      <c r="A8" s="1" t="s">
        <v>7</v>
      </c>
      <c r="B8" s="1">
        <v>7</v>
      </c>
      <c r="C8" s="1" t="s">
        <v>7</v>
      </c>
    </row>
    <row r="9" spans="1:3" x14ac:dyDescent="0.25">
      <c r="A9" s="1" t="s">
        <v>8</v>
      </c>
      <c r="B9" s="1">
        <v>8</v>
      </c>
      <c r="C9" s="1" t="s">
        <v>8</v>
      </c>
    </row>
    <row r="10" spans="1:3" x14ac:dyDescent="0.25">
      <c r="A10" s="1" t="s">
        <v>9</v>
      </c>
      <c r="B10" s="1">
        <v>9</v>
      </c>
      <c r="C10" s="1" t="s">
        <v>9</v>
      </c>
    </row>
    <row r="11" spans="1:3" x14ac:dyDescent="0.25">
      <c r="A11" s="1" t="s">
        <v>10</v>
      </c>
      <c r="B11" s="1">
        <v>10</v>
      </c>
      <c r="C11" s="1" t="s">
        <v>10</v>
      </c>
    </row>
    <row r="12" spans="1:3" x14ac:dyDescent="0.25">
      <c r="A12" s="1" t="s">
        <v>11</v>
      </c>
      <c r="B12" s="1">
        <v>11</v>
      </c>
      <c r="C12" s="1" t="s">
        <v>11</v>
      </c>
    </row>
    <row r="13" spans="1:3" x14ac:dyDescent="0.25">
      <c r="A13" s="1" t="s">
        <v>12</v>
      </c>
      <c r="B13" s="1">
        <v>12</v>
      </c>
      <c r="C13" s="1" t="s">
        <v>12</v>
      </c>
    </row>
    <row r="14" spans="1:3" x14ac:dyDescent="0.25">
      <c r="A14" s="1" t="s">
        <v>13</v>
      </c>
      <c r="B14" s="1">
        <v>13</v>
      </c>
      <c r="C14" s="1" t="s">
        <v>13</v>
      </c>
    </row>
    <row r="15" spans="1:3" x14ac:dyDescent="0.25">
      <c r="A15" s="1" t="s">
        <v>14</v>
      </c>
      <c r="B15" s="1">
        <v>14</v>
      </c>
      <c r="C15" s="1" t="s">
        <v>14</v>
      </c>
    </row>
    <row r="16" spans="1:3" x14ac:dyDescent="0.25">
      <c r="A16" s="1" t="s">
        <v>15</v>
      </c>
      <c r="B16" s="1">
        <v>15</v>
      </c>
      <c r="C16" s="1" t="s">
        <v>15</v>
      </c>
    </row>
    <row r="17" spans="1:3" x14ac:dyDescent="0.25">
      <c r="A17" s="1" t="s">
        <v>16</v>
      </c>
      <c r="B17" s="1">
        <v>16</v>
      </c>
      <c r="C17" s="1" t="s">
        <v>16</v>
      </c>
    </row>
    <row r="18" spans="1:3" x14ac:dyDescent="0.25">
      <c r="A18" s="1" t="s">
        <v>17</v>
      </c>
      <c r="B18" s="1">
        <v>17</v>
      </c>
      <c r="C18" s="1" t="s">
        <v>17</v>
      </c>
    </row>
    <row r="19" spans="1:3" x14ac:dyDescent="0.25">
      <c r="A19" s="1" t="s">
        <v>18</v>
      </c>
      <c r="B19" s="1">
        <v>18</v>
      </c>
      <c r="C19" s="1" t="s">
        <v>18</v>
      </c>
    </row>
    <row r="20" spans="1:3" x14ac:dyDescent="0.25">
      <c r="A20" s="1" t="s">
        <v>19</v>
      </c>
      <c r="B20" s="1">
        <v>19</v>
      </c>
      <c r="C20" s="1" t="s">
        <v>19</v>
      </c>
    </row>
    <row r="21" spans="1:3" x14ac:dyDescent="0.25">
      <c r="A21" s="1" t="s">
        <v>20</v>
      </c>
      <c r="B21" s="1">
        <v>20</v>
      </c>
      <c r="C21" s="1" t="s">
        <v>20</v>
      </c>
    </row>
    <row r="22" spans="1:3" x14ac:dyDescent="0.25">
      <c r="A22" s="1" t="s">
        <v>21</v>
      </c>
      <c r="B22" s="1">
        <v>21</v>
      </c>
      <c r="C22" s="1" t="s">
        <v>21</v>
      </c>
    </row>
    <row r="23" spans="1:3" x14ac:dyDescent="0.25">
      <c r="A23" s="1" t="s">
        <v>22</v>
      </c>
      <c r="B23" s="1">
        <v>22</v>
      </c>
      <c r="C23" s="1" t="s">
        <v>22</v>
      </c>
    </row>
    <row r="24" spans="1:3" x14ac:dyDescent="0.25">
      <c r="A24" s="1" t="s">
        <v>23</v>
      </c>
      <c r="B24" s="1">
        <v>23</v>
      </c>
      <c r="C24" s="1" t="s">
        <v>23</v>
      </c>
    </row>
    <row r="25" spans="1:3" x14ac:dyDescent="0.25">
      <c r="A25" s="1" t="s">
        <v>24</v>
      </c>
      <c r="B25" s="1">
        <v>24</v>
      </c>
      <c r="C25" s="1" t="s">
        <v>24</v>
      </c>
    </row>
    <row r="26" spans="1:3" x14ac:dyDescent="0.25">
      <c r="A26" s="1" t="s">
        <v>25</v>
      </c>
      <c r="B26" s="1">
        <v>25</v>
      </c>
      <c r="C26" s="1" t="s">
        <v>25</v>
      </c>
    </row>
    <row r="27" spans="1:3" x14ac:dyDescent="0.25">
      <c r="A27" s="1" t="s">
        <v>26</v>
      </c>
      <c r="B27" s="1">
        <v>26</v>
      </c>
      <c r="C27" s="1" t="s">
        <v>26</v>
      </c>
    </row>
    <row r="28" spans="1:3" x14ac:dyDescent="0.25">
      <c r="A28" s="1" t="s">
        <v>27</v>
      </c>
      <c r="B28" s="1">
        <v>27</v>
      </c>
      <c r="C28" s="1" t="s">
        <v>27</v>
      </c>
    </row>
    <row r="29" spans="1:3" x14ac:dyDescent="0.25">
      <c r="A29" s="1" t="s">
        <v>28</v>
      </c>
      <c r="B29" s="1">
        <v>28</v>
      </c>
      <c r="C29" s="1" t="s">
        <v>28</v>
      </c>
    </row>
    <row r="30" spans="1:3" x14ac:dyDescent="0.25">
      <c r="A30" s="1" t="s">
        <v>29</v>
      </c>
      <c r="B30" s="1">
        <v>29</v>
      </c>
      <c r="C30" s="1" t="s">
        <v>29</v>
      </c>
    </row>
    <row r="31" spans="1:3" x14ac:dyDescent="0.25">
      <c r="A31" s="1" t="s">
        <v>30</v>
      </c>
      <c r="B31" s="1">
        <v>30</v>
      </c>
      <c r="C31" s="1" t="s">
        <v>30</v>
      </c>
    </row>
    <row r="32" spans="1:3" x14ac:dyDescent="0.25">
      <c r="A32" s="1" t="s">
        <v>31</v>
      </c>
      <c r="B32" s="1">
        <v>31</v>
      </c>
      <c r="C32" s="1" t="s">
        <v>31</v>
      </c>
    </row>
    <row r="33" spans="1:3" x14ac:dyDescent="0.25">
      <c r="A33" s="1" t="s">
        <v>32</v>
      </c>
      <c r="B33" s="1">
        <v>32</v>
      </c>
      <c r="C33" s="1" t="s">
        <v>32</v>
      </c>
    </row>
    <row r="34" spans="1:3" x14ac:dyDescent="0.25">
      <c r="A34" s="1" t="s">
        <v>33</v>
      </c>
      <c r="B34" s="1">
        <v>33</v>
      </c>
      <c r="C34" s="1" t="s">
        <v>33</v>
      </c>
    </row>
    <row r="35" spans="1:3" x14ac:dyDescent="0.25">
      <c r="A35" s="1" t="s">
        <v>34</v>
      </c>
      <c r="B35" s="1">
        <v>34</v>
      </c>
      <c r="C35" s="1" t="s">
        <v>34</v>
      </c>
    </row>
    <row r="36" spans="1:3" x14ac:dyDescent="0.25">
      <c r="A36" s="1" t="s">
        <v>35</v>
      </c>
      <c r="B36" s="1">
        <v>35</v>
      </c>
      <c r="C36" s="1" t="s">
        <v>35</v>
      </c>
    </row>
    <row r="37" spans="1:3" x14ac:dyDescent="0.25">
      <c r="A37" s="1" t="s">
        <v>36</v>
      </c>
      <c r="B37" s="1">
        <v>36</v>
      </c>
      <c r="C37" s="1" t="s">
        <v>36</v>
      </c>
    </row>
    <row r="38" spans="1:3" x14ac:dyDescent="0.25">
      <c r="A38" s="1" t="s">
        <v>37</v>
      </c>
      <c r="B38" s="1">
        <v>37</v>
      </c>
      <c r="C38" s="1" t="s">
        <v>37</v>
      </c>
    </row>
    <row r="39" spans="1:3" x14ac:dyDescent="0.25">
      <c r="A39" s="1" t="s">
        <v>38</v>
      </c>
      <c r="B39" s="1">
        <v>38</v>
      </c>
      <c r="C39" s="1" t="s">
        <v>38</v>
      </c>
    </row>
    <row r="40" spans="1:3" x14ac:dyDescent="0.25">
      <c r="A40" s="1" t="s">
        <v>39</v>
      </c>
      <c r="B40" s="1">
        <v>39</v>
      </c>
      <c r="C40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91CC-47B7-49CF-A48E-254A31B9A3A9}">
  <dimension ref="A2:S30"/>
  <sheetViews>
    <sheetView zoomScale="75" zoomScaleNormal="75" workbookViewId="0">
      <selection activeCell="K36" sqref="K36"/>
    </sheetView>
  </sheetViews>
  <sheetFormatPr defaultRowHeight="15" x14ac:dyDescent="0.25"/>
  <cols>
    <col min="1" max="1" width="14.28515625" customWidth="1"/>
    <col min="2" max="2" width="27.140625" bestFit="1" customWidth="1"/>
    <col min="3" max="3" width="12.5703125" bestFit="1" customWidth="1"/>
    <col min="4" max="4" width="14.5703125" bestFit="1" customWidth="1"/>
    <col min="5" max="5" width="29" customWidth="1"/>
    <col min="6" max="6" width="10.28515625" customWidth="1"/>
    <col min="7" max="7" width="14.5703125" customWidth="1"/>
    <col min="8" max="8" width="22" customWidth="1"/>
    <col min="9" max="9" width="29.5703125" bestFit="1" customWidth="1"/>
    <col min="11" max="11" width="16.85546875" customWidth="1"/>
    <col min="12" max="12" width="29.7109375" customWidth="1"/>
    <col min="13" max="13" width="10.7109375" customWidth="1"/>
    <col min="14" max="14" width="13.28515625" customWidth="1"/>
    <col min="15" max="15" width="28.28515625" customWidth="1"/>
    <col min="16" max="16" width="6.5703125" bestFit="1" customWidth="1"/>
    <col min="17" max="17" width="17.85546875" customWidth="1"/>
    <col min="18" max="18" width="22.28515625" customWidth="1"/>
    <col min="19" max="19" width="28" bestFit="1" customWidth="1"/>
  </cols>
  <sheetData>
    <row r="2" spans="1:19" ht="30" x14ac:dyDescent="0.25">
      <c r="A2" s="4" t="s">
        <v>43</v>
      </c>
      <c r="B2" s="4" t="s">
        <v>40</v>
      </c>
      <c r="C2" s="4"/>
      <c r="D2" s="4" t="s">
        <v>42</v>
      </c>
      <c r="E2" s="4" t="s">
        <v>58</v>
      </c>
      <c r="K2" s="4" t="s">
        <v>55</v>
      </c>
      <c r="L2" s="4" t="str">
        <f>I30</f>
        <v>къюйщчжккфещнжлечх-;мжвв</v>
      </c>
      <c r="M2" s="4"/>
      <c r="N2" s="4" t="s">
        <v>42</v>
      </c>
      <c r="O2" s="4" t="str">
        <f>E2</f>
        <v>асментес вайн тейст зе сейм эй ай ремебер</v>
      </c>
    </row>
    <row r="3" spans="1:19" ht="30" x14ac:dyDescent="0.25">
      <c r="A3" s="4" t="s">
        <v>44</v>
      </c>
      <c r="B3" s="4">
        <f>LEN($B$2)</f>
        <v>24</v>
      </c>
      <c r="C3" s="4"/>
      <c r="D3" s="4" t="s">
        <v>41</v>
      </c>
      <c r="E3" s="4">
        <f>LEN($E$2)</f>
        <v>41</v>
      </c>
      <c r="K3" s="4" t="s">
        <v>44</v>
      </c>
      <c r="L3" s="4">
        <f>LEN($L$2)</f>
        <v>24</v>
      </c>
      <c r="M3" s="4"/>
      <c r="N3" s="4" t="s">
        <v>41</v>
      </c>
      <c r="O3" s="4">
        <f>LEN($O$2)</f>
        <v>41</v>
      </c>
    </row>
    <row r="5" spans="1:19" x14ac:dyDescent="0.25">
      <c r="C5" s="9" t="s">
        <v>53</v>
      </c>
      <c r="D5" s="9"/>
      <c r="E5" s="9"/>
      <c r="F5" s="9"/>
      <c r="G5" s="9"/>
      <c r="H5" s="9"/>
      <c r="I5" s="9"/>
      <c r="K5" s="9" t="s">
        <v>54</v>
      </c>
      <c r="L5" s="9"/>
      <c r="M5" s="9"/>
      <c r="N5" s="9"/>
      <c r="O5" s="9"/>
      <c r="P5" s="9"/>
      <c r="Q5" s="9"/>
      <c r="R5" s="9"/>
      <c r="S5" s="9"/>
    </row>
    <row r="6" spans="1:19" ht="37.5" customHeight="1" x14ac:dyDescent="0.25">
      <c r="A6" s="4" t="s">
        <v>45</v>
      </c>
      <c r="B6" s="4" t="s">
        <v>46</v>
      </c>
      <c r="C6" s="4" t="s">
        <v>47</v>
      </c>
      <c r="D6" s="4" t="s">
        <v>48</v>
      </c>
      <c r="E6" s="4" t="s">
        <v>52</v>
      </c>
      <c r="F6" s="4" t="s">
        <v>49</v>
      </c>
      <c r="G6" s="4" t="s">
        <v>50</v>
      </c>
      <c r="H6" s="4" t="s">
        <v>51</v>
      </c>
      <c r="I6" s="2"/>
      <c r="J6" s="2"/>
      <c r="K6" s="4" t="s">
        <v>45</v>
      </c>
      <c r="L6" s="4" t="s">
        <v>56</v>
      </c>
      <c r="M6" s="4" t="s">
        <v>47</v>
      </c>
      <c r="N6" s="4" t="s">
        <v>48</v>
      </c>
      <c r="O6" s="4" t="s">
        <v>52</v>
      </c>
      <c r="P6" s="4" t="s">
        <v>57</v>
      </c>
      <c r="Q6" s="4" t="s">
        <v>50</v>
      </c>
      <c r="R6" s="4" t="s">
        <v>51</v>
      </c>
    </row>
    <row r="7" spans="1:19" x14ac:dyDescent="0.25">
      <c r="A7" s="1">
        <v>1</v>
      </c>
      <c r="B7" s="1" t="str">
        <f>MID($B$2,A7,1)</f>
        <v>К</v>
      </c>
      <c r="C7" s="1">
        <f>VLOOKUP(B7,Алфавит!$A$1:$B$40,2,FALSE)</f>
        <v>11</v>
      </c>
      <c r="D7" s="1" t="str">
        <f>MID($E$2,A7,1)</f>
        <v>а</v>
      </c>
      <c r="E7" s="1">
        <f>VLOOKUP(D7,Алфавит!$A$1:$B$40,2,FALSE)</f>
        <v>0</v>
      </c>
      <c r="F7" s="1">
        <f>C7+E7</f>
        <v>11</v>
      </c>
      <c r="G7" s="1">
        <f>MOD(F7,40)</f>
        <v>11</v>
      </c>
      <c r="H7" s="1" t="str">
        <f>VLOOKUP(G7,Алфавит!$B$1:$C$40,2,FALSE)</f>
        <v>к</v>
      </c>
      <c r="I7" s="5" t="str">
        <f>H7</f>
        <v>к</v>
      </c>
      <c r="J7" s="1"/>
      <c r="K7" s="1">
        <v>1</v>
      </c>
      <c r="L7" s="1" t="str">
        <f t="shared" ref="L7:L30" si="0">MID($L$2,K7,1)</f>
        <v>к</v>
      </c>
      <c r="M7" s="1">
        <f>VLOOKUP(L7,Алфавит!$A$1:$B$40,2,FALSE)</f>
        <v>11</v>
      </c>
      <c r="N7" s="1" t="str">
        <f t="shared" ref="N7:N30" si="1">MID($O$2,K7,1)</f>
        <v>а</v>
      </c>
      <c r="O7" s="1">
        <f>VLOOKUP(N7,Алфавит!$A$1:$B$40,2,FALSE)</f>
        <v>0</v>
      </c>
      <c r="P7" s="1">
        <f>M7+40-O7</f>
        <v>51</v>
      </c>
      <c r="Q7" s="1">
        <f>MOD(P7,40)</f>
        <v>11</v>
      </c>
      <c r="R7" s="1" t="str">
        <f>VLOOKUP(Q7,Алфавит!$B$1:$C$40,2,FALSE)</f>
        <v>к</v>
      </c>
      <c r="S7" s="5" t="str">
        <f>R7</f>
        <v>к</v>
      </c>
    </row>
    <row r="8" spans="1:19" x14ac:dyDescent="0.25">
      <c r="A8" s="1">
        <v>2</v>
      </c>
      <c r="B8" s="1" t="str">
        <f t="shared" ref="B8:B30" si="2">MID($B$2,A8,1)</f>
        <v>и</v>
      </c>
      <c r="C8" s="1">
        <f>VLOOKUP(B8,Алфавит!$A$1:$B$40,2,FALSE)</f>
        <v>9</v>
      </c>
      <c r="D8" s="1" t="str">
        <f t="shared" ref="D8:D30" si="3">MID($E$2,A8,1)</f>
        <v>с</v>
      </c>
      <c r="E8" s="1">
        <f>VLOOKUP(D8,Алфавит!$A$1:$B$40,2,FALSE)</f>
        <v>18</v>
      </c>
      <c r="F8" s="1">
        <f t="shared" ref="F8:F30" si="4">C8+E8</f>
        <v>27</v>
      </c>
      <c r="G8" s="1">
        <f t="shared" ref="G8:G30" si="5">MOD(F8,40)</f>
        <v>27</v>
      </c>
      <c r="H8" s="1" t="str">
        <f>VLOOKUP(G8,Алфавит!$B$1:$C$40,2,FALSE)</f>
        <v>ъ</v>
      </c>
      <c r="I8" s="5" t="str">
        <f>I7&amp;H8</f>
        <v>къ</v>
      </c>
      <c r="J8" s="1"/>
      <c r="K8" s="1">
        <v>2</v>
      </c>
      <c r="L8" s="1" t="str">
        <f t="shared" si="0"/>
        <v>ъ</v>
      </c>
      <c r="M8" s="1">
        <f>VLOOKUP(L8,Алфавит!$A$1:$B$40,2,FALSE)</f>
        <v>27</v>
      </c>
      <c r="N8" s="1" t="str">
        <f t="shared" si="1"/>
        <v>с</v>
      </c>
      <c r="O8" s="1">
        <f>VLOOKUP(N8,Алфавит!$A$1:$B$40,2,FALSE)</f>
        <v>18</v>
      </c>
      <c r="P8" s="1">
        <f t="shared" ref="P8:P30" si="6">M8+40-O8</f>
        <v>49</v>
      </c>
      <c r="Q8" s="1">
        <f t="shared" ref="Q8:Q30" si="7">MOD(P8,40)</f>
        <v>9</v>
      </c>
      <c r="R8" s="1" t="str">
        <f>VLOOKUP(Q8,Алфавит!$B$1:$C$40,2,FALSE)</f>
        <v>и</v>
      </c>
      <c r="S8" s="5" t="str">
        <f>S7&amp;R8</f>
        <v>ки</v>
      </c>
    </row>
    <row r="9" spans="1:19" x14ac:dyDescent="0.25">
      <c r="A9" s="1">
        <v>3</v>
      </c>
      <c r="B9" s="1" t="str">
        <f t="shared" si="2"/>
        <v>с</v>
      </c>
      <c r="C9" s="1">
        <f>VLOOKUP(B9,Алфавит!$A$1:$B$40,2,FALSE)</f>
        <v>18</v>
      </c>
      <c r="D9" s="1" t="str">
        <f t="shared" si="3"/>
        <v>м</v>
      </c>
      <c r="E9" s="1">
        <f>VLOOKUP(D9,Алфавит!$A$1:$B$40,2,FALSE)</f>
        <v>13</v>
      </c>
      <c r="F9" s="1">
        <f t="shared" si="4"/>
        <v>31</v>
      </c>
      <c r="G9" s="1">
        <f t="shared" si="5"/>
        <v>31</v>
      </c>
      <c r="H9" s="1" t="str">
        <f>VLOOKUP(G9,Алфавит!$B$1:$C$40,2,FALSE)</f>
        <v>ю</v>
      </c>
      <c r="I9" s="5" t="str">
        <f t="shared" ref="I9:I30" si="8">I8&amp;H9</f>
        <v>къю</v>
      </c>
      <c r="J9" s="1"/>
      <c r="K9" s="1">
        <v>3</v>
      </c>
      <c r="L9" s="1" t="str">
        <f t="shared" si="0"/>
        <v>ю</v>
      </c>
      <c r="M9" s="1">
        <f>VLOOKUP(L9,Алфавит!$A$1:$B$40,2,FALSE)</f>
        <v>31</v>
      </c>
      <c r="N9" s="1" t="str">
        <f t="shared" si="1"/>
        <v>м</v>
      </c>
      <c r="O9" s="1">
        <f>VLOOKUP(N9,Алфавит!$A$1:$B$40,2,FALSE)</f>
        <v>13</v>
      </c>
      <c r="P9" s="1">
        <f t="shared" si="6"/>
        <v>58</v>
      </c>
      <c r="Q9" s="1">
        <f t="shared" si="7"/>
        <v>18</v>
      </c>
      <c r="R9" s="1" t="str">
        <f>VLOOKUP(Q9,Алфавит!$B$1:$C$40,2,FALSE)</f>
        <v>с</v>
      </c>
      <c r="S9" s="5" t="str">
        <f t="shared" ref="S9:S30" si="9">S8&amp;R9</f>
        <v>кис</v>
      </c>
    </row>
    <row r="10" spans="1:19" x14ac:dyDescent="0.25">
      <c r="A10" s="1">
        <v>4</v>
      </c>
      <c r="B10" s="1" t="str">
        <f t="shared" si="2"/>
        <v>е</v>
      </c>
      <c r="C10" s="1">
        <f>VLOOKUP(B10,Алфавит!$A$1:$B$40,2,FALSE)</f>
        <v>5</v>
      </c>
      <c r="D10" s="1" t="str">
        <f t="shared" si="3"/>
        <v>е</v>
      </c>
      <c r="E10" s="1">
        <f>VLOOKUP(D10,Алфавит!$A$1:$B$40,2,FALSE)</f>
        <v>5</v>
      </c>
      <c r="F10" s="1">
        <f t="shared" si="4"/>
        <v>10</v>
      </c>
      <c r="G10" s="1">
        <f t="shared" si="5"/>
        <v>10</v>
      </c>
      <c r="H10" s="1" t="str">
        <f>VLOOKUP(G10,Алфавит!$B$1:$C$40,2,FALSE)</f>
        <v>й</v>
      </c>
      <c r="I10" s="5" t="str">
        <f t="shared" si="8"/>
        <v>къюй</v>
      </c>
      <c r="J10" s="1"/>
      <c r="K10" s="1">
        <v>4</v>
      </c>
      <c r="L10" s="1" t="str">
        <f t="shared" si="0"/>
        <v>й</v>
      </c>
      <c r="M10" s="1">
        <f>VLOOKUP(L10,Алфавит!$A$1:$B$40,2,FALSE)</f>
        <v>10</v>
      </c>
      <c r="N10" s="1" t="str">
        <f t="shared" si="1"/>
        <v>е</v>
      </c>
      <c r="O10" s="1">
        <f>VLOOKUP(N10,Алфавит!$A$1:$B$40,2,FALSE)</f>
        <v>5</v>
      </c>
      <c r="P10" s="1">
        <f t="shared" si="6"/>
        <v>45</v>
      </c>
      <c r="Q10" s="1">
        <f t="shared" si="7"/>
        <v>5</v>
      </c>
      <c r="R10" s="1" t="str">
        <f>VLOOKUP(Q10,Алфавит!$B$1:$C$40,2,FALSE)</f>
        <v>е</v>
      </c>
      <c r="S10" s="5" t="str">
        <f t="shared" si="9"/>
        <v>кисе</v>
      </c>
    </row>
    <row r="11" spans="1:19" x14ac:dyDescent="0.25">
      <c r="A11" s="1">
        <v>5</v>
      </c>
      <c r="B11" s="1" t="str">
        <f t="shared" si="2"/>
        <v>л</v>
      </c>
      <c r="C11" s="1">
        <f>VLOOKUP(B11,Алфавит!$A$1:$B$40,2,FALSE)</f>
        <v>12</v>
      </c>
      <c r="D11" s="1" t="str">
        <f t="shared" si="3"/>
        <v>н</v>
      </c>
      <c r="E11" s="1">
        <f>VLOOKUP(D11,Алфавит!$A$1:$B$40,2,FALSE)</f>
        <v>14</v>
      </c>
      <c r="F11" s="1">
        <f t="shared" si="4"/>
        <v>26</v>
      </c>
      <c r="G11" s="1">
        <f t="shared" si="5"/>
        <v>26</v>
      </c>
      <c r="H11" s="1" t="str">
        <f>VLOOKUP(G11,Алфавит!$B$1:$C$40,2,FALSE)</f>
        <v>щ</v>
      </c>
      <c r="I11" s="5" t="str">
        <f t="shared" si="8"/>
        <v>къюйщ</v>
      </c>
      <c r="J11" s="1"/>
      <c r="K11" s="1">
        <v>5</v>
      </c>
      <c r="L11" s="1" t="str">
        <f t="shared" si="0"/>
        <v>щ</v>
      </c>
      <c r="M11" s="1">
        <f>VLOOKUP(L11,Алфавит!$A$1:$B$40,2,FALSE)</f>
        <v>26</v>
      </c>
      <c r="N11" s="1" t="str">
        <f t="shared" si="1"/>
        <v>н</v>
      </c>
      <c r="O11" s="1">
        <f>VLOOKUP(N11,Алфавит!$A$1:$B$40,2,FALSE)</f>
        <v>14</v>
      </c>
      <c r="P11" s="1">
        <f t="shared" si="6"/>
        <v>52</v>
      </c>
      <c r="Q11" s="1">
        <f t="shared" si="7"/>
        <v>12</v>
      </c>
      <c r="R11" s="1" t="str">
        <f>VLOOKUP(Q11,Алфавит!$B$1:$C$40,2,FALSE)</f>
        <v>л</v>
      </c>
      <c r="S11" s="5" t="str">
        <f t="shared" si="9"/>
        <v>кисел</v>
      </c>
    </row>
    <row r="12" spans="1:19" x14ac:dyDescent="0.25">
      <c r="A12" s="1">
        <v>6</v>
      </c>
      <c r="B12" s="1" t="str">
        <f t="shared" si="2"/>
        <v>е</v>
      </c>
      <c r="C12" s="1">
        <f>VLOOKUP(B12,Алфавит!$A$1:$B$40,2,FALSE)</f>
        <v>5</v>
      </c>
      <c r="D12" s="1" t="str">
        <f t="shared" si="3"/>
        <v>т</v>
      </c>
      <c r="E12" s="1">
        <f>VLOOKUP(D12,Алфавит!$A$1:$B$40,2,FALSE)</f>
        <v>19</v>
      </c>
      <c r="F12" s="1">
        <f t="shared" si="4"/>
        <v>24</v>
      </c>
      <c r="G12" s="1">
        <f t="shared" si="5"/>
        <v>24</v>
      </c>
      <c r="H12" s="1" t="str">
        <f>VLOOKUP(G12,Алфавит!$B$1:$C$40,2,FALSE)</f>
        <v>ч</v>
      </c>
      <c r="I12" s="5" t="str">
        <f t="shared" si="8"/>
        <v>къюйщч</v>
      </c>
      <c r="J12" s="1"/>
      <c r="K12" s="1">
        <v>6</v>
      </c>
      <c r="L12" s="1" t="str">
        <f t="shared" si="0"/>
        <v>ч</v>
      </c>
      <c r="M12" s="1">
        <f>VLOOKUP(L12,Алфавит!$A$1:$B$40,2,FALSE)</f>
        <v>24</v>
      </c>
      <c r="N12" s="1" t="str">
        <f t="shared" si="1"/>
        <v>т</v>
      </c>
      <c r="O12" s="1">
        <f>VLOOKUP(N12,Алфавит!$A$1:$B$40,2,FALSE)</f>
        <v>19</v>
      </c>
      <c r="P12" s="1">
        <f t="shared" si="6"/>
        <v>45</v>
      </c>
      <c r="Q12" s="1">
        <f t="shared" si="7"/>
        <v>5</v>
      </c>
      <c r="R12" s="1" t="str">
        <f>VLOOKUP(Q12,Алфавит!$B$1:$C$40,2,FALSE)</f>
        <v>е</v>
      </c>
      <c r="S12" s="5" t="str">
        <f t="shared" si="9"/>
        <v>киселе</v>
      </c>
    </row>
    <row r="13" spans="1:19" x14ac:dyDescent="0.25">
      <c r="A13" s="1">
        <v>7</v>
      </c>
      <c r="B13" s="1" t="str">
        <f t="shared" si="2"/>
        <v>в</v>
      </c>
      <c r="C13" s="1">
        <f>VLOOKUP(B13,Алфавит!$A$1:$B$40,2,FALSE)</f>
        <v>2</v>
      </c>
      <c r="D13" s="1" t="str">
        <f t="shared" si="3"/>
        <v>е</v>
      </c>
      <c r="E13" s="1">
        <f>VLOOKUP(D13,Алфавит!$A$1:$B$40,2,FALSE)</f>
        <v>5</v>
      </c>
      <c r="F13" s="1">
        <f>C13+E13</f>
        <v>7</v>
      </c>
      <c r="G13" s="1">
        <f t="shared" si="5"/>
        <v>7</v>
      </c>
      <c r="H13" s="1" t="str">
        <f>VLOOKUP(G13,Алфавит!$B$1:$C$40,2,FALSE)</f>
        <v>ж</v>
      </c>
      <c r="I13" s="5" t="str">
        <f t="shared" si="8"/>
        <v>къюйщчж</v>
      </c>
      <c r="J13" s="1"/>
      <c r="K13" s="1">
        <v>7</v>
      </c>
      <c r="L13" s="1" t="str">
        <f t="shared" si="0"/>
        <v>ж</v>
      </c>
      <c r="M13" s="1">
        <f>VLOOKUP(L13,Алфавит!$A$1:$B$40,2,FALSE)</f>
        <v>7</v>
      </c>
      <c r="N13" s="1" t="str">
        <f t="shared" si="1"/>
        <v>е</v>
      </c>
      <c r="O13" s="1">
        <f>VLOOKUP(N13,Алфавит!$A$1:$B$40,2,FALSE)</f>
        <v>5</v>
      </c>
      <c r="P13" s="1">
        <f t="shared" si="6"/>
        <v>42</v>
      </c>
      <c r="Q13" s="1">
        <f t="shared" si="7"/>
        <v>2</v>
      </c>
      <c r="R13" s="1" t="str">
        <f>VLOOKUP(Q13,Алфавит!$B$1:$C$40,2,FALSE)</f>
        <v>в</v>
      </c>
      <c r="S13" s="5" t="str">
        <f t="shared" si="9"/>
        <v>киселев</v>
      </c>
    </row>
    <row r="14" spans="1:19" x14ac:dyDescent="0.25">
      <c r="A14" s="1">
        <v>8</v>
      </c>
      <c r="B14" s="1" t="str">
        <f t="shared" si="2"/>
        <v xml:space="preserve"> </v>
      </c>
      <c r="C14" s="1">
        <f>VLOOKUP(B14,Алфавит!$A$1:$B$40,2,FALSE)</f>
        <v>33</v>
      </c>
      <c r="D14" s="1" t="str">
        <f t="shared" si="3"/>
        <v>с</v>
      </c>
      <c r="E14" s="1">
        <f>VLOOKUP(D14,Алфавит!$A$1:$B$40,2,FALSE)</f>
        <v>18</v>
      </c>
      <c r="F14" s="1">
        <f t="shared" si="4"/>
        <v>51</v>
      </c>
      <c r="G14" s="1">
        <f t="shared" si="5"/>
        <v>11</v>
      </c>
      <c r="H14" s="1" t="str">
        <f>VLOOKUP(G14,Алфавит!$B$1:$C$40,2,FALSE)</f>
        <v>к</v>
      </c>
      <c r="I14" s="5" t="str">
        <f t="shared" si="8"/>
        <v>къюйщчжк</v>
      </c>
      <c r="J14" s="1"/>
      <c r="K14" s="1">
        <v>8</v>
      </c>
      <c r="L14" s="1" t="str">
        <f t="shared" si="0"/>
        <v>к</v>
      </c>
      <c r="M14" s="1">
        <f>VLOOKUP(L14,Алфавит!$A$1:$B$40,2,FALSE)</f>
        <v>11</v>
      </c>
      <c r="N14" s="1" t="str">
        <f t="shared" si="1"/>
        <v>с</v>
      </c>
      <c r="O14" s="1">
        <f>VLOOKUP(N14,Алфавит!$A$1:$B$40,2,FALSE)</f>
        <v>18</v>
      </c>
      <c r="P14" s="1">
        <f t="shared" si="6"/>
        <v>33</v>
      </c>
      <c r="Q14" s="1">
        <f t="shared" si="7"/>
        <v>33</v>
      </c>
      <c r="R14" s="1" t="str">
        <f>VLOOKUP(Q14,Алфавит!$B$1:$C$40,2,FALSE)</f>
        <v xml:space="preserve"> </v>
      </c>
      <c r="S14" s="5" t="str">
        <f t="shared" si="9"/>
        <v xml:space="preserve">киселев </v>
      </c>
    </row>
    <row r="15" spans="1:19" x14ac:dyDescent="0.25">
      <c r="A15" s="1">
        <v>9</v>
      </c>
      <c r="B15" s="1" t="str">
        <f t="shared" si="2"/>
        <v>С</v>
      </c>
      <c r="C15" s="1">
        <f>VLOOKUP(B15,Алфавит!$A$1:$B$40,2,FALSE)</f>
        <v>18</v>
      </c>
      <c r="D15" s="1" t="str">
        <f t="shared" si="3"/>
        <v xml:space="preserve"> </v>
      </c>
      <c r="E15" s="1">
        <f>VLOOKUP(D15,Алфавит!$A$1:$B$40,2,FALSE)</f>
        <v>33</v>
      </c>
      <c r="F15" s="1">
        <f t="shared" si="4"/>
        <v>51</v>
      </c>
      <c r="G15" s="1">
        <f t="shared" si="5"/>
        <v>11</v>
      </c>
      <c r="H15" s="1" t="str">
        <f>VLOOKUP(G15,Алфавит!$B$1:$C$40,2,FALSE)</f>
        <v>к</v>
      </c>
      <c r="I15" s="5" t="str">
        <f t="shared" si="8"/>
        <v>къюйщчжкк</v>
      </c>
      <c r="J15" s="1"/>
      <c r="K15" s="1">
        <v>9</v>
      </c>
      <c r="L15" s="1" t="str">
        <f t="shared" si="0"/>
        <v>к</v>
      </c>
      <c r="M15" s="1">
        <f>VLOOKUP(L15,Алфавит!$A$1:$B$40,2,FALSE)</f>
        <v>11</v>
      </c>
      <c r="N15" s="1" t="str">
        <f t="shared" si="1"/>
        <v xml:space="preserve"> </v>
      </c>
      <c r="O15" s="1">
        <f>VLOOKUP(N15,Алфавит!$A$1:$B$40,2,FALSE)</f>
        <v>33</v>
      </c>
      <c r="P15" s="1">
        <f t="shared" si="6"/>
        <v>18</v>
      </c>
      <c r="Q15" s="1">
        <f t="shared" si="7"/>
        <v>18</v>
      </c>
      <c r="R15" s="1" t="str">
        <f>VLOOKUP(Q15,Алфавит!$B$1:$C$40,2,FALSE)</f>
        <v>с</v>
      </c>
      <c r="S15" s="5" t="str">
        <f t="shared" si="9"/>
        <v>киселев с</v>
      </c>
    </row>
    <row r="16" spans="1:19" x14ac:dyDescent="0.25">
      <c r="A16" s="1">
        <v>10</v>
      </c>
      <c r="B16" s="1" t="str">
        <f t="shared" si="2"/>
        <v>т</v>
      </c>
      <c r="C16" s="1">
        <f>VLOOKUP(B16,Алфавит!$A$1:$B$40,2,FALSE)</f>
        <v>19</v>
      </c>
      <c r="D16" s="1" t="str">
        <f t="shared" si="3"/>
        <v>в</v>
      </c>
      <c r="E16" s="1">
        <f>VLOOKUP(D16,Алфавит!$A$1:$B$40,2,FALSE)</f>
        <v>2</v>
      </c>
      <c r="F16" s="1">
        <f t="shared" si="4"/>
        <v>21</v>
      </c>
      <c r="G16" s="1">
        <f t="shared" si="5"/>
        <v>21</v>
      </c>
      <c r="H16" s="1" t="str">
        <f>VLOOKUP(G16,Алфавит!$B$1:$C$40,2,FALSE)</f>
        <v>ф</v>
      </c>
      <c r="I16" s="5" t="str">
        <f t="shared" si="8"/>
        <v>къюйщчжккф</v>
      </c>
      <c r="J16" s="1"/>
      <c r="K16" s="1">
        <v>10</v>
      </c>
      <c r="L16" s="1" t="str">
        <f t="shared" si="0"/>
        <v>ф</v>
      </c>
      <c r="M16" s="1">
        <f>VLOOKUP(L16,Алфавит!$A$1:$B$40,2,FALSE)</f>
        <v>21</v>
      </c>
      <c r="N16" s="1" t="str">
        <f t="shared" si="1"/>
        <v>в</v>
      </c>
      <c r="O16" s="1">
        <f>VLOOKUP(N16,Алфавит!$A$1:$B$40,2,FALSE)</f>
        <v>2</v>
      </c>
      <c r="P16" s="1">
        <f t="shared" si="6"/>
        <v>59</v>
      </c>
      <c r="Q16" s="1">
        <f t="shared" si="7"/>
        <v>19</v>
      </c>
      <c r="R16" s="1" t="str">
        <f>VLOOKUP(Q16,Алфавит!$B$1:$C$40,2,FALSE)</f>
        <v>т</v>
      </c>
      <c r="S16" s="5" t="str">
        <f t="shared" si="9"/>
        <v>киселев ст</v>
      </c>
    </row>
    <row r="17" spans="1:19" x14ac:dyDescent="0.25">
      <c r="A17" s="1">
        <v>11</v>
      </c>
      <c r="B17" s="1" t="str">
        <f t="shared" si="2"/>
        <v>е</v>
      </c>
      <c r="C17" s="1">
        <f>VLOOKUP(B17,Алфавит!$A$1:$B$40,2,FALSE)</f>
        <v>5</v>
      </c>
      <c r="D17" s="1" t="str">
        <f t="shared" si="3"/>
        <v>а</v>
      </c>
      <c r="E17" s="1">
        <f>VLOOKUP(D17,Алфавит!$A$1:$B$40,2,FALSE)</f>
        <v>0</v>
      </c>
      <c r="F17" s="1">
        <f t="shared" si="4"/>
        <v>5</v>
      </c>
      <c r="G17" s="1">
        <f t="shared" si="5"/>
        <v>5</v>
      </c>
      <c r="H17" s="1" t="str">
        <f>VLOOKUP(G17,Алфавит!$B$1:$C$40,2,FALSE)</f>
        <v>е</v>
      </c>
      <c r="I17" s="5" t="str">
        <f t="shared" si="8"/>
        <v>къюйщчжккфе</v>
      </c>
      <c r="J17" s="1"/>
      <c r="K17" s="1">
        <v>11</v>
      </c>
      <c r="L17" s="1" t="str">
        <f t="shared" si="0"/>
        <v>е</v>
      </c>
      <c r="M17" s="1">
        <f>VLOOKUP(L17,Алфавит!$A$1:$B$40,2,FALSE)</f>
        <v>5</v>
      </c>
      <c r="N17" s="1" t="str">
        <f t="shared" si="1"/>
        <v>а</v>
      </c>
      <c r="O17" s="1">
        <f>VLOOKUP(N17,Алфавит!$A$1:$B$40,2,FALSE)</f>
        <v>0</v>
      </c>
      <c r="P17" s="1">
        <f t="shared" si="6"/>
        <v>45</v>
      </c>
      <c r="Q17" s="1">
        <f t="shared" si="7"/>
        <v>5</v>
      </c>
      <c r="R17" s="1" t="str">
        <f>VLOOKUP(Q17,Алфавит!$B$1:$C$40,2,FALSE)</f>
        <v>е</v>
      </c>
      <c r="S17" s="5" t="str">
        <f t="shared" si="9"/>
        <v>киселев сте</v>
      </c>
    </row>
    <row r="18" spans="1:19" x14ac:dyDescent="0.25">
      <c r="A18" s="1">
        <v>12</v>
      </c>
      <c r="B18" s="1" t="str">
        <f t="shared" si="2"/>
        <v>п</v>
      </c>
      <c r="C18" s="1">
        <f>VLOOKUP(B18,Алфавит!$A$1:$B$40,2,FALSE)</f>
        <v>16</v>
      </c>
      <c r="D18" s="1" t="str">
        <f t="shared" si="3"/>
        <v>й</v>
      </c>
      <c r="E18" s="1">
        <f>VLOOKUP(D18,Алфавит!$A$1:$B$40,2,FALSE)</f>
        <v>10</v>
      </c>
      <c r="F18" s="1">
        <f t="shared" si="4"/>
        <v>26</v>
      </c>
      <c r="G18" s="1">
        <f t="shared" si="5"/>
        <v>26</v>
      </c>
      <c r="H18" s="1" t="str">
        <f>VLOOKUP(G18,Алфавит!$B$1:$C$40,2,FALSE)</f>
        <v>щ</v>
      </c>
      <c r="I18" s="5" t="str">
        <f t="shared" si="8"/>
        <v>къюйщчжккфещ</v>
      </c>
      <c r="J18" s="1"/>
      <c r="K18" s="1">
        <v>12</v>
      </c>
      <c r="L18" s="1" t="str">
        <f t="shared" si="0"/>
        <v>щ</v>
      </c>
      <c r="M18" s="1">
        <f>VLOOKUP(L18,Алфавит!$A$1:$B$40,2,FALSE)</f>
        <v>26</v>
      </c>
      <c r="N18" s="1" t="str">
        <f t="shared" si="1"/>
        <v>й</v>
      </c>
      <c r="O18" s="1">
        <f>VLOOKUP(N18,Алфавит!$A$1:$B$40,2,FALSE)</f>
        <v>10</v>
      </c>
      <c r="P18" s="1">
        <f t="shared" si="6"/>
        <v>56</v>
      </c>
      <c r="Q18" s="1">
        <f t="shared" si="7"/>
        <v>16</v>
      </c>
      <c r="R18" s="1" t="str">
        <f>VLOOKUP(Q18,Алфавит!$B$1:$C$40,2,FALSE)</f>
        <v>п</v>
      </c>
      <c r="S18" s="5" t="str">
        <f t="shared" si="9"/>
        <v>киселев степ</v>
      </c>
    </row>
    <row r="19" spans="1:19" x14ac:dyDescent="0.25">
      <c r="A19" s="1">
        <v>13</v>
      </c>
      <c r="B19" s="1" t="str">
        <f t="shared" si="2"/>
        <v>а</v>
      </c>
      <c r="C19" s="1">
        <f>VLOOKUP(B19,Алфавит!$A$1:$B$40,2,FALSE)</f>
        <v>0</v>
      </c>
      <c r="D19" s="1" t="str">
        <f t="shared" si="3"/>
        <v>н</v>
      </c>
      <c r="E19" s="1">
        <f>VLOOKUP(D19,Алфавит!$A$1:$B$40,2,FALSE)</f>
        <v>14</v>
      </c>
      <c r="F19" s="1">
        <f t="shared" si="4"/>
        <v>14</v>
      </c>
      <c r="G19" s="1">
        <f t="shared" si="5"/>
        <v>14</v>
      </c>
      <c r="H19" s="1" t="str">
        <f>VLOOKUP(G19,Алфавит!$B$1:$C$40,2,FALSE)</f>
        <v>н</v>
      </c>
      <c r="I19" s="5" t="str">
        <f t="shared" si="8"/>
        <v>къюйщчжккфещн</v>
      </c>
      <c r="J19" s="1"/>
      <c r="K19" s="1">
        <v>13</v>
      </c>
      <c r="L19" s="1" t="str">
        <f t="shared" si="0"/>
        <v>н</v>
      </c>
      <c r="M19" s="1">
        <f>VLOOKUP(L19,Алфавит!$A$1:$B$40,2,FALSE)</f>
        <v>14</v>
      </c>
      <c r="N19" s="1" t="str">
        <f t="shared" si="1"/>
        <v>н</v>
      </c>
      <c r="O19" s="1">
        <f>VLOOKUP(N19,Алфавит!$A$1:$B$40,2,FALSE)</f>
        <v>14</v>
      </c>
      <c r="P19" s="1">
        <f t="shared" si="6"/>
        <v>40</v>
      </c>
      <c r="Q19" s="1">
        <f t="shared" si="7"/>
        <v>0</v>
      </c>
      <c r="R19" s="1" t="str">
        <f>VLOOKUP(Q19,Алфавит!$B$1:$C$40,2,FALSE)</f>
        <v>а</v>
      </c>
      <c r="S19" s="5" t="str">
        <f t="shared" si="9"/>
        <v>киселев степа</v>
      </c>
    </row>
    <row r="20" spans="1:19" x14ac:dyDescent="0.25">
      <c r="A20" s="1">
        <v>14</v>
      </c>
      <c r="B20" s="1" t="str">
        <f t="shared" si="2"/>
        <v>н</v>
      </c>
      <c r="C20" s="1">
        <f>VLOOKUP(B20,Алфавит!$A$1:$B$40,2,FALSE)</f>
        <v>14</v>
      </c>
      <c r="D20" s="1" t="str">
        <f t="shared" si="3"/>
        <v xml:space="preserve"> </v>
      </c>
      <c r="E20" s="1">
        <f>VLOOKUP(D20,Алфавит!$A$1:$B$40,2,FALSE)</f>
        <v>33</v>
      </c>
      <c r="F20" s="1">
        <f t="shared" si="4"/>
        <v>47</v>
      </c>
      <c r="G20" s="1">
        <f t="shared" si="5"/>
        <v>7</v>
      </c>
      <c r="H20" s="1" t="str">
        <f>VLOOKUP(G20,Алфавит!$B$1:$C$40,2,FALSE)</f>
        <v>ж</v>
      </c>
      <c r="I20" s="5" t="str">
        <f t="shared" si="8"/>
        <v>къюйщчжккфещнж</v>
      </c>
      <c r="J20" s="1"/>
      <c r="K20" s="1">
        <v>14</v>
      </c>
      <c r="L20" s="1" t="str">
        <f t="shared" si="0"/>
        <v>ж</v>
      </c>
      <c r="M20" s="1">
        <f>VLOOKUP(L20,Алфавит!$A$1:$B$40,2,FALSE)</f>
        <v>7</v>
      </c>
      <c r="N20" s="1" t="str">
        <f t="shared" si="1"/>
        <v xml:space="preserve"> </v>
      </c>
      <c r="O20" s="1">
        <f>VLOOKUP(N20,Алфавит!$A$1:$B$40,2,FALSE)</f>
        <v>33</v>
      </c>
      <c r="P20" s="1">
        <f t="shared" si="6"/>
        <v>14</v>
      </c>
      <c r="Q20" s="1">
        <f t="shared" si="7"/>
        <v>14</v>
      </c>
      <c r="R20" s="1" t="str">
        <f>VLOOKUP(Q20,Алфавит!$B$1:$C$40,2,FALSE)</f>
        <v>н</v>
      </c>
      <c r="S20" s="5" t="str">
        <f t="shared" si="9"/>
        <v>киселев степан</v>
      </c>
    </row>
    <row r="21" spans="1:19" x14ac:dyDescent="0.25">
      <c r="A21" s="1">
        <v>15</v>
      </c>
      <c r="B21" s="1" t="str">
        <f t="shared" si="2"/>
        <v xml:space="preserve"> </v>
      </c>
      <c r="C21" s="1">
        <f>VLOOKUP(B21,Алфавит!$A$1:$B$40,2,FALSE)</f>
        <v>33</v>
      </c>
      <c r="D21" s="1" t="str">
        <f t="shared" si="3"/>
        <v>т</v>
      </c>
      <c r="E21" s="1">
        <f>VLOOKUP(D21,Алфавит!$A$1:$B$40,2,FALSE)</f>
        <v>19</v>
      </c>
      <c r="F21" s="1">
        <f t="shared" si="4"/>
        <v>52</v>
      </c>
      <c r="G21" s="1">
        <f t="shared" si="5"/>
        <v>12</v>
      </c>
      <c r="H21" s="1" t="str">
        <f>VLOOKUP(G21,Алфавит!$B$1:$C$40,2,FALSE)</f>
        <v>л</v>
      </c>
      <c r="I21" s="5" t="str">
        <f t="shared" si="8"/>
        <v>къюйщчжккфещнжл</v>
      </c>
      <c r="J21" s="1"/>
      <c r="K21" s="1">
        <v>15</v>
      </c>
      <c r="L21" s="1" t="str">
        <f t="shared" si="0"/>
        <v>л</v>
      </c>
      <c r="M21" s="1">
        <f>VLOOKUP(L21,Алфавит!$A$1:$B$40,2,FALSE)</f>
        <v>12</v>
      </c>
      <c r="N21" s="1" t="str">
        <f t="shared" si="1"/>
        <v>т</v>
      </c>
      <c r="O21" s="1">
        <f>VLOOKUP(N21,Алфавит!$A$1:$B$40,2,FALSE)</f>
        <v>19</v>
      </c>
      <c r="P21" s="1">
        <f t="shared" si="6"/>
        <v>33</v>
      </c>
      <c r="Q21" s="1">
        <f t="shared" si="7"/>
        <v>33</v>
      </c>
      <c r="R21" s="1" t="str">
        <f>VLOOKUP(Q21,Алфавит!$B$1:$C$40,2,FALSE)</f>
        <v xml:space="preserve"> </v>
      </c>
      <c r="S21" s="5" t="str">
        <f t="shared" si="9"/>
        <v xml:space="preserve">киселев степан </v>
      </c>
    </row>
    <row r="22" spans="1:19" x14ac:dyDescent="0.25">
      <c r="A22" s="1">
        <v>16</v>
      </c>
      <c r="B22" s="1" t="str">
        <f t="shared" si="2"/>
        <v>А</v>
      </c>
      <c r="C22" s="1">
        <f>VLOOKUP(B22,Алфавит!$A$1:$B$40,2,FALSE)</f>
        <v>0</v>
      </c>
      <c r="D22" s="1" t="str">
        <f t="shared" si="3"/>
        <v>е</v>
      </c>
      <c r="E22" s="1">
        <f>VLOOKUP(D22,Алфавит!$A$1:$B$40,2,FALSE)</f>
        <v>5</v>
      </c>
      <c r="F22" s="1">
        <f t="shared" si="4"/>
        <v>5</v>
      </c>
      <c r="G22" s="1">
        <f t="shared" si="5"/>
        <v>5</v>
      </c>
      <c r="H22" s="1" t="str">
        <f>VLOOKUP(G22,Алфавит!$B$1:$C$40,2,FALSE)</f>
        <v>е</v>
      </c>
      <c r="I22" s="5" t="str">
        <f t="shared" si="8"/>
        <v>къюйщчжккфещнжле</v>
      </c>
      <c r="J22" s="1"/>
      <c r="K22" s="1">
        <v>16</v>
      </c>
      <c r="L22" s="1" t="str">
        <f t="shared" si="0"/>
        <v>е</v>
      </c>
      <c r="M22" s="1">
        <f>VLOOKUP(L22,Алфавит!$A$1:$B$40,2,FALSE)</f>
        <v>5</v>
      </c>
      <c r="N22" s="1" t="str">
        <f t="shared" si="1"/>
        <v>е</v>
      </c>
      <c r="O22" s="1">
        <f>VLOOKUP(N22,Алфавит!$A$1:$B$40,2,FALSE)</f>
        <v>5</v>
      </c>
      <c r="P22" s="1">
        <f t="shared" si="6"/>
        <v>40</v>
      </c>
      <c r="Q22" s="1">
        <f t="shared" si="7"/>
        <v>0</v>
      </c>
      <c r="R22" s="1" t="str">
        <f>VLOOKUP(Q22,Алфавит!$B$1:$C$40,2,FALSE)</f>
        <v>а</v>
      </c>
      <c r="S22" s="5" t="str">
        <f t="shared" si="9"/>
        <v>киселев степан а</v>
      </c>
    </row>
    <row r="23" spans="1:19" x14ac:dyDescent="0.25">
      <c r="A23" s="1">
        <v>17</v>
      </c>
      <c r="B23" s="1" t="str">
        <f t="shared" si="2"/>
        <v>н</v>
      </c>
      <c r="C23" s="1">
        <f>VLOOKUP(B23,Алфавит!$A$1:$B$40,2,FALSE)</f>
        <v>14</v>
      </c>
      <c r="D23" s="1" t="str">
        <f t="shared" si="3"/>
        <v>й</v>
      </c>
      <c r="E23" s="1">
        <f>VLOOKUP(D23,Алфавит!$A$1:$B$40,2,FALSE)</f>
        <v>10</v>
      </c>
      <c r="F23" s="1">
        <f t="shared" si="4"/>
        <v>24</v>
      </c>
      <c r="G23" s="1">
        <f t="shared" si="5"/>
        <v>24</v>
      </c>
      <c r="H23" s="1" t="str">
        <f>VLOOKUP(G23,Алфавит!$B$1:$C$40,2,FALSE)</f>
        <v>ч</v>
      </c>
      <c r="I23" s="5" t="str">
        <f t="shared" si="8"/>
        <v>къюйщчжккфещнжлеч</v>
      </c>
      <c r="J23" s="1"/>
      <c r="K23" s="1">
        <v>17</v>
      </c>
      <c r="L23" s="1" t="str">
        <f t="shared" si="0"/>
        <v>ч</v>
      </c>
      <c r="M23" s="1">
        <f>VLOOKUP(L23,Алфавит!$A$1:$B$40,2,FALSE)</f>
        <v>24</v>
      </c>
      <c r="N23" s="1" t="str">
        <f t="shared" si="1"/>
        <v>й</v>
      </c>
      <c r="O23" s="1">
        <f>VLOOKUP(N23,Алфавит!$A$1:$B$40,2,FALSE)</f>
        <v>10</v>
      </c>
      <c r="P23" s="1">
        <f t="shared" si="6"/>
        <v>54</v>
      </c>
      <c r="Q23" s="1">
        <f t="shared" si="7"/>
        <v>14</v>
      </c>
      <c r="R23" s="1" t="str">
        <f>VLOOKUP(Q23,Алфавит!$B$1:$C$40,2,FALSE)</f>
        <v>н</v>
      </c>
      <c r="S23" s="5" t="str">
        <f t="shared" si="9"/>
        <v>киселев степан ан</v>
      </c>
    </row>
    <row r="24" spans="1:19" x14ac:dyDescent="0.25">
      <c r="A24" s="1">
        <v>18</v>
      </c>
      <c r="B24" s="1" t="str">
        <f t="shared" si="2"/>
        <v>д</v>
      </c>
      <c r="C24" s="1">
        <f>VLOOKUP(B24,Алфавит!$A$1:$B$40,2,FALSE)</f>
        <v>4</v>
      </c>
      <c r="D24" s="1" t="str">
        <f t="shared" si="3"/>
        <v>с</v>
      </c>
      <c r="E24" s="1">
        <f>VLOOKUP(D24,Алфавит!$A$1:$B$40,2,FALSE)</f>
        <v>18</v>
      </c>
      <c r="F24" s="1">
        <f t="shared" si="4"/>
        <v>22</v>
      </c>
      <c r="G24" s="1">
        <f t="shared" si="5"/>
        <v>22</v>
      </c>
      <c r="H24" s="1" t="str">
        <f>VLOOKUP(G24,Алфавит!$B$1:$C$40,2,FALSE)</f>
        <v>х</v>
      </c>
      <c r="I24" s="5" t="str">
        <f t="shared" si="8"/>
        <v>къюйщчжккфещнжлечх</v>
      </c>
      <c r="J24" s="1"/>
      <c r="K24" s="1">
        <v>18</v>
      </c>
      <c r="L24" s="1" t="str">
        <f t="shared" si="0"/>
        <v>х</v>
      </c>
      <c r="M24" s="1">
        <f>VLOOKUP(L24,Алфавит!$A$1:$B$40,2,FALSE)</f>
        <v>22</v>
      </c>
      <c r="N24" s="1" t="str">
        <f t="shared" si="1"/>
        <v>с</v>
      </c>
      <c r="O24" s="1">
        <f>VLOOKUP(N24,Алфавит!$A$1:$B$40,2,FALSE)</f>
        <v>18</v>
      </c>
      <c r="P24" s="1">
        <f t="shared" si="6"/>
        <v>44</v>
      </c>
      <c r="Q24" s="1">
        <f t="shared" si="7"/>
        <v>4</v>
      </c>
      <c r="R24" s="1" t="str">
        <f>VLOOKUP(Q24,Алфавит!$B$1:$C$40,2,FALSE)</f>
        <v>д</v>
      </c>
      <c r="S24" s="5" t="str">
        <f t="shared" si="9"/>
        <v>киселев степан анд</v>
      </c>
    </row>
    <row r="25" spans="1:19" x14ac:dyDescent="0.25">
      <c r="A25" s="1">
        <v>19</v>
      </c>
      <c r="B25" s="1" t="str">
        <f t="shared" si="2"/>
        <v>р</v>
      </c>
      <c r="C25" s="1">
        <f>VLOOKUP(B25,Алфавит!$A$1:$B$40,2,FALSE)</f>
        <v>17</v>
      </c>
      <c r="D25" s="1" t="str">
        <f t="shared" si="3"/>
        <v>т</v>
      </c>
      <c r="E25" s="1">
        <f>VLOOKUP(D25,Алфавит!$A$1:$B$40,2,FALSE)</f>
        <v>19</v>
      </c>
      <c r="F25" s="1">
        <f t="shared" si="4"/>
        <v>36</v>
      </c>
      <c r="G25" s="1">
        <f t="shared" si="5"/>
        <v>36</v>
      </c>
      <c r="H25" s="1" t="str">
        <f>VLOOKUP(G25,Алфавит!$B$1:$C$40,2,FALSE)</f>
        <v>-</v>
      </c>
      <c r="I25" s="5" t="str">
        <f t="shared" si="8"/>
        <v>къюйщчжккфещнжлечх-</v>
      </c>
      <c r="J25" s="1"/>
      <c r="K25" s="1">
        <v>19</v>
      </c>
      <c r="L25" s="1" t="str">
        <f t="shared" si="0"/>
        <v>-</v>
      </c>
      <c r="M25" s="1">
        <f>VLOOKUP(L25,Алфавит!$A$1:$B$40,2,FALSE)</f>
        <v>36</v>
      </c>
      <c r="N25" s="1" t="str">
        <f t="shared" si="1"/>
        <v>т</v>
      </c>
      <c r="O25" s="1">
        <f>VLOOKUP(N25,Алфавит!$A$1:$B$40,2,FALSE)</f>
        <v>19</v>
      </c>
      <c r="P25" s="1">
        <f t="shared" si="6"/>
        <v>57</v>
      </c>
      <c r="Q25" s="1">
        <f t="shared" si="7"/>
        <v>17</v>
      </c>
      <c r="R25" s="1" t="str">
        <f>VLOOKUP(Q25,Алфавит!$B$1:$C$40,2,FALSE)</f>
        <v>р</v>
      </c>
      <c r="S25" s="5" t="str">
        <f t="shared" si="9"/>
        <v>киселев степан андр</v>
      </c>
    </row>
    <row r="26" spans="1:19" x14ac:dyDescent="0.25">
      <c r="A26" s="1">
        <v>20</v>
      </c>
      <c r="B26" s="1" t="str">
        <f t="shared" si="2"/>
        <v>е</v>
      </c>
      <c r="C26" s="1">
        <f>VLOOKUP(B26,Алфавит!$A$1:$B$40,2,FALSE)</f>
        <v>5</v>
      </c>
      <c r="D26" s="1" t="str">
        <f t="shared" si="3"/>
        <v xml:space="preserve"> </v>
      </c>
      <c r="E26" s="1">
        <f>VLOOKUP(D26,Алфавит!$A$1:$B$40,2,FALSE)</f>
        <v>33</v>
      </c>
      <c r="F26" s="1">
        <f t="shared" si="4"/>
        <v>38</v>
      </c>
      <c r="G26" s="1">
        <f t="shared" si="5"/>
        <v>38</v>
      </c>
      <c r="H26" s="1" t="str">
        <f>VLOOKUP(G26,Алфавит!$B$1:$C$40,2,FALSE)</f>
        <v>;</v>
      </c>
      <c r="I26" s="5" t="str">
        <f t="shared" si="8"/>
        <v>къюйщчжккфещнжлечх-;</v>
      </c>
      <c r="J26" s="1"/>
      <c r="K26" s="1">
        <v>20</v>
      </c>
      <c r="L26" s="1" t="str">
        <f t="shared" si="0"/>
        <v>;</v>
      </c>
      <c r="M26" s="1">
        <f>VLOOKUP(L26,Алфавит!$A$1:$B$40,2,FALSE)</f>
        <v>38</v>
      </c>
      <c r="N26" s="1" t="str">
        <f t="shared" si="1"/>
        <v xml:space="preserve"> </v>
      </c>
      <c r="O26" s="1">
        <f>VLOOKUP(N26,Алфавит!$A$1:$B$40,2,FALSE)</f>
        <v>33</v>
      </c>
      <c r="P26" s="1">
        <f t="shared" si="6"/>
        <v>45</v>
      </c>
      <c r="Q26" s="1">
        <f t="shared" si="7"/>
        <v>5</v>
      </c>
      <c r="R26" s="1" t="str">
        <f>VLOOKUP(Q26,Алфавит!$B$1:$C$40,2,FALSE)</f>
        <v>е</v>
      </c>
      <c r="S26" s="5" t="str">
        <f t="shared" si="9"/>
        <v>киселев степан андре</v>
      </c>
    </row>
    <row r="27" spans="1:19" x14ac:dyDescent="0.25">
      <c r="A27" s="1">
        <v>21</v>
      </c>
      <c r="B27" s="1" t="str">
        <f t="shared" si="2"/>
        <v>е</v>
      </c>
      <c r="C27" s="1">
        <f>VLOOKUP(B27,Алфавит!$A$1:$B$40,2,FALSE)</f>
        <v>5</v>
      </c>
      <c r="D27" s="1" t="str">
        <f t="shared" si="3"/>
        <v>з</v>
      </c>
      <c r="E27" s="1">
        <f>VLOOKUP(D27,Алфавит!$A$1:$B$40,2,FALSE)</f>
        <v>8</v>
      </c>
      <c r="F27" s="1">
        <f t="shared" si="4"/>
        <v>13</v>
      </c>
      <c r="G27" s="1">
        <f t="shared" si="5"/>
        <v>13</v>
      </c>
      <c r="H27" s="1" t="str">
        <f>VLOOKUP(G27,Алфавит!$B$1:$C$40,2,FALSE)</f>
        <v>м</v>
      </c>
      <c r="I27" s="5" t="str">
        <f t="shared" si="8"/>
        <v>къюйщчжккфещнжлечх-;м</v>
      </c>
      <c r="J27" s="1"/>
      <c r="K27" s="1">
        <v>21</v>
      </c>
      <c r="L27" s="1" t="str">
        <f t="shared" si="0"/>
        <v>м</v>
      </c>
      <c r="M27" s="1">
        <f>VLOOKUP(L27,Алфавит!$A$1:$B$40,2,FALSE)</f>
        <v>13</v>
      </c>
      <c r="N27" s="1" t="str">
        <f t="shared" si="1"/>
        <v>з</v>
      </c>
      <c r="O27" s="1">
        <f>VLOOKUP(N27,Алфавит!$A$1:$B$40,2,FALSE)</f>
        <v>8</v>
      </c>
      <c r="P27" s="1">
        <f t="shared" si="6"/>
        <v>45</v>
      </c>
      <c r="Q27" s="1">
        <f t="shared" si="7"/>
        <v>5</v>
      </c>
      <c r="R27" s="1" t="str">
        <f>VLOOKUP(Q27,Алфавит!$B$1:$C$40,2,FALSE)</f>
        <v>е</v>
      </c>
      <c r="S27" s="5" t="str">
        <f t="shared" si="9"/>
        <v>киселев степан андрее</v>
      </c>
    </row>
    <row r="28" spans="1:19" x14ac:dyDescent="0.25">
      <c r="A28" s="1">
        <v>22</v>
      </c>
      <c r="B28" s="1" t="str">
        <f t="shared" si="2"/>
        <v>в</v>
      </c>
      <c r="C28" s="1">
        <f>VLOOKUP(B28,Алфавит!$A$1:$B$40,2,FALSE)</f>
        <v>2</v>
      </c>
      <c r="D28" s="1" t="str">
        <f t="shared" si="3"/>
        <v>е</v>
      </c>
      <c r="E28" s="1">
        <f>VLOOKUP(D28,Алфавит!$A$1:$B$40,2,FALSE)</f>
        <v>5</v>
      </c>
      <c r="F28" s="1">
        <f t="shared" si="4"/>
        <v>7</v>
      </c>
      <c r="G28" s="1">
        <f t="shared" si="5"/>
        <v>7</v>
      </c>
      <c r="H28" s="1" t="str">
        <f>VLOOKUP(G28,Алфавит!$B$1:$C$40,2,FALSE)</f>
        <v>ж</v>
      </c>
      <c r="I28" s="5" t="str">
        <f t="shared" si="8"/>
        <v>къюйщчжккфещнжлечх-;мж</v>
      </c>
      <c r="J28" s="1"/>
      <c r="K28" s="1">
        <v>22</v>
      </c>
      <c r="L28" s="1" t="str">
        <f t="shared" si="0"/>
        <v>ж</v>
      </c>
      <c r="M28" s="1">
        <f>VLOOKUP(L28,Алфавит!$A$1:$B$40,2,FALSE)</f>
        <v>7</v>
      </c>
      <c r="N28" s="1" t="str">
        <f t="shared" si="1"/>
        <v>е</v>
      </c>
      <c r="O28" s="1">
        <f>VLOOKUP(N28,Алфавит!$A$1:$B$40,2,FALSE)</f>
        <v>5</v>
      </c>
      <c r="P28" s="1">
        <f t="shared" si="6"/>
        <v>42</v>
      </c>
      <c r="Q28" s="1">
        <f t="shared" si="7"/>
        <v>2</v>
      </c>
      <c r="R28" s="1" t="str">
        <f>VLOOKUP(Q28,Алфавит!$B$1:$C$40,2,FALSE)</f>
        <v>в</v>
      </c>
      <c r="S28" s="5" t="str">
        <f t="shared" si="9"/>
        <v>киселев степан андреев</v>
      </c>
    </row>
    <row r="29" spans="1:19" x14ac:dyDescent="0.25">
      <c r="A29" s="1">
        <v>23</v>
      </c>
      <c r="B29" s="1" t="str">
        <f t="shared" si="2"/>
        <v>и</v>
      </c>
      <c r="C29" s="1">
        <f>VLOOKUP(B29,Алфавит!$A$1:$B$40,2,FALSE)</f>
        <v>9</v>
      </c>
      <c r="D29" s="1" t="str">
        <f t="shared" si="3"/>
        <v xml:space="preserve"> </v>
      </c>
      <c r="E29" s="1">
        <f>VLOOKUP(D29,Алфавит!$A$1:$B$40,2,FALSE)</f>
        <v>33</v>
      </c>
      <c r="F29" s="1">
        <f t="shared" si="4"/>
        <v>42</v>
      </c>
      <c r="G29" s="1">
        <f t="shared" si="5"/>
        <v>2</v>
      </c>
      <c r="H29" s="1" t="str">
        <f>VLOOKUP(G29,Алфавит!$B$1:$C$40,2,FALSE)</f>
        <v>в</v>
      </c>
      <c r="I29" s="5" t="str">
        <f t="shared" si="8"/>
        <v>къюйщчжккфещнжлечх-;мжв</v>
      </c>
      <c r="J29" s="1"/>
      <c r="K29" s="1">
        <v>23</v>
      </c>
      <c r="L29" s="1" t="str">
        <f t="shared" si="0"/>
        <v>в</v>
      </c>
      <c r="M29" s="1">
        <f>VLOOKUP(L29,Алфавит!$A$1:$B$40,2,FALSE)</f>
        <v>2</v>
      </c>
      <c r="N29" s="1" t="str">
        <f t="shared" si="1"/>
        <v xml:space="preserve"> </v>
      </c>
      <c r="O29" s="1">
        <f>VLOOKUP(N29,Алфавит!$A$1:$B$40,2,FALSE)</f>
        <v>33</v>
      </c>
      <c r="P29" s="1">
        <f t="shared" si="6"/>
        <v>9</v>
      </c>
      <c r="Q29" s="1">
        <f t="shared" si="7"/>
        <v>9</v>
      </c>
      <c r="R29" s="1" t="str">
        <f>VLOOKUP(Q29,Алфавит!$B$1:$C$40,2,FALSE)</f>
        <v>и</v>
      </c>
      <c r="S29" s="5" t="str">
        <f t="shared" si="9"/>
        <v>киселев степан андрееви</v>
      </c>
    </row>
    <row r="30" spans="1:19" x14ac:dyDescent="0.25">
      <c r="A30" s="1">
        <v>24</v>
      </c>
      <c r="B30" s="1" t="str">
        <f t="shared" si="2"/>
        <v>ч</v>
      </c>
      <c r="C30" s="1">
        <f>VLOOKUP(B30,Алфавит!$A$1:$B$40,2,FALSE)</f>
        <v>24</v>
      </c>
      <c r="D30" s="1" t="str">
        <f t="shared" si="3"/>
        <v>с</v>
      </c>
      <c r="E30" s="1">
        <f>VLOOKUP(D30,Алфавит!$A$1:$B$40,2,FALSE)</f>
        <v>18</v>
      </c>
      <c r="F30" s="1">
        <f t="shared" si="4"/>
        <v>42</v>
      </c>
      <c r="G30" s="1">
        <f t="shared" si="5"/>
        <v>2</v>
      </c>
      <c r="H30" s="1" t="str">
        <f>VLOOKUP(G30,Алфавит!$B$1:$C$40,2,FALSE)</f>
        <v>в</v>
      </c>
      <c r="I30" s="5" t="str">
        <f t="shared" si="8"/>
        <v>къюйщчжккфещнжлечх-;мжвв</v>
      </c>
      <c r="J30" s="1"/>
      <c r="K30" s="1">
        <v>24</v>
      </c>
      <c r="L30" s="1" t="str">
        <f t="shared" si="0"/>
        <v>в</v>
      </c>
      <c r="M30" s="1">
        <f>VLOOKUP(L30,Алфавит!$A$1:$B$40,2,FALSE)</f>
        <v>2</v>
      </c>
      <c r="N30" s="1" t="str">
        <f t="shared" si="1"/>
        <v>с</v>
      </c>
      <c r="O30" s="1">
        <f>VLOOKUP(N30,Алфавит!$A$1:$B$40,2,FALSE)</f>
        <v>18</v>
      </c>
      <c r="P30" s="1">
        <f t="shared" si="6"/>
        <v>24</v>
      </c>
      <c r="Q30" s="1">
        <f t="shared" si="7"/>
        <v>24</v>
      </c>
      <c r="R30" s="1" t="str">
        <f>VLOOKUP(Q30,Алфавит!$B$1:$C$40,2,FALSE)</f>
        <v>ч</v>
      </c>
      <c r="S30" s="5" t="str">
        <f t="shared" si="9"/>
        <v>киселев степан андреевич</v>
      </c>
    </row>
  </sheetData>
  <mergeCells count="2">
    <mergeCell ref="C5:I5"/>
    <mergeCell ref="K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80EA-92D5-4FF7-B43B-C6D34AFD8116}">
  <dimension ref="A2:O106"/>
  <sheetViews>
    <sheetView topLeftCell="A52" zoomScale="70" zoomScaleNormal="70" workbookViewId="0">
      <selection activeCell="Z105" sqref="Z105"/>
    </sheetView>
  </sheetViews>
  <sheetFormatPr defaultRowHeight="15" x14ac:dyDescent="0.25"/>
  <cols>
    <col min="1" max="1" width="16.7109375" customWidth="1"/>
    <col min="2" max="2" width="25.85546875" customWidth="1"/>
    <col min="3" max="3" width="9.42578125" customWidth="1"/>
    <col min="4" max="4" width="8.140625" customWidth="1"/>
    <col min="5" max="5" width="14.140625" customWidth="1"/>
    <col min="6" max="6" width="8" customWidth="1"/>
    <col min="7" max="7" width="17.85546875" customWidth="1"/>
    <col min="8" max="8" width="15.42578125" customWidth="1"/>
    <col min="9" max="9" width="12.42578125" customWidth="1"/>
    <col min="10" max="10" width="12.7109375" customWidth="1"/>
    <col min="11" max="11" width="10.85546875" customWidth="1"/>
    <col min="12" max="12" width="12.140625" customWidth="1"/>
    <col min="13" max="13" width="13.5703125" customWidth="1"/>
    <col min="14" max="14" width="15" customWidth="1"/>
    <col min="15" max="15" width="26.28515625" bestFit="1" customWidth="1"/>
  </cols>
  <sheetData>
    <row r="2" spans="1:15" ht="139.5" customHeight="1" x14ac:dyDescent="0.25">
      <c r="A2" s="4" t="s">
        <v>55</v>
      </c>
      <c r="B2" s="4" t="s">
        <v>59</v>
      </c>
      <c r="C2" s="4"/>
      <c r="D2" s="4" t="s">
        <v>42</v>
      </c>
      <c r="E2" s="4" t="s">
        <v>60</v>
      </c>
    </row>
    <row r="3" spans="1:15" x14ac:dyDescent="0.25">
      <c r="A3" s="4" t="s">
        <v>44</v>
      </c>
      <c r="B3" s="4">
        <f>LEN($B$2)</f>
        <v>96</v>
      </c>
      <c r="C3" s="4"/>
      <c r="D3" s="4" t="s">
        <v>41</v>
      </c>
      <c r="E3" s="4">
        <f>LEN($E$2)</f>
        <v>108</v>
      </c>
    </row>
    <row r="4" spans="1:15" x14ac:dyDescent="0.25">
      <c r="I4" s="3"/>
    </row>
    <row r="5" spans="1:15" ht="19.5" customHeight="1" x14ac:dyDescent="0.25">
      <c r="A5" s="9" t="s">
        <v>54</v>
      </c>
      <c r="B5" s="9"/>
      <c r="C5" s="9"/>
      <c r="D5" s="9"/>
      <c r="E5" s="9"/>
      <c r="F5" s="9"/>
      <c r="G5" s="9"/>
      <c r="H5" s="9"/>
      <c r="I5" s="4" t="s">
        <v>62</v>
      </c>
      <c r="J5" s="3"/>
      <c r="K5" s="3"/>
      <c r="L5" s="3"/>
      <c r="M5" s="3"/>
      <c r="N5" s="3"/>
      <c r="O5" s="3"/>
    </row>
    <row r="6" spans="1:15" ht="45" customHeight="1" x14ac:dyDescent="0.25">
      <c r="A6" s="4" t="s">
        <v>45</v>
      </c>
      <c r="B6" s="4" t="s">
        <v>56</v>
      </c>
      <c r="C6" s="4" t="s">
        <v>47</v>
      </c>
      <c r="D6" s="4" t="s">
        <v>48</v>
      </c>
      <c r="E6" s="4" t="s">
        <v>52</v>
      </c>
      <c r="F6" s="4" t="s">
        <v>57</v>
      </c>
      <c r="G6" s="4" t="s">
        <v>50</v>
      </c>
      <c r="H6" s="4" t="s">
        <v>51</v>
      </c>
      <c r="I6" s="4" t="s">
        <v>47</v>
      </c>
      <c r="J6" s="4" t="s">
        <v>63</v>
      </c>
      <c r="K6" s="4" t="s">
        <v>65</v>
      </c>
      <c r="L6" s="4" t="s">
        <v>64</v>
      </c>
      <c r="M6" s="4" t="s">
        <v>66</v>
      </c>
      <c r="N6" s="4" t="s">
        <v>67</v>
      </c>
    </row>
    <row r="7" spans="1:15" x14ac:dyDescent="0.25">
      <c r="A7" s="1">
        <v>1</v>
      </c>
      <c r="B7" s="1" t="str">
        <f t="shared" ref="B7:B30" si="0">MID($B$2,A7,1)</f>
        <v>с</v>
      </c>
      <c r="C7" s="1">
        <f>VLOOKUP(B7,Алфавит!$A$1:$B$40,2,FALSE)</f>
        <v>18</v>
      </c>
      <c r="D7" s="1" t="str">
        <f t="shared" ref="D7:D30" si="1">MID($E$2,A7,1)</f>
        <v>П</v>
      </c>
      <c r="E7" s="1">
        <f>VLOOKUP(D7,Алфавит!$A$1:$B$40,2,FALSE)</f>
        <v>16</v>
      </c>
      <c r="F7" s="1">
        <f>C7+40-E7</f>
        <v>42</v>
      </c>
      <c r="G7" s="1">
        <f>MOD(F7,40)</f>
        <v>2</v>
      </c>
      <c r="H7" s="1" t="str">
        <f>VLOOKUP(G7,Алфавит!$B$1:$C$40,2,FALSE)</f>
        <v>в</v>
      </c>
      <c r="I7" s="1">
        <f>VLOOKUP(H7,Алфавит!$A$1:$B$40,2,FALSE)</f>
        <v>2</v>
      </c>
      <c r="J7" s="1">
        <f>VLOOKUP(D7,Алфавит!$A$1:$B$40,2,FALSE)</f>
        <v>16</v>
      </c>
      <c r="K7" s="1">
        <f>I7+J7</f>
        <v>18</v>
      </c>
      <c r="L7" s="1">
        <f>MOD(K7,40)</f>
        <v>18</v>
      </c>
      <c r="M7" s="1" t="str">
        <f>VLOOKUP(L7,Алфавит!$B$1:$C$40,2,FALSE)</f>
        <v>с</v>
      </c>
      <c r="N7" s="1">
        <f>IF(M7=B7,1,0)</f>
        <v>1</v>
      </c>
      <c r="O7" s="5" t="str">
        <f>H7</f>
        <v>в</v>
      </c>
    </row>
    <row r="8" spans="1:15" x14ac:dyDescent="0.25">
      <c r="A8" s="1">
        <v>2</v>
      </c>
      <c r="B8" s="1" t="str">
        <f t="shared" si="0"/>
        <v>.</v>
      </c>
      <c r="C8" s="1">
        <f>VLOOKUP(B8,Алфавит!$A$1:$B$40,2,FALSE)</f>
        <v>34</v>
      </c>
      <c r="D8" s="1" t="str">
        <f t="shared" si="1"/>
        <v>о</v>
      </c>
      <c r="E8" s="1">
        <f>VLOOKUP(D8,Алфавит!$A$1:$B$40,2,FALSE)</f>
        <v>15</v>
      </c>
      <c r="F8" s="1">
        <f t="shared" ref="F8:F31" si="2">C8+40-E8</f>
        <v>59</v>
      </c>
      <c r="G8" s="1">
        <f t="shared" ref="G8:G71" si="3">MOD(F8,40)</f>
        <v>19</v>
      </c>
      <c r="H8" s="1" t="str">
        <f>VLOOKUP(G8,Алфавит!$B$1:$C$40,2,FALSE)</f>
        <v>т</v>
      </c>
      <c r="I8" s="1">
        <f>VLOOKUP(H8,Алфавит!$A$1:$B$40,2,FALSE)</f>
        <v>19</v>
      </c>
      <c r="J8" s="1">
        <f>VLOOKUP(D8,Алфавит!$A$1:$B$40,2,FALSE)</f>
        <v>15</v>
      </c>
      <c r="K8" s="1">
        <f t="shared" ref="K8:K71" si="4">I8+J8</f>
        <v>34</v>
      </c>
      <c r="L8" s="1">
        <f t="shared" ref="L8:L71" si="5">MOD(K8,40)</f>
        <v>34</v>
      </c>
      <c r="M8" s="1" t="str">
        <f>VLOOKUP(L8,Алфавит!$B$1:$C$40,2,FALSE)</f>
        <v>.</v>
      </c>
      <c r="N8" s="1">
        <f t="shared" ref="N8:N71" si="6">IF(M8=B8,1,0)</f>
        <v>1</v>
      </c>
      <c r="O8" s="5" t="str">
        <f>O7&amp;H8</f>
        <v>вт</v>
      </c>
    </row>
    <row r="9" spans="1:15" x14ac:dyDescent="0.25">
      <c r="A9" s="1">
        <v>3</v>
      </c>
      <c r="B9" s="1" t="str">
        <f t="shared" si="0"/>
        <v>ь</v>
      </c>
      <c r="C9" s="1">
        <f>VLOOKUP(B9,Алфавит!$A$1:$B$40,2,FALSE)</f>
        <v>29</v>
      </c>
      <c r="D9" s="1" t="str">
        <f t="shared" si="1"/>
        <v>н</v>
      </c>
      <c r="E9" s="1">
        <f>VLOOKUP(D9,Алфавит!$A$1:$B$40,2,FALSE)</f>
        <v>14</v>
      </c>
      <c r="F9" s="1">
        <f t="shared" si="2"/>
        <v>55</v>
      </c>
      <c r="G9" s="1">
        <f t="shared" si="3"/>
        <v>15</v>
      </c>
      <c r="H9" s="1" t="str">
        <f>VLOOKUP(G9,Алфавит!$B$1:$C$40,2,FALSE)</f>
        <v>о</v>
      </c>
      <c r="I9" s="1">
        <f>VLOOKUP(H9,Алфавит!$A$1:$B$40,2,FALSE)</f>
        <v>15</v>
      </c>
      <c r="J9" s="1">
        <f>VLOOKUP(D9,Алфавит!$A$1:$B$40,2,FALSE)</f>
        <v>14</v>
      </c>
      <c r="K9" s="1">
        <f t="shared" si="4"/>
        <v>29</v>
      </c>
      <c r="L9" s="1">
        <f t="shared" si="5"/>
        <v>29</v>
      </c>
      <c r="M9" s="1" t="str">
        <f>VLOOKUP(L9,Алфавит!$B$1:$C$40,2,FALSE)</f>
        <v>ь</v>
      </c>
      <c r="N9" s="1">
        <f t="shared" si="6"/>
        <v>1</v>
      </c>
      <c r="O9" s="5" t="str">
        <f t="shared" ref="O9:O31" si="7">O8&amp;H9</f>
        <v>вто</v>
      </c>
    </row>
    <row r="10" spans="1:15" x14ac:dyDescent="0.25">
      <c r="A10" s="1">
        <v>4</v>
      </c>
      <c r="B10" s="1" t="str">
        <f t="shared" si="0"/>
        <v>х</v>
      </c>
      <c r="C10" s="1">
        <f>VLOOKUP(B10,Алфавит!$A$1:$B$40,2,FALSE)</f>
        <v>22</v>
      </c>
      <c r="D10" s="1" t="str">
        <f t="shared" si="1"/>
        <v>е</v>
      </c>
      <c r="E10" s="1">
        <f>VLOOKUP(D10,Алфавит!$A$1:$B$40,2,FALSE)</f>
        <v>5</v>
      </c>
      <c r="F10" s="1">
        <f t="shared" si="2"/>
        <v>57</v>
      </c>
      <c r="G10" s="1">
        <f t="shared" si="3"/>
        <v>17</v>
      </c>
      <c r="H10" s="1" t="str">
        <f>VLOOKUP(G10,Алфавит!$B$1:$C$40,2,FALSE)</f>
        <v>р</v>
      </c>
      <c r="I10" s="1">
        <f>VLOOKUP(H10,Алфавит!$A$1:$B$40,2,FALSE)</f>
        <v>17</v>
      </c>
      <c r="J10" s="1">
        <f>VLOOKUP(D10,Алфавит!$A$1:$B$40,2,FALSE)</f>
        <v>5</v>
      </c>
      <c r="K10" s="1">
        <f t="shared" si="4"/>
        <v>22</v>
      </c>
      <c r="L10" s="1">
        <f t="shared" si="5"/>
        <v>22</v>
      </c>
      <c r="M10" s="1" t="str">
        <f>VLOOKUP(L10,Алфавит!$B$1:$C$40,2,FALSE)</f>
        <v>х</v>
      </c>
      <c r="N10" s="1">
        <f t="shared" si="6"/>
        <v>1</v>
      </c>
      <c r="O10" s="5" t="str">
        <f t="shared" si="7"/>
        <v>втор</v>
      </c>
    </row>
    <row r="11" spans="1:15" x14ac:dyDescent="0.25">
      <c r="A11" s="1">
        <v>5</v>
      </c>
      <c r="B11" s="1" t="str">
        <f t="shared" si="0"/>
        <v>т</v>
      </c>
      <c r="C11" s="1">
        <f>VLOOKUP(B11,Алфавит!$A$1:$B$40,2,FALSE)</f>
        <v>19</v>
      </c>
      <c r="D11" s="1" t="str">
        <f t="shared" si="1"/>
        <v>д</v>
      </c>
      <c r="E11" s="1">
        <f>VLOOKUP(D11,Алфавит!$A$1:$B$40,2,FALSE)</f>
        <v>4</v>
      </c>
      <c r="F11" s="1">
        <f t="shared" si="2"/>
        <v>55</v>
      </c>
      <c r="G11" s="1">
        <f t="shared" si="3"/>
        <v>15</v>
      </c>
      <c r="H11" s="1" t="str">
        <f>VLOOKUP(G11,Алфавит!$B$1:$C$40,2,FALSE)</f>
        <v>о</v>
      </c>
      <c r="I11" s="1">
        <f>VLOOKUP(H11,Алфавит!$A$1:$B$40,2,FALSE)</f>
        <v>15</v>
      </c>
      <c r="J11" s="1">
        <f>VLOOKUP(D11,Алфавит!$A$1:$B$40,2,FALSE)</f>
        <v>4</v>
      </c>
      <c r="K11" s="1">
        <f t="shared" si="4"/>
        <v>19</v>
      </c>
      <c r="L11" s="1">
        <f t="shared" si="5"/>
        <v>19</v>
      </c>
      <c r="M11" s="1" t="str">
        <f>VLOOKUP(L11,Алфавит!$B$1:$C$40,2,FALSE)</f>
        <v>т</v>
      </c>
      <c r="N11" s="1">
        <f t="shared" si="6"/>
        <v>1</v>
      </c>
      <c r="O11" s="5" t="str">
        <f t="shared" si="7"/>
        <v>второ</v>
      </c>
    </row>
    <row r="12" spans="1:15" x14ac:dyDescent="0.25">
      <c r="A12" s="1">
        <v>6</v>
      </c>
      <c r="B12" s="1" t="str">
        <f t="shared" si="0"/>
        <v>з</v>
      </c>
      <c r="C12" s="1">
        <f>VLOOKUP(B12,Алфавит!$A$1:$B$40,2,FALSE)</f>
        <v>8</v>
      </c>
      <c r="D12" s="1" t="str">
        <f t="shared" si="1"/>
        <v>е</v>
      </c>
      <c r="E12" s="1">
        <f>VLOOKUP(D12,Алфавит!$A$1:$B$40,2,FALSE)</f>
        <v>5</v>
      </c>
      <c r="F12" s="1">
        <f t="shared" si="2"/>
        <v>43</v>
      </c>
      <c r="G12" s="1">
        <f t="shared" si="3"/>
        <v>3</v>
      </c>
      <c r="H12" s="1" t="str">
        <f>VLOOKUP(G12,Алфавит!$B$1:$C$40,2,FALSE)</f>
        <v>г</v>
      </c>
      <c r="I12" s="1">
        <f>VLOOKUP(H12,Алфавит!$A$1:$B$40,2,FALSE)</f>
        <v>3</v>
      </c>
      <c r="J12" s="1">
        <f>VLOOKUP(D12,Алфавит!$A$1:$B$40,2,FALSE)</f>
        <v>5</v>
      </c>
      <c r="K12" s="1">
        <f t="shared" si="4"/>
        <v>8</v>
      </c>
      <c r="L12" s="1">
        <f t="shared" si="5"/>
        <v>8</v>
      </c>
      <c r="M12" s="1" t="str">
        <f>VLOOKUP(L12,Алфавит!$B$1:$C$40,2,FALSE)</f>
        <v>з</v>
      </c>
      <c r="N12" s="1">
        <f t="shared" si="6"/>
        <v>1</v>
      </c>
      <c r="O12" s="5" t="str">
        <f t="shared" si="7"/>
        <v>второг</v>
      </c>
    </row>
    <row r="13" spans="1:15" x14ac:dyDescent="0.25">
      <c r="A13" s="1">
        <v>7</v>
      </c>
      <c r="B13" s="1" t="str">
        <f t="shared" si="0"/>
        <v>ъ</v>
      </c>
      <c r="C13" s="1">
        <f>VLOOKUP(B13,Алфавит!$A$1:$B$40,2,FALSE)</f>
        <v>27</v>
      </c>
      <c r="D13" s="1" t="str">
        <f t="shared" si="1"/>
        <v>л</v>
      </c>
      <c r="E13" s="1">
        <f>VLOOKUP(D13,Алфавит!$A$1:$B$40,2,FALSE)</f>
        <v>12</v>
      </c>
      <c r="F13" s="1">
        <f t="shared" si="2"/>
        <v>55</v>
      </c>
      <c r="G13" s="1">
        <f t="shared" si="3"/>
        <v>15</v>
      </c>
      <c r="H13" s="1" t="str">
        <f>VLOOKUP(G13,Алфавит!$B$1:$C$40,2,FALSE)</f>
        <v>о</v>
      </c>
      <c r="I13" s="1">
        <f>VLOOKUP(H13,Алфавит!$A$1:$B$40,2,FALSE)</f>
        <v>15</v>
      </c>
      <c r="J13" s="1">
        <f>VLOOKUP(D13,Алфавит!$A$1:$B$40,2,FALSE)</f>
        <v>12</v>
      </c>
      <c r="K13" s="1">
        <f t="shared" si="4"/>
        <v>27</v>
      </c>
      <c r="L13" s="1">
        <f t="shared" si="5"/>
        <v>27</v>
      </c>
      <c r="M13" s="1" t="str">
        <f>VLOOKUP(L13,Алфавит!$B$1:$C$40,2,FALSE)</f>
        <v>ъ</v>
      </c>
      <c r="N13" s="1">
        <f t="shared" si="6"/>
        <v>1</v>
      </c>
      <c r="O13" s="5" t="str">
        <f t="shared" si="7"/>
        <v>второго</v>
      </c>
    </row>
    <row r="14" spans="1:15" x14ac:dyDescent="0.25">
      <c r="A14" s="1">
        <v>8</v>
      </c>
      <c r="B14" s="1" t="str">
        <f t="shared" si="0"/>
        <v xml:space="preserve"> </v>
      </c>
      <c r="C14" s="1">
        <f>VLOOKUP(B14,Алфавит!$A$1:$B$40,2,FALSE)</f>
        <v>33</v>
      </c>
      <c r="D14" s="1" t="str">
        <f t="shared" si="1"/>
        <v>ь</v>
      </c>
      <c r="E14" s="1">
        <f>VLOOKUP(D14,Алфавит!$A$1:$B$40,2,FALSE)</f>
        <v>29</v>
      </c>
      <c r="F14" s="1">
        <f t="shared" si="2"/>
        <v>44</v>
      </c>
      <c r="G14" s="1">
        <f t="shared" si="3"/>
        <v>4</v>
      </c>
      <c r="H14" s="1" t="str">
        <f>VLOOKUP(G14,Алфавит!$B$1:$C$40,2,FALSE)</f>
        <v>д</v>
      </c>
      <c r="I14" s="1">
        <f>VLOOKUP(H14,Алфавит!$A$1:$B$40,2,FALSE)</f>
        <v>4</v>
      </c>
      <c r="J14" s="1">
        <f>VLOOKUP(D14,Алфавит!$A$1:$B$40,2,FALSE)</f>
        <v>29</v>
      </c>
      <c r="K14" s="1">
        <f t="shared" si="4"/>
        <v>33</v>
      </c>
      <c r="L14" s="1">
        <f t="shared" si="5"/>
        <v>33</v>
      </c>
      <c r="M14" s="1" t="str">
        <f>VLOOKUP(L14,Алфавит!$B$1:$C$40,2,FALSE)</f>
        <v xml:space="preserve"> </v>
      </c>
      <c r="N14" s="1">
        <f t="shared" si="6"/>
        <v>1</v>
      </c>
      <c r="O14" s="5" t="str">
        <f t="shared" si="7"/>
        <v>второгод</v>
      </c>
    </row>
    <row r="15" spans="1:15" x14ac:dyDescent="0.25">
      <c r="A15" s="1">
        <v>9</v>
      </c>
      <c r="B15" s="1" t="str">
        <f t="shared" si="0"/>
        <v>ы</v>
      </c>
      <c r="C15" s="1">
        <f>VLOOKUP(B15,Алфавит!$A$1:$B$40,2,FALSE)</f>
        <v>28</v>
      </c>
      <c r="D15" s="1" t="str">
        <f t="shared" si="1"/>
        <v>н</v>
      </c>
      <c r="E15" s="1">
        <f>VLOOKUP(D15,Алфавит!$A$1:$B$40,2,FALSE)</f>
        <v>14</v>
      </c>
      <c r="F15" s="1">
        <f t="shared" si="2"/>
        <v>54</v>
      </c>
      <c r="G15" s="1">
        <f t="shared" si="3"/>
        <v>14</v>
      </c>
      <c r="H15" s="1" t="str">
        <f>VLOOKUP(G15,Алфавит!$B$1:$C$40,2,FALSE)</f>
        <v>н</v>
      </c>
      <c r="I15" s="1">
        <f>VLOOKUP(H15,Алфавит!$A$1:$B$40,2,FALSE)</f>
        <v>14</v>
      </c>
      <c r="J15" s="1">
        <f>VLOOKUP(D15,Алфавит!$A$1:$B$40,2,FALSE)</f>
        <v>14</v>
      </c>
      <c r="K15" s="1">
        <f t="shared" si="4"/>
        <v>28</v>
      </c>
      <c r="L15" s="1">
        <f t="shared" si="5"/>
        <v>28</v>
      </c>
      <c r="M15" s="1" t="str">
        <f>VLOOKUP(L15,Алфавит!$B$1:$C$40,2,FALSE)</f>
        <v>ы</v>
      </c>
      <c r="N15" s="1">
        <f t="shared" si="6"/>
        <v>1</v>
      </c>
      <c r="O15" s="5" t="str">
        <f t="shared" si="7"/>
        <v>второгодн</v>
      </c>
    </row>
    <row r="16" spans="1:15" x14ac:dyDescent="0.25">
      <c r="A16" s="1">
        <v>10</v>
      </c>
      <c r="B16" s="1" t="str">
        <f t="shared" si="0"/>
        <v>с</v>
      </c>
      <c r="C16" s="1">
        <f>VLOOKUP(B16,Алфавит!$A$1:$B$40,2,FALSE)</f>
        <v>18</v>
      </c>
      <c r="D16" s="1" t="str">
        <f t="shared" si="1"/>
        <v>и</v>
      </c>
      <c r="E16" s="1">
        <f>VLOOKUP(D16,Алфавит!$A$1:$B$40,2,FALSE)</f>
        <v>9</v>
      </c>
      <c r="F16" s="1">
        <f t="shared" si="2"/>
        <v>49</v>
      </c>
      <c r="G16" s="1">
        <f t="shared" si="3"/>
        <v>9</v>
      </c>
      <c r="H16" s="1" t="str">
        <f>VLOOKUP(G16,Алфавит!$B$1:$C$40,2,FALSE)</f>
        <v>и</v>
      </c>
      <c r="I16" s="1">
        <f>VLOOKUP(H16,Алфавит!$A$1:$B$40,2,FALSE)</f>
        <v>9</v>
      </c>
      <c r="J16" s="1">
        <f>VLOOKUP(D16,Алфавит!$A$1:$B$40,2,FALSE)</f>
        <v>9</v>
      </c>
      <c r="K16" s="1">
        <f t="shared" si="4"/>
        <v>18</v>
      </c>
      <c r="L16" s="1">
        <f t="shared" si="5"/>
        <v>18</v>
      </c>
      <c r="M16" s="1" t="str">
        <f>VLOOKUP(L16,Алфавит!$B$1:$C$40,2,FALSE)</f>
        <v>с</v>
      </c>
      <c r="N16" s="1">
        <f t="shared" si="6"/>
        <v>1</v>
      </c>
      <c r="O16" s="5" t="str">
        <f t="shared" si="7"/>
        <v>второгодни</v>
      </c>
    </row>
    <row r="17" spans="1:15" x14ac:dyDescent="0.25">
      <c r="A17" s="1">
        <v>11</v>
      </c>
      <c r="B17" s="1" t="str">
        <f t="shared" si="0"/>
        <v>х</v>
      </c>
      <c r="C17" s="1">
        <f>VLOOKUP(B17,Алфавит!$A$1:$B$40,2,FALSE)</f>
        <v>22</v>
      </c>
      <c r="D17" s="1" t="str">
        <f t="shared" si="1"/>
        <v>к</v>
      </c>
      <c r="E17" s="1">
        <f>VLOOKUP(D17,Алфавит!$A$1:$B$40,2,FALSE)</f>
        <v>11</v>
      </c>
      <c r="F17" s="1">
        <f t="shared" si="2"/>
        <v>51</v>
      </c>
      <c r="G17" s="1">
        <f t="shared" si="3"/>
        <v>11</v>
      </c>
      <c r="H17" s="1" t="str">
        <f>VLOOKUP(G17,Алфавит!$B$1:$C$40,2,FALSE)</f>
        <v>к</v>
      </c>
      <c r="I17" s="1">
        <f>VLOOKUP(H17,Алфавит!$A$1:$B$40,2,FALSE)</f>
        <v>11</v>
      </c>
      <c r="J17" s="1">
        <f>VLOOKUP(D17,Алфавит!$A$1:$B$40,2,FALSE)</f>
        <v>11</v>
      </c>
      <c r="K17" s="1">
        <f t="shared" si="4"/>
        <v>22</v>
      </c>
      <c r="L17" s="1">
        <f t="shared" si="5"/>
        <v>22</v>
      </c>
      <c r="M17" s="1" t="str">
        <f>VLOOKUP(L17,Алфавит!$B$1:$C$40,2,FALSE)</f>
        <v>х</v>
      </c>
      <c r="N17" s="1">
        <f t="shared" si="6"/>
        <v>1</v>
      </c>
      <c r="O17" s="5" t="str">
        <f t="shared" si="7"/>
        <v>второгодник</v>
      </c>
    </row>
    <row r="18" spans="1:15" x14ac:dyDescent="0.25">
      <c r="A18" s="1">
        <v>12</v>
      </c>
      <c r="B18" s="1" t="str">
        <f t="shared" si="0"/>
        <v>з</v>
      </c>
      <c r="C18" s="1">
        <f>VLOOKUP(B18,Алфавит!$A$1:$B$40,2,FALSE)</f>
        <v>8</v>
      </c>
      <c r="D18" s="1" t="str">
        <f t="shared" si="1"/>
        <v xml:space="preserve"> </v>
      </c>
      <c r="E18" s="1">
        <f>VLOOKUP(D18,Алфавит!$A$1:$B$40,2,FALSE)</f>
        <v>33</v>
      </c>
      <c r="F18" s="1">
        <f t="shared" si="2"/>
        <v>15</v>
      </c>
      <c r="G18" s="1">
        <f t="shared" si="3"/>
        <v>15</v>
      </c>
      <c r="H18" s="1" t="str">
        <f>VLOOKUP(G18,Алфавит!$B$1:$C$40,2,FALSE)</f>
        <v>о</v>
      </c>
      <c r="I18" s="1">
        <f>VLOOKUP(H18,Алфавит!$A$1:$B$40,2,FALSE)</f>
        <v>15</v>
      </c>
      <c r="J18" s="1">
        <f>VLOOKUP(D18,Алфавит!$A$1:$B$40,2,FALSE)</f>
        <v>33</v>
      </c>
      <c r="K18" s="1">
        <f t="shared" si="4"/>
        <v>48</v>
      </c>
      <c r="L18" s="1">
        <f t="shared" si="5"/>
        <v>8</v>
      </c>
      <c r="M18" s="1" t="str">
        <f>VLOOKUP(L18,Алфавит!$B$1:$C$40,2,FALSE)</f>
        <v>з</v>
      </c>
      <c r="N18" s="1">
        <f t="shared" si="6"/>
        <v>1</v>
      </c>
      <c r="O18" s="5" t="str">
        <f t="shared" si="7"/>
        <v>второгоднико</v>
      </c>
    </row>
    <row r="19" spans="1:15" x14ac:dyDescent="0.25">
      <c r="A19" s="1">
        <v>13</v>
      </c>
      <c r="B19" s="1" t="str">
        <f t="shared" si="0"/>
        <v>ь</v>
      </c>
      <c r="C19" s="1">
        <f>VLOOKUP(B19,Алфавит!$A$1:$B$40,2,FALSE)</f>
        <v>29</v>
      </c>
      <c r="D19" s="1" t="str">
        <f t="shared" si="1"/>
        <v>П</v>
      </c>
      <c r="E19" s="1">
        <f>VLOOKUP(D19,Алфавит!$A$1:$B$40,2,FALSE)</f>
        <v>16</v>
      </c>
      <c r="F19" s="1">
        <f t="shared" si="2"/>
        <v>53</v>
      </c>
      <c r="G19" s="1">
        <f t="shared" si="3"/>
        <v>13</v>
      </c>
      <c r="H19" s="1" t="str">
        <f>VLOOKUP(G19,Алфавит!$B$1:$C$40,2,FALSE)</f>
        <v>м</v>
      </c>
      <c r="I19" s="1">
        <f>VLOOKUP(H19,Алфавит!$A$1:$B$40,2,FALSE)</f>
        <v>13</v>
      </c>
      <c r="J19" s="1">
        <f>VLOOKUP(D19,Алфавит!$A$1:$B$40,2,FALSE)</f>
        <v>16</v>
      </c>
      <c r="K19" s="1">
        <f t="shared" si="4"/>
        <v>29</v>
      </c>
      <c r="L19" s="1">
        <f t="shared" si="5"/>
        <v>29</v>
      </c>
      <c r="M19" s="1" t="str">
        <f>VLOOKUP(L19,Алфавит!$B$1:$C$40,2,FALSE)</f>
        <v>ь</v>
      </c>
      <c r="N19" s="1">
        <f t="shared" si="6"/>
        <v>1</v>
      </c>
      <c r="O19" s="5" t="str">
        <f t="shared" si="7"/>
        <v>второгодником</v>
      </c>
    </row>
    <row r="20" spans="1:15" x14ac:dyDescent="0.25">
      <c r="A20" s="1">
        <v>14</v>
      </c>
      <c r="B20" s="1" t="str">
        <f t="shared" si="0"/>
        <v>з</v>
      </c>
      <c r="C20" s="1">
        <f>VLOOKUP(B20,Алфавит!$A$1:$B$40,2,FALSE)</f>
        <v>8</v>
      </c>
      <c r="D20" s="1" t="str">
        <f t="shared" si="1"/>
        <v>о</v>
      </c>
      <c r="E20" s="1">
        <f>VLOOKUP(D20,Алфавит!$A$1:$B$40,2,FALSE)</f>
        <v>15</v>
      </c>
      <c r="F20" s="1">
        <f t="shared" si="2"/>
        <v>33</v>
      </c>
      <c r="G20" s="1">
        <f t="shared" si="3"/>
        <v>33</v>
      </c>
      <c r="H20" s="1" t="str">
        <f>VLOOKUP(G20,Алфавит!$B$1:$C$40,2,FALSE)</f>
        <v xml:space="preserve"> </v>
      </c>
      <c r="I20" s="1">
        <f>VLOOKUP(H20,Алфавит!$A$1:$B$40,2,FALSE)</f>
        <v>33</v>
      </c>
      <c r="J20" s="1">
        <f>VLOOKUP(D20,Алфавит!$A$1:$B$40,2,FALSE)</f>
        <v>15</v>
      </c>
      <c r="K20" s="1">
        <f t="shared" si="4"/>
        <v>48</v>
      </c>
      <c r="L20" s="1">
        <f t="shared" si="5"/>
        <v>8</v>
      </c>
      <c r="M20" s="1" t="str">
        <f>VLOOKUP(L20,Алфавит!$B$1:$C$40,2,FALSE)</f>
        <v>з</v>
      </c>
      <c r="N20" s="1">
        <f t="shared" si="6"/>
        <v>1</v>
      </c>
      <c r="O20" s="5" t="str">
        <f t="shared" si="7"/>
        <v xml:space="preserve">второгодником </v>
      </c>
    </row>
    <row r="21" spans="1:15" x14ac:dyDescent="0.25">
      <c r="A21" s="1">
        <v>15</v>
      </c>
      <c r="B21" s="1" t="str">
        <f t="shared" si="0"/>
        <v>я</v>
      </c>
      <c r="C21" s="1">
        <f>VLOOKUP(B21,Алфавит!$A$1:$B$40,2,FALSE)</f>
        <v>32</v>
      </c>
      <c r="D21" s="1" t="str">
        <f t="shared" si="1"/>
        <v>н</v>
      </c>
      <c r="E21" s="1">
        <f>VLOOKUP(D21,Алфавит!$A$1:$B$40,2,FALSE)</f>
        <v>14</v>
      </c>
      <c r="F21" s="1">
        <f t="shared" si="2"/>
        <v>58</v>
      </c>
      <c r="G21" s="1">
        <f t="shared" si="3"/>
        <v>18</v>
      </c>
      <c r="H21" s="1" t="str">
        <f>VLOOKUP(G21,Алфавит!$B$1:$C$40,2,FALSE)</f>
        <v>с</v>
      </c>
      <c r="I21" s="1">
        <f>VLOOKUP(H21,Алфавит!$A$1:$B$40,2,FALSE)</f>
        <v>18</v>
      </c>
      <c r="J21" s="1">
        <f>VLOOKUP(D21,Алфавит!$A$1:$B$40,2,FALSE)</f>
        <v>14</v>
      </c>
      <c r="K21" s="1">
        <f t="shared" si="4"/>
        <v>32</v>
      </c>
      <c r="L21" s="1">
        <f t="shared" si="5"/>
        <v>32</v>
      </c>
      <c r="M21" s="1" t="str">
        <f>VLOOKUP(L21,Алфавит!$B$1:$C$40,2,FALSE)</f>
        <v>я</v>
      </c>
      <c r="N21" s="1">
        <f t="shared" si="6"/>
        <v>1</v>
      </c>
      <c r="O21" s="5" t="str">
        <f t="shared" si="7"/>
        <v>второгодником с</v>
      </c>
    </row>
    <row r="22" spans="1:15" x14ac:dyDescent="0.25">
      <c r="A22" s="1">
        <v>16</v>
      </c>
      <c r="B22" s="1" t="str">
        <f t="shared" si="0"/>
        <v>н</v>
      </c>
      <c r="C22" s="1">
        <f>VLOOKUP(B22,Алфавит!$A$1:$B$40,2,FALSE)</f>
        <v>14</v>
      </c>
      <c r="D22" s="1" t="str">
        <f t="shared" si="1"/>
        <v>е</v>
      </c>
      <c r="E22" s="1">
        <f>VLOOKUP(D22,Алфавит!$A$1:$B$40,2,FALSE)</f>
        <v>5</v>
      </c>
      <c r="F22" s="1">
        <f t="shared" si="2"/>
        <v>49</v>
      </c>
      <c r="G22" s="1">
        <f t="shared" si="3"/>
        <v>9</v>
      </c>
      <c r="H22" s="1" t="str">
        <f>VLOOKUP(G22,Алфавит!$B$1:$C$40,2,FALSE)</f>
        <v>и</v>
      </c>
      <c r="I22" s="1">
        <f>VLOOKUP(H22,Алфавит!$A$1:$B$40,2,FALSE)</f>
        <v>9</v>
      </c>
      <c r="J22" s="1">
        <f>VLOOKUP(D22,Алфавит!$A$1:$B$40,2,FALSE)</f>
        <v>5</v>
      </c>
      <c r="K22" s="1">
        <f t="shared" si="4"/>
        <v>14</v>
      </c>
      <c r="L22" s="1">
        <f t="shared" si="5"/>
        <v>14</v>
      </c>
      <c r="M22" s="1" t="str">
        <f>VLOOKUP(L22,Алфавит!$B$1:$C$40,2,FALSE)</f>
        <v>н</v>
      </c>
      <c r="N22" s="1">
        <f t="shared" si="6"/>
        <v>1</v>
      </c>
      <c r="O22" s="5" t="str">
        <f t="shared" si="7"/>
        <v>второгодником си</v>
      </c>
    </row>
    <row r="23" spans="1:15" x14ac:dyDescent="0.25">
      <c r="A23" s="1">
        <v>17</v>
      </c>
      <c r="B23" s="1" t="str">
        <f t="shared" si="0"/>
        <v>с</v>
      </c>
      <c r="C23" s="1">
        <f>VLOOKUP(B23,Алфавит!$A$1:$B$40,2,FALSE)</f>
        <v>18</v>
      </c>
      <c r="D23" s="1" t="str">
        <f t="shared" si="1"/>
        <v>д</v>
      </c>
      <c r="E23" s="1">
        <f>VLOOKUP(D23,Алфавит!$A$1:$B$40,2,FALSE)</f>
        <v>4</v>
      </c>
      <c r="F23" s="1">
        <f t="shared" si="2"/>
        <v>54</v>
      </c>
      <c r="G23" s="1">
        <f t="shared" si="3"/>
        <v>14</v>
      </c>
      <c r="H23" s="1" t="str">
        <f>VLOOKUP(G23,Алфавит!$B$1:$C$40,2,FALSE)</f>
        <v>н</v>
      </c>
      <c r="I23" s="1">
        <f>VLOOKUP(H23,Алфавит!$A$1:$B$40,2,FALSE)</f>
        <v>14</v>
      </c>
      <c r="J23" s="1">
        <f>VLOOKUP(D23,Алфавит!$A$1:$B$40,2,FALSE)</f>
        <v>4</v>
      </c>
      <c r="K23" s="1">
        <f t="shared" si="4"/>
        <v>18</v>
      </c>
      <c r="L23" s="1">
        <f t="shared" si="5"/>
        <v>18</v>
      </c>
      <c r="M23" s="1" t="str">
        <f>VLOOKUP(L23,Алфавит!$B$1:$C$40,2,FALSE)</f>
        <v>с</v>
      </c>
      <c r="N23" s="1">
        <f t="shared" si="6"/>
        <v>1</v>
      </c>
      <c r="O23" s="5" t="str">
        <f t="shared" si="7"/>
        <v>второгодником син</v>
      </c>
    </row>
    <row r="24" spans="1:15" x14ac:dyDescent="0.25">
      <c r="A24" s="1">
        <v>18</v>
      </c>
      <c r="B24" s="1" t="str">
        <f t="shared" si="0"/>
        <v>н</v>
      </c>
      <c r="C24" s="1">
        <f>VLOOKUP(B24,Алфавит!$A$1:$B$40,2,FALSE)</f>
        <v>14</v>
      </c>
      <c r="D24" s="1" t="str">
        <f t="shared" si="1"/>
        <v>е</v>
      </c>
      <c r="E24" s="1">
        <f>VLOOKUP(D24,Алфавит!$A$1:$B$40,2,FALSE)</f>
        <v>5</v>
      </c>
      <c r="F24" s="1">
        <f t="shared" si="2"/>
        <v>49</v>
      </c>
      <c r="G24" s="1">
        <f t="shared" si="3"/>
        <v>9</v>
      </c>
      <c r="H24" s="1" t="str">
        <f>VLOOKUP(G24,Алфавит!$B$1:$C$40,2,FALSE)</f>
        <v>и</v>
      </c>
      <c r="I24" s="1">
        <f>VLOOKUP(H24,Алфавит!$A$1:$B$40,2,FALSE)</f>
        <v>9</v>
      </c>
      <c r="J24" s="1">
        <f>VLOOKUP(D24,Алфавит!$A$1:$B$40,2,FALSE)</f>
        <v>5</v>
      </c>
      <c r="K24" s="1">
        <f t="shared" si="4"/>
        <v>14</v>
      </c>
      <c r="L24" s="1">
        <f t="shared" si="5"/>
        <v>14</v>
      </c>
      <c r="M24" s="1" t="str">
        <f>VLOOKUP(L24,Алфавит!$B$1:$C$40,2,FALSE)</f>
        <v>н</v>
      </c>
      <c r="N24" s="1">
        <f t="shared" si="6"/>
        <v>1</v>
      </c>
      <c r="O24" s="5" t="str">
        <f t="shared" si="7"/>
        <v>второгодником сини</v>
      </c>
    </row>
    <row r="25" spans="1:15" x14ac:dyDescent="0.25">
      <c r="A25" s="1">
        <v>19</v>
      </c>
      <c r="B25" s="1" t="str">
        <f t="shared" si="0"/>
        <v>-</v>
      </c>
      <c r="C25" s="1">
        <f>VLOOKUP(B25,Алфавит!$A$1:$B$40,2,FALSE)</f>
        <v>36</v>
      </c>
      <c r="D25" s="1" t="str">
        <f t="shared" si="1"/>
        <v>л</v>
      </c>
      <c r="E25" s="1">
        <f>VLOOKUP(D25,Алфавит!$A$1:$B$40,2,FALSE)</f>
        <v>12</v>
      </c>
      <c r="F25" s="1">
        <f t="shared" si="2"/>
        <v>64</v>
      </c>
      <c r="G25" s="1">
        <f t="shared" si="3"/>
        <v>24</v>
      </c>
      <c r="H25" s="1" t="str">
        <f>VLOOKUP(G25,Алфавит!$B$1:$C$40,2,FALSE)</f>
        <v>ч</v>
      </c>
      <c r="I25" s="1">
        <f>VLOOKUP(H25,Алфавит!$A$1:$B$40,2,FALSE)</f>
        <v>24</v>
      </c>
      <c r="J25" s="1">
        <f>VLOOKUP(D25,Алфавит!$A$1:$B$40,2,FALSE)</f>
        <v>12</v>
      </c>
      <c r="K25" s="1">
        <f t="shared" si="4"/>
        <v>36</v>
      </c>
      <c r="L25" s="1">
        <f t="shared" si="5"/>
        <v>36</v>
      </c>
      <c r="M25" s="1" t="str">
        <f>VLOOKUP(L25,Алфавит!$B$1:$C$40,2,FALSE)</f>
        <v>-</v>
      </c>
      <c r="N25" s="1">
        <f t="shared" si="6"/>
        <v>1</v>
      </c>
      <c r="O25" s="5" t="str">
        <f t="shared" si="7"/>
        <v>второгодником синич</v>
      </c>
    </row>
    <row r="26" spans="1:15" x14ac:dyDescent="0.25">
      <c r="A26" s="1">
        <v>20</v>
      </c>
      <c r="B26" s="1" t="str">
        <f t="shared" si="0"/>
        <v>а</v>
      </c>
      <c r="C26" s="1">
        <f>VLOOKUP(B26,Алфавит!$A$1:$B$40,2,FALSE)</f>
        <v>0</v>
      </c>
      <c r="D26" s="1" t="str">
        <f t="shared" si="1"/>
        <v>ь</v>
      </c>
      <c r="E26" s="1">
        <f>VLOOKUP(D26,Алфавит!$A$1:$B$40,2,FALSE)</f>
        <v>29</v>
      </c>
      <c r="F26" s="1">
        <f t="shared" si="2"/>
        <v>11</v>
      </c>
      <c r="G26" s="1">
        <f t="shared" si="3"/>
        <v>11</v>
      </c>
      <c r="H26" s="1" t="str">
        <f>VLOOKUP(G26,Алфавит!$B$1:$C$40,2,FALSE)</f>
        <v>к</v>
      </c>
      <c r="I26" s="1">
        <f>VLOOKUP(H26,Алфавит!$A$1:$B$40,2,FALSE)</f>
        <v>11</v>
      </c>
      <c r="J26" s="1">
        <f>VLOOKUP(D26,Алфавит!$A$1:$B$40,2,FALSE)</f>
        <v>29</v>
      </c>
      <c r="K26" s="1">
        <f t="shared" si="4"/>
        <v>40</v>
      </c>
      <c r="L26" s="1">
        <f t="shared" si="5"/>
        <v>0</v>
      </c>
      <c r="M26" s="1" t="str">
        <f>VLOOKUP(L26,Алфавит!$B$1:$C$40,2,FALSE)</f>
        <v>а</v>
      </c>
      <c r="N26" s="1">
        <f t="shared" si="6"/>
        <v>1</v>
      </c>
      <c r="O26" s="5" t="str">
        <f t="shared" si="7"/>
        <v>второгодником синичк</v>
      </c>
    </row>
    <row r="27" spans="1:15" x14ac:dyDescent="0.25">
      <c r="A27" s="1">
        <v>21</v>
      </c>
      <c r="B27" s="1" t="str">
        <f t="shared" si="0"/>
        <v>ц</v>
      </c>
      <c r="C27" s="1">
        <f>VLOOKUP(B27,Алфавит!$A$1:$B$40,2,FALSE)</f>
        <v>23</v>
      </c>
      <c r="D27" s="1" t="str">
        <f t="shared" si="1"/>
        <v>н</v>
      </c>
      <c r="E27" s="1">
        <f>VLOOKUP(D27,Алфавит!$A$1:$B$40,2,FALSE)</f>
        <v>14</v>
      </c>
      <c r="F27" s="1">
        <f t="shared" si="2"/>
        <v>49</v>
      </c>
      <c r="G27" s="1">
        <f t="shared" si="3"/>
        <v>9</v>
      </c>
      <c r="H27" s="1" t="str">
        <f>VLOOKUP(G27,Алфавит!$B$1:$C$40,2,FALSE)</f>
        <v>и</v>
      </c>
      <c r="I27" s="1">
        <f>VLOOKUP(H27,Алфавит!$A$1:$B$40,2,FALSE)</f>
        <v>9</v>
      </c>
      <c r="J27" s="1">
        <f>VLOOKUP(D27,Алфавит!$A$1:$B$40,2,FALSE)</f>
        <v>14</v>
      </c>
      <c r="K27" s="1">
        <f t="shared" si="4"/>
        <v>23</v>
      </c>
      <c r="L27" s="1">
        <f t="shared" si="5"/>
        <v>23</v>
      </c>
      <c r="M27" s="1" t="str">
        <f>VLOOKUP(L27,Алфавит!$B$1:$C$40,2,FALSE)</f>
        <v>ц</v>
      </c>
      <c r="N27" s="1">
        <f t="shared" si="6"/>
        <v>1</v>
      </c>
      <c r="O27" s="5" t="str">
        <f t="shared" si="7"/>
        <v>второгодником синички</v>
      </c>
    </row>
    <row r="28" spans="1:15" x14ac:dyDescent="0.25">
      <c r="A28" s="1">
        <v>22</v>
      </c>
      <c r="B28" s="1" t="str">
        <f t="shared" si="0"/>
        <v>ц</v>
      </c>
      <c r="C28" s="1">
        <f>VLOOKUP(B28,Алфавит!$A$1:$B$40,2,FALSE)</f>
        <v>23</v>
      </c>
      <c r="D28" s="1" t="str">
        <f t="shared" si="1"/>
        <v>и</v>
      </c>
      <c r="E28" s="1">
        <f>VLOOKUP(D28,Алфавит!$A$1:$B$40,2,FALSE)</f>
        <v>9</v>
      </c>
      <c r="F28" s="1">
        <f t="shared" si="2"/>
        <v>54</v>
      </c>
      <c r="G28" s="1">
        <f t="shared" si="3"/>
        <v>14</v>
      </c>
      <c r="H28" s="1" t="str">
        <f>VLOOKUP(G28,Алфавит!$B$1:$C$40,2,FALSE)</f>
        <v>н</v>
      </c>
      <c r="I28" s="1">
        <f>VLOOKUP(H28,Алфавит!$A$1:$B$40,2,FALSE)</f>
        <v>14</v>
      </c>
      <c r="J28" s="1">
        <f>VLOOKUP(D28,Алфавит!$A$1:$B$40,2,FALSE)</f>
        <v>9</v>
      </c>
      <c r="K28" s="1">
        <f t="shared" si="4"/>
        <v>23</v>
      </c>
      <c r="L28" s="1">
        <f t="shared" si="5"/>
        <v>23</v>
      </c>
      <c r="M28" s="1" t="str">
        <f>VLOOKUP(L28,Алфавит!$B$1:$C$40,2,FALSE)</f>
        <v>ц</v>
      </c>
      <c r="N28" s="1">
        <f t="shared" si="6"/>
        <v>1</v>
      </c>
      <c r="O28" s="5" t="str">
        <f t="shared" si="7"/>
        <v>второгодником синичкин</v>
      </c>
    </row>
    <row r="29" spans="1:15" x14ac:dyDescent="0.25">
      <c r="A29" s="1">
        <v>23</v>
      </c>
      <c r="B29" s="1" t="str">
        <f t="shared" si="0"/>
        <v>д</v>
      </c>
      <c r="C29" s="1">
        <f>VLOOKUP(B29,Алфавит!$A$1:$B$40,2,FALSE)</f>
        <v>4</v>
      </c>
      <c r="D29" s="1" t="str">
        <f t="shared" si="1"/>
        <v>к</v>
      </c>
      <c r="E29" s="1">
        <f>VLOOKUP(D29,Алфавит!$A$1:$B$40,2,FALSE)</f>
        <v>11</v>
      </c>
      <c r="F29" s="1">
        <f t="shared" si="2"/>
        <v>33</v>
      </c>
      <c r="G29" s="1">
        <f t="shared" si="3"/>
        <v>33</v>
      </c>
      <c r="H29" s="1" t="str">
        <f>VLOOKUP(G29,Алфавит!$B$1:$C$40,2,FALSE)</f>
        <v xml:space="preserve"> </v>
      </c>
      <c r="I29" s="1">
        <f>VLOOKUP(H29,Алфавит!$A$1:$B$40,2,FALSE)</f>
        <v>33</v>
      </c>
      <c r="J29" s="1">
        <f>VLOOKUP(D29,Алфавит!$A$1:$B$40,2,FALSE)</f>
        <v>11</v>
      </c>
      <c r="K29" s="1">
        <f t="shared" si="4"/>
        <v>44</v>
      </c>
      <c r="L29" s="1">
        <f t="shared" si="5"/>
        <v>4</v>
      </c>
      <c r="M29" s="1" t="str">
        <f>VLOOKUP(L29,Алфавит!$B$1:$C$40,2,FALSE)</f>
        <v>д</v>
      </c>
      <c r="N29" s="1">
        <f t="shared" si="6"/>
        <v>1</v>
      </c>
      <c r="O29" s="5" t="str">
        <f t="shared" si="7"/>
        <v xml:space="preserve">второгодником синичкин </v>
      </c>
    </row>
    <row r="30" spans="1:15" x14ac:dyDescent="0.25">
      <c r="A30" s="1">
        <v>24</v>
      </c>
      <c r="B30" s="1" t="str">
        <f t="shared" si="0"/>
        <v>з</v>
      </c>
      <c r="C30" s="1">
        <f>VLOOKUP(B30,Алфавит!$A$1:$B$40,2,FALSE)</f>
        <v>8</v>
      </c>
      <c r="D30" s="1" t="str">
        <f t="shared" si="1"/>
        <v xml:space="preserve"> </v>
      </c>
      <c r="E30" s="1">
        <f>VLOOKUP(D30,Алфавит!$A$1:$B$40,2,FALSE)</f>
        <v>33</v>
      </c>
      <c r="F30" s="1">
        <f t="shared" si="2"/>
        <v>15</v>
      </c>
      <c r="G30" s="1">
        <f t="shared" si="3"/>
        <v>15</v>
      </c>
      <c r="H30" s="1" t="str">
        <f>VLOOKUP(G30,Алфавит!$B$1:$C$40,2,FALSE)</f>
        <v>о</v>
      </c>
      <c r="I30" s="1">
        <f>VLOOKUP(H30,Алфавит!$A$1:$B$40,2,FALSE)</f>
        <v>15</v>
      </c>
      <c r="J30" s="1">
        <f>VLOOKUP(D30,Алфавит!$A$1:$B$40,2,FALSE)</f>
        <v>33</v>
      </c>
      <c r="K30" s="1">
        <f t="shared" si="4"/>
        <v>48</v>
      </c>
      <c r="L30" s="1">
        <f t="shared" si="5"/>
        <v>8</v>
      </c>
      <c r="M30" s="1" t="str">
        <f>VLOOKUP(L30,Алфавит!$B$1:$C$40,2,FALSE)</f>
        <v>з</v>
      </c>
      <c r="N30" s="1">
        <f t="shared" si="6"/>
        <v>1</v>
      </c>
      <c r="O30" s="5" t="str">
        <f t="shared" si="7"/>
        <v>второгодником синичкин о</v>
      </c>
    </row>
    <row r="31" spans="1:15" x14ac:dyDescent="0.25">
      <c r="A31" s="1">
        <v>25</v>
      </c>
      <c r="B31" s="1" t="str">
        <f t="shared" ref="B31:B94" si="8">MID($B$2,A31,1)</f>
        <v>.</v>
      </c>
      <c r="C31" s="1">
        <f>VLOOKUP(B31,Алфавит!$A$1:$B$40,2,FALSE)</f>
        <v>34</v>
      </c>
      <c r="D31" s="1" t="str">
        <f t="shared" ref="D31:D94" si="9">MID($E$2,A31,1)</f>
        <v>П</v>
      </c>
      <c r="E31" s="1">
        <f>VLOOKUP(D31,Алфавит!$A$1:$B$40,2,FALSE)</f>
        <v>16</v>
      </c>
      <c r="F31" s="1">
        <f t="shared" si="2"/>
        <v>58</v>
      </c>
      <c r="G31" s="1">
        <f t="shared" si="3"/>
        <v>18</v>
      </c>
      <c r="H31" s="1" t="str">
        <f>VLOOKUP(G31,Алфавит!$B$1:$C$40,2,FALSE)</f>
        <v>с</v>
      </c>
      <c r="I31" s="1">
        <f>VLOOKUP(H31,Алфавит!$A$1:$B$40,2,FALSE)</f>
        <v>18</v>
      </c>
      <c r="J31" s="1">
        <f>VLOOKUP(D31,Алфавит!$A$1:$B$40,2,FALSE)</f>
        <v>16</v>
      </c>
      <c r="K31" s="1">
        <f t="shared" si="4"/>
        <v>34</v>
      </c>
      <c r="L31" s="1">
        <f t="shared" si="5"/>
        <v>34</v>
      </c>
      <c r="M31" s="1" t="str">
        <f>VLOOKUP(L31,Алфавит!$B$1:$C$40,2,FALSE)</f>
        <v>.</v>
      </c>
      <c r="N31" s="1">
        <f t="shared" si="6"/>
        <v>1</v>
      </c>
      <c r="O31" s="5" t="str">
        <f t="shared" si="7"/>
        <v>второгодником синичкин ос</v>
      </c>
    </row>
    <row r="32" spans="1:15" x14ac:dyDescent="0.25">
      <c r="A32" s="1">
        <v>26</v>
      </c>
      <c r="B32" s="1" t="str">
        <f t="shared" si="8"/>
        <v>.</v>
      </c>
      <c r="C32" s="1">
        <f>VLOOKUP(B32,Алфавит!$A$1:$B$40,2,FALSE)</f>
        <v>34</v>
      </c>
      <c r="D32" s="1" t="str">
        <f t="shared" si="9"/>
        <v>о</v>
      </c>
      <c r="E32" s="1">
        <f>VLOOKUP(D32,Алфавит!$A$1:$B$40,2,FALSE)</f>
        <v>15</v>
      </c>
      <c r="F32" s="1">
        <f t="shared" ref="F32:F95" si="10">C32+40-E32</f>
        <v>59</v>
      </c>
      <c r="G32" s="1">
        <f t="shared" si="3"/>
        <v>19</v>
      </c>
      <c r="H32" s="1" t="str">
        <f>VLOOKUP(G32,Алфавит!$B$1:$C$40,2,FALSE)</f>
        <v>т</v>
      </c>
      <c r="I32" s="1">
        <f>VLOOKUP(H32,Алфавит!$A$1:$B$40,2,FALSE)</f>
        <v>19</v>
      </c>
      <c r="J32" s="1">
        <f>VLOOKUP(D32,Алфавит!$A$1:$B$40,2,FALSE)</f>
        <v>15</v>
      </c>
      <c r="K32" s="1">
        <f t="shared" si="4"/>
        <v>34</v>
      </c>
      <c r="L32" s="1">
        <f t="shared" si="5"/>
        <v>34</v>
      </c>
      <c r="M32" s="1" t="str">
        <f>VLOOKUP(L32,Алфавит!$B$1:$C$40,2,FALSE)</f>
        <v>.</v>
      </c>
      <c r="N32" s="1">
        <f t="shared" si="6"/>
        <v>1</v>
      </c>
      <c r="O32" s="5" t="str">
        <f t="shared" ref="O32:O63" si="11">O31&amp;H32</f>
        <v>второгодником синичкин ост</v>
      </c>
    </row>
    <row r="33" spans="1:15" x14ac:dyDescent="0.25">
      <c r="A33" s="1">
        <v>27</v>
      </c>
      <c r="B33" s="1" t="str">
        <f t="shared" si="8"/>
        <v>н</v>
      </c>
      <c r="C33" s="1">
        <f>VLOOKUP(B33,Алфавит!$A$1:$B$40,2,FALSE)</f>
        <v>14</v>
      </c>
      <c r="D33" s="1" t="str">
        <f t="shared" si="9"/>
        <v>н</v>
      </c>
      <c r="E33" s="1">
        <f>VLOOKUP(D33,Алфавит!$A$1:$B$40,2,FALSE)</f>
        <v>14</v>
      </c>
      <c r="F33" s="1">
        <f t="shared" si="10"/>
        <v>40</v>
      </c>
      <c r="G33" s="1">
        <f t="shared" si="3"/>
        <v>0</v>
      </c>
      <c r="H33" s="1" t="str">
        <f>VLOOKUP(G33,Алфавит!$B$1:$C$40,2,FALSE)</f>
        <v>а</v>
      </c>
      <c r="I33" s="1">
        <f>VLOOKUP(H33,Алфавит!$A$1:$B$40,2,FALSE)</f>
        <v>0</v>
      </c>
      <c r="J33" s="1">
        <f>VLOOKUP(D33,Алфавит!$A$1:$B$40,2,FALSE)</f>
        <v>14</v>
      </c>
      <c r="K33" s="1">
        <f t="shared" si="4"/>
        <v>14</v>
      </c>
      <c r="L33" s="1">
        <f t="shared" si="5"/>
        <v>14</v>
      </c>
      <c r="M33" s="1" t="str">
        <f>VLOOKUP(L33,Алфавит!$B$1:$C$40,2,FALSE)</f>
        <v>н</v>
      </c>
      <c r="N33" s="1">
        <f t="shared" si="6"/>
        <v>1</v>
      </c>
      <c r="O33" s="5" t="str">
        <f t="shared" si="11"/>
        <v>второгодником синичкин оста</v>
      </c>
    </row>
    <row r="34" spans="1:15" x14ac:dyDescent="0.25">
      <c r="A34" s="1">
        <v>28</v>
      </c>
      <c r="B34" s="1" t="str">
        <f t="shared" si="8"/>
        <v>ж</v>
      </c>
      <c r="C34" s="1">
        <f>VLOOKUP(B34,Алфавит!$A$1:$B$40,2,FALSE)</f>
        <v>7</v>
      </c>
      <c r="D34" s="1" t="str">
        <f t="shared" si="9"/>
        <v>е</v>
      </c>
      <c r="E34" s="1">
        <f>VLOOKUP(D34,Алфавит!$A$1:$B$40,2,FALSE)</f>
        <v>5</v>
      </c>
      <c r="F34" s="1">
        <f t="shared" si="10"/>
        <v>42</v>
      </c>
      <c r="G34" s="1">
        <f t="shared" si="3"/>
        <v>2</v>
      </c>
      <c r="H34" s="1" t="str">
        <f>VLOOKUP(G34,Алфавит!$B$1:$C$40,2,FALSE)</f>
        <v>в</v>
      </c>
      <c r="I34" s="1">
        <f>VLOOKUP(H34,Алфавит!$A$1:$B$40,2,FALSE)</f>
        <v>2</v>
      </c>
      <c r="J34" s="1">
        <f>VLOOKUP(D34,Алфавит!$A$1:$B$40,2,FALSE)</f>
        <v>5</v>
      </c>
      <c r="K34" s="1">
        <f t="shared" si="4"/>
        <v>7</v>
      </c>
      <c r="L34" s="1">
        <f t="shared" si="5"/>
        <v>7</v>
      </c>
      <c r="M34" s="1" t="str">
        <f>VLOOKUP(L34,Алфавит!$B$1:$C$40,2,FALSE)</f>
        <v>ж</v>
      </c>
      <c r="N34" s="1">
        <f t="shared" si="6"/>
        <v>1</v>
      </c>
      <c r="O34" s="5" t="str">
        <f t="shared" si="11"/>
        <v>второгодником синичкин остав</v>
      </c>
    </row>
    <row r="35" spans="1:15" x14ac:dyDescent="0.25">
      <c r="A35" s="1">
        <v>29</v>
      </c>
      <c r="B35" s="1" t="str">
        <f t="shared" si="8"/>
        <v>д</v>
      </c>
      <c r="C35" s="1">
        <f>VLOOKUP(B35,Алфавит!$A$1:$B$40,2,FALSE)</f>
        <v>4</v>
      </c>
      <c r="D35" s="1" t="str">
        <f t="shared" si="9"/>
        <v>д</v>
      </c>
      <c r="E35" s="1">
        <f>VLOOKUP(D35,Алфавит!$A$1:$B$40,2,FALSE)</f>
        <v>4</v>
      </c>
      <c r="F35" s="1">
        <f t="shared" si="10"/>
        <v>40</v>
      </c>
      <c r="G35" s="1">
        <f t="shared" si="3"/>
        <v>0</v>
      </c>
      <c r="H35" s="1" t="str">
        <f>VLOOKUP(G35,Алфавит!$B$1:$C$40,2,FALSE)</f>
        <v>а</v>
      </c>
      <c r="I35" s="1">
        <f>VLOOKUP(H35,Алфавит!$A$1:$B$40,2,FALSE)</f>
        <v>0</v>
      </c>
      <c r="J35" s="1">
        <f>VLOOKUP(D35,Алфавит!$A$1:$B$40,2,FALSE)</f>
        <v>4</v>
      </c>
      <c r="K35" s="1">
        <f t="shared" si="4"/>
        <v>4</v>
      </c>
      <c r="L35" s="1">
        <f t="shared" si="5"/>
        <v>4</v>
      </c>
      <c r="M35" s="1" t="str">
        <f>VLOOKUP(L35,Алфавит!$B$1:$C$40,2,FALSE)</f>
        <v>д</v>
      </c>
      <c r="N35" s="1">
        <f t="shared" si="6"/>
        <v>1</v>
      </c>
      <c r="O35" s="5" t="str">
        <f t="shared" si="11"/>
        <v>второгодником синичкин остава</v>
      </c>
    </row>
    <row r="36" spans="1:15" x14ac:dyDescent="0.25">
      <c r="A36" s="1">
        <v>30</v>
      </c>
      <c r="B36" s="1" t="str">
        <f t="shared" si="8"/>
        <v>р</v>
      </c>
      <c r="C36" s="1">
        <f>VLOOKUP(B36,Алфавит!$A$1:$B$40,2,FALSE)</f>
        <v>17</v>
      </c>
      <c r="D36" s="1" t="str">
        <f t="shared" si="9"/>
        <v>е</v>
      </c>
      <c r="E36" s="1">
        <f>VLOOKUP(D36,Алфавит!$A$1:$B$40,2,FALSE)</f>
        <v>5</v>
      </c>
      <c r="F36" s="1">
        <f t="shared" si="10"/>
        <v>52</v>
      </c>
      <c r="G36" s="1">
        <f t="shared" si="3"/>
        <v>12</v>
      </c>
      <c r="H36" s="1" t="str">
        <f>VLOOKUP(G36,Алфавит!$B$1:$C$40,2,FALSE)</f>
        <v>л</v>
      </c>
      <c r="I36" s="1">
        <f>VLOOKUP(H36,Алфавит!$A$1:$B$40,2,FALSE)</f>
        <v>12</v>
      </c>
      <c r="J36" s="1">
        <f>VLOOKUP(D36,Алфавит!$A$1:$B$40,2,FALSE)</f>
        <v>5</v>
      </c>
      <c r="K36" s="1">
        <f t="shared" si="4"/>
        <v>17</v>
      </c>
      <c r="L36" s="1">
        <f t="shared" si="5"/>
        <v>17</v>
      </c>
      <c r="M36" s="1" t="str">
        <f>VLOOKUP(L36,Алфавит!$B$1:$C$40,2,FALSE)</f>
        <v>р</v>
      </c>
      <c r="N36" s="1">
        <f t="shared" si="6"/>
        <v>1</v>
      </c>
      <c r="O36" s="5" t="str">
        <f t="shared" si="11"/>
        <v>второгодником синичкин оставал</v>
      </c>
    </row>
    <row r="37" spans="1:15" x14ac:dyDescent="0.25">
      <c r="A37" s="1">
        <v>31</v>
      </c>
      <c r="B37" s="1" t="str">
        <f t="shared" si="8"/>
        <v>э</v>
      </c>
      <c r="C37" s="1">
        <f>VLOOKUP(B37,Алфавит!$A$1:$B$40,2,FALSE)</f>
        <v>30</v>
      </c>
      <c r="D37" s="1" t="str">
        <f t="shared" si="9"/>
        <v>л</v>
      </c>
      <c r="E37" s="1">
        <f>VLOOKUP(D37,Алфавит!$A$1:$B$40,2,FALSE)</f>
        <v>12</v>
      </c>
      <c r="F37" s="1">
        <f t="shared" si="10"/>
        <v>58</v>
      </c>
      <c r="G37" s="1">
        <f t="shared" si="3"/>
        <v>18</v>
      </c>
      <c r="H37" s="1" t="str">
        <f>VLOOKUP(G37,Алфавит!$B$1:$C$40,2,FALSE)</f>
        <v>с</v>
      </c>
      <c r="I37" s="1">
        <f>VLOOKUP(H37,Алфавит!$A$1:$B$40,2,FALSE)</f>
        <v>18</v>
      </c>
      <c r="J37" s="1">
        <f>VLOOKUP(D37,Алфавит!$A$1:$B$40,2,FALSE)</f>
        <v>12</v>
      </c>
      <c r="K37" s="1">
        <f t="shared" si="4"/>
        <v>30</v>
      </c>
      <c r="L37" s="1">
        <f t="shared" si="5"/>
        <v>30</v>
      </c>
      <c r="M37" s="1" t="str">
        <f>VLOOKUP(L37,Алфавит!$B$1:$C$40,2,FALSE)</f>
        <v>э</v>
      </c>
      <c r="N37" s="1">
        <f t="shared" si="6"/>
        <v>1</v>
      </c>
      <c r="O37" s="5" t="str">
        <f t="shared" si="11"/>
        <v>второгодником синичкин оставалс</v>
      </c>
    </row>
    <row r="38" spans="1:15" x14ac:dyDescent="0.25">
      <c r="A38" s="1">
        <v>32</v>
      </c>
      <c r="B38" s="1" t="str">
        <f t="shared" si="8"/>
        <v>ф</v>
      </c>
      <c r="C38" s="1">
        <f>VLOOKUP(B38,Алфавит!$A$1:$B$40,2,FALSE)</f>
        <v>21</v>
      </c>
      <c r="D38" s="1" t="str">
        <f t="shared" si="9"/>
        <v>ь</v>
      </c>
      <c r="E38" s="1">
        <f>VLOOKUP(D38,Алфавит!$A$1:$B$40,2,FALSE)</f>
        <v>29</v>
      </c>
      <c r="F38" s="1">
        <f t="shared" si="10"/>
        <v>32</v>
      </c>
      <c r="G38" s="1">
        <f t="shared" si="3"/>
        <v>32</v>
      </c>
      <c r="H38" s="1" t="str">
        <f>VLOOKUP(G38,Алфавит!$B$1:$C$40,2,FALSE)</f>
        <v>я</v>
      </c>
      <c r="I38" s="1">
        <f>VLOOKUP(H38,Алфавит!$A$1:$B$40,2,FALSE)</f>
        <v>32</v>
      </c>
      <c r="J38" s="1">
        <f>VLOOKUP(D38,Алфавит!$A$1:$B$40,2,FALSE)</f>
        <v>29</v>
      </c>
      <c r="K38" s="1">
        <f t="shared" si="4"/>
        <v>61</v>
      </c>
      <c r="L38" s="1">
        <f t="shared" si="5"/>
        <v>21</v>
      </c>
      <c r="M38" s="1" t="str">
        <f>VLOOKUP(L38,Алфавит!$B$1:$C$40,2,FALSE)</f>
        <v>ф</v>
      </c>
      <c r="N38" s="1">
        <f t="shared" si="6"/>
        <v>1</v>
      </c>
      <c r="O38" s="5" t="str">
        <f t="shared" si="11"/>
        <v>второгодником синичкин оставался</v>
      </c>
    </row>
    <row r="39" spans="1:15" x14ac:dyDescent="0.25">
      <c r="A39" s="1">
        <v>33</v>
      </c>
      <c r="B39" s="1" t="str">
        <f t="shared" si="8"/>
        <v>ж</v>
      </c>
      <c r="C39" s="1">
        <f>VLOOKUP(B39,Алфавит!$A$1:$B$40,2,FALSE)</f>
        <v>7</v>
      </c>
      <c r="D39" s="1" t="str">
        <f t="shared" si="9"/>
        <v>н</v>
      </c>
      <c r="E39" s="1">
        <f>VLOOKUP(D39,Алфавит!$A$1:$B$40,2,FALSE)</f>
        <v>14</v>
      </c>
      <c r="F39" s="1">
        <f t="shared" si="10"/>
        <v>33</v>
      </c>
      <c r="G39" s="1">
        <f t="shared" si="3"/>
        <v>33</v>
      </c>
      <c r="H39" s="1" t="str">
        <f>VLOOKUP(G39,Алфавит!$B$1:$C$40,2,FALSE)</f>
        <v xml:space="preserve"> </v>
      </c>
      <c r="I39" s="1">
        <f>VLOOKUP(H39,Алфавит!$A$1:$B$40,2,FALSE)</f>
        <v>33</v>
      </c>
      <c r="J39" s="1">
        <f>VLOOKUP(D39,Алфавит!$A$1:$B$40,2,FALSE)</f>
        <v>14</v>
      </c>
      <c r="K39" s="1">
        <f t="shared" si="4"/>
        <v>47</v>
      </c>
      <c r="L39" s="1">
        <f t="shared" si="5"/>
        <v>7</v>
      </c>
      <c r="M39" s="1" t="str">
        <f>VLOOKUP(L39,Алфавит!$B$1:$C$40,2,FALSE)</f>
        <v>ж</v>
      </c>
      <c r="N39" s="1">
        <f t="shared" si="6"/>
        <v>1</v>
      </c>
      <c r="O39" s="5" t="str">
        <f t="shared" si="11"/>
        <v xml:space="preserve">второгодником синичкин оставался </v>
      </c>
    </row>
    <row r="40" spans="1:15" x14ac:dyDescent="0.25">
      <c r="A40" s="1">
        <v>34</v>
      </c>
      <c r="B40" s="1" t="str">
        <f t="shared" si="8"/>
        <v>щ</v>
      </c>
      <c r="C40" s="1">
        <f>VLOOKUP(B40,Алфавит!$A$1:$B$40,2,FALSE)</f>
        <v>26</v>
      </c>
      <c r="D40" s="1" t="str">
        <f t="shared" si="9"/>
        <v>и</v>
      </c>
      <c r="E40" s="1">
        <f>VLOOKUP(D40,Алфавит!$A$1:$B$40,2,FALSE)</f>
        <v>9</v>
      </c>
      <c r="F40" s="1">
        <f t="shared" si="10"/>
        <v>57</v>
      </c>
      <c r="G40" s="1">
        <f t="shared" si="3"/>
        <v>17</v>
      </c>
      <c r="H40" s="1" t="str">
        <f>VLOOKUP(G40,Алфавит!$B$1:$C$40,2,FALSE)</f>
        <v>р</v>
      </c>
      <c r="I40" s="1">
        <f>VLOOKUP(H40,Алфавит!$A$1:$B$40,2,FALSE)</f>
        <v>17</v>
      </c>
      <c r="J40" s="1">
        <f>VLOOKUP(D40,Алфавит!$A$1:$B$40,2,FALSE)</f>
        <v>9</v>
      </c>
      <c r="K40" s="1">
        <f t="shared" si="4"/>
        <v>26</v>
      </c>
      <c r="L40" s="1">
        <f t="shared" si="5"/>
        <v>26</v>
      </c>
      <c r="M40" s="1" t="str">
        <f>VLOOKUP(L40,Алфавит!$B$1:$C$40,2,FALSE)</f>
        <v>щ</v>
      </c>
      <c r="N40" s="1">
        <f t="shared" si="6"/>
        <v>1</v>
      </c>
      <c r="O40" s="5" t="str">
        <f t="shared" si="11"/>
        <v>второгодником синичкин оставался р</v>
      </c>
    </row>
    <row r="41" spans="1:15" x14ac:dyDescent="0.25">
      <c r="A41" s="1">
        <v>35</v>
      </c>
      <c r="B41" s="1" t="str">
        <f t="shared" si="8"/>
        <v>к</v>
      </c>
      <c r="C41" s="1">
        <f>VLOOKUP(B41,Алфавит!$A$1:$B$40,2,FALSE)</f>
        <v>11</v>
      </c>
      <c r="D41" s="1" t="str">
        <f t="shared" si="9"/>
        <v>к</v>
      </c>
      <c r="E41" s="1">
        <f>VLOOKUP(D41,Алфавит!$A$1:$B$40,2,FALSE)</f>
        <v>11</v>
      </c>
      <c r="F41" s="1">
        <f t="shared" si="10"/>
        <v>40</v>
      </c>
      <c r="G41" s="1">
        <f t="shared" si="3"/>
        <v>0</v>
      </c>
      <c r="H41" s="1" t="str">
        <f>VLOOKUP(G41,Алфавит!$B$1:$C$40,2,FALSE)</f>
        <v>а</v>
      </c>
      <c r="I41" s="1">
        <f>VLOOKUP(H41,Алфавит!$A$1:$B$40,2,FALSE)</f>
        <v>0</v>
      </c>
      <c r="J41" s="1">
        <f>VLOOKUP(D41,Алфавит!$A$1:$B$40,2,FALSE)</f>
        <v>11</v>
      </c>
      <c r="K41" s="1">
        <f t="shared" si="4"/>
        <v>11</v>
      </c>
      <c r="L41" s="1">
        <f t="shared" si="5"/>
        <v>11</v>
      </c>
      <c r="M41" s="1" t="str">
        <f>VLOOKUP(L41,Алфавит!$B$1:$C$40,2,FALSE)</f>
        <v>к</v>
      </c>
      <c r="N41" s="1">
        <f t="shared" si="6"/>
        <v>1</v>
      </c>
      <c r="O41" s="5" t="str">
        <f t="shared" si="11"/>
        <v>второгодником синичкин оставался ра</v>
      </c>
    </row>
    <row r="42" spans="1:15" x14ac:dyDescent="0.25">
      <c r="A42" s="1">
        <v>36</v>
      </c>
      <c r="B42" s="1" t="str">
        <f t="shared" si="8"/>
        <v>б</v>
      </c>
      <c r="C42" s="1">
        <f>VLOOKUP(B42,Алфавит!$A$1:$B$40,2,FALSE)</f>
        <v>1</v>
      </c>
      <c r="D42" s="1" t="str">
        <f t="shared" si="9"/>
        <v xml:space="preserve"> </v>
      </c>
      <c r="E42" s="1">
        <f>VLOOKUP(D42,Алфавит!$A$1:$B$40,2,FALSE)</f>
        <v>33</v>
      </c>
      <c r="F42" s="1">
        <f t="shared" si="10"/>
        <v>8</v>
      </c>
      <c r="G42" s="1">
        <f t="shared" si="3"/>
        <v>8</v>
      </c>
      <c r="H42" s="1" t="str">
        <f>VLOOKUP(G42,Алфавит!$B$1:$C$40,2,FALSE)</f>
        <v>з</v>
      </c>
      <c r="I42" s="1">
        <f>VLOOKUP(H42,Алфавит!$A$1:$B$40,2,FALSE)</f>
        <v>8</v>
      </c>
      <c r="J42" s="1">
        <f>VLOOKUP(D42,Алфавит!$A$1:$B$40,2,FALSE)</f>
        <v>33</v>
      </c>
      <c r="K42" s="1">
        <f t="shared" si="4"/>
        <v>41</v>
      </c>
      <c r="L42" s="1">
        <f t="shared" si="5"/>
        <v>1</v>
      </c>
      <c r="M42" s="1" t="str">
        <f>VLOOKUP(L42,Алфавит!$B$1:$C$40,2,FALSE)</f>
        <v>б</v>
      </c>
      <c r="N42" s="1">
        <f t="shared" si="6"/>
        <v>1</v>
      </c>
      <c r="O42" s="5" t="str">
        <f t="shared" si="11"/>
        <v>второгодником синичкин оставался раз</v>
      </c>
    </row>
    <row r="43" spans="1:15" x14ac:dyDescent="0.25">
      <c r="A43" s="1">
        <v>37</v>
      </c>
      <c r="B43" s="1" t="str">
        <f t="shared" si="8"/>
        <v>и</v>
      </c>
      <c r="C43" s="1">
        <f>VLOOKUP(B43,Алфавит!$A$1:$B$40,2,FALSE)</f>
        <v>9</v>
      </c>
      <c r="D43" s="1" t="str">
        <f t="shared" si="9"/>
        <v>П</v>
      </c>
      <c r="E43" s="1">
        <f>VLOOKUP(D43,Алфавит!$A$1:$B$40,2,FALSE)</f>
        <v>16</v>
      </c>
      <c r="F43" s="1">
        <f t="shared" si="10"/>
        <v>33</v>
      </c>
      <c r="G43" s="1">
        <f t="shared" si="3"/>
        <v>33</v>
      </c>
      <c r="H43" s="1" t="str">
        <f>VLOOKUP(G43,Алфавит!$B$1:$C$40,2,FALSE)</f>
        <v xml:space="preserve"> </v>
      </c>
      <c r="I43" s="1">
        <f>VLOOKUP(H43,Алфавит!$A$1:$B$40,2,FALSE)</f>
        <v>33</v>
      </c>
      <c r="J43" s="1">
        <f>VLOOKUP(D43,Алфавит!$A$1:$B$40,2,FALSE)</f>
        <v>16</v>
      </c>
      <c r="K43" s="1">
        <f t="shared" si="4"/>
        <v>49</v>
      </c>
      <c r="L43" s="1">
        <f t="shared" si="5"/>
        <v>9</v>
      </c>
      <c r="M43" s="1" t="str">
        <f>VLOOKUP(L43,Алфавит!$B$1:$C$40,2,FALSE)</f>
        <v>и</v>
      </c>
      <c r="N43" s="1">
        <f t="shared" si="6"/>
        <v>1</v>
      </c>
      <c r="O43" s="5" t="str">
        <f t="shared" si="11"/>
        <v xml:space="preserve">второгодником синичкин оставался раз </v>
      </c>
    </row>
    <row r="44" spans="1:15" x14ac:dyDescent="0.25">
      <c r="A44" s="1">
        <v>38</v>
      </c>
      <c r="B44" s="1" t="str">
        <f t="shared" si="8"/>
        <v>.</v>
      </c>
      <c r="C44" s="1">
        <f>VLOOKUP(B44,Алфавит!$A$1:$B$40,2,FALSE)</f>
        <v>34</v>
      </c>
      <c r="D44" s="1" t="str">
        <f t="shared" si="9"/>
        <v>о</v>
      </c>
      <c r="E44" s="1">
        <f>VLOOKUP(D44,Алфавит!$A$1:$B$40,2,FALSE)</f>
        <v>15</v>
      </c>
      <c r="F44" s="1">
        <f t="shared" si="10"/>
        <v>59</v>
      </c>
      <c r="G44" s="1">
        <f t="shared" si="3"/>
        <v>19</v>
      </c>
      <c r="H44" s="1" t="str">
        <f>VLOOKUP(G44,Алфавит!$B$1:$C$40,2,FALSE)</f>
        <v>т</v>
      </c>
      <c r="I44" s="1">
        <f>VLOOKUP(H44,Алфавит!$A$1:$B$40,2,FALSE)</f>
        <v>19</v>
      </c>
      <c r="J44" s="1">
        <f>VLOOKUP(D44,Алфавит!$A$1:$B$40,2,FALSE)</f>
        <v>15</v>
      </c>
      <c r="K44" s="1">
        <f t="shared" si="4"/>
        <v>34</v>
      </c>
      <c r="L44" s="1">
        <f t="shared" si="5"/>
        <v>34</v>
      </c>
      <c r="M44" s="1" t="str">
        <f>VLOOKUP(L44,Алфавит!$B$1:$C$40,2,FALSE)</f>
        <v>.</v>
      </c>
      <c r="N44" s="1">
        <f t="shared" si="6"/>
        <v>1</v>
      </c>
      <c r="O44" s="5" t="str">
        <f t="shared" si="11"/>
        <v>второгодником синичкин оставался раз т</v>
      </c>
    </row>
    <row r="45" spans="1:15" x14ac:dyDescent="0.25">
      <c r="A45" s="1">
        <v>39</v>
      </c>
      <c r="B45" s="1" t="str">
        <f t="shared" si="8"/>
        <v>н</v>
      </c>
      <c r="C45" s="1">
        <f>VLOOKUP(B45,Алфавит!$A$1:$B$40,2,FALSE)</f>
        <v>14</v>
      </c>
      <c r="D45" s="1" t="str">
        <f t="shared" si="9"/>
        <v>н</v>
      </c>
      <c r="E45" s="1">
        <f>VLOOKUP(D45,Алфавит!$A$1:$B$40,2,FALSE)</f>
        <v>14</v>
      </c>
      <c r="F45" s="1">
        <f t="shared" si="10"/>
        <v>40</v>
      </c>
      <c r="G45" s="1">
        <f t="shared" si="3"/>
        <v>0</v>
      </c>
      <c r="H45" s="1" t="str">
        <f>VLOOKUP(G45,Алфавит!$B$1:$C$40,2,FALSE)</f>
        <v>а</v>
      </c>
      <c r="I45" s="1">
        <f>VLOOKUP(H45,Алфавит!$A$1:$B$40,2,FALSE)</f>
        <v>0</v>
      </c>
      <c r="J45" s="1">
        <f>VLOOKUP(D45,Алфавит!$A$1:$B$40,2,FALSE)</f>
        <v>14</v>
      </c>
      <c r="K45" s="1">
        <f t="shared" si="4"/>
        <v>14</v>
      </c>
      <c r="L45" s="1">
        <f t="shared" si="5"/>
        <v>14</v>
      </c>
      <c r="M45" s="1" t="str">
        <f>VLOOKUP(L45,Алфавит!$B$1:$C$40,2,FALSE)</f>
        <v>н</v>
      </c>
      <c r="N45" s="1">
        <f t="shared" si="6"/>
        <v>1</v>
      </c>
      <c r="O45" s="5" t="str">
        <f t="shared" si="11"/>
        <v>второгодником синичкин оставался раз та</v>
      </c>
    </row>
    <row r="46" spans="1:15" x14ac:dyDescent="0.25">
      <c r="A46" s="1">
        <v>40</v>
      </c>
      <c r="B46" s="1" t="str">
        <f t="shared" si="8"/>
        <v>п</v>
      </c>
      <c r="C46" s="1">
        <f>VLOOKUP(B46,Алфавит!$A$1:$B$40,2,FALSE)</f>
        <v>16</v>
      </c>
      <c r="D46" s="1" t="str">
        <f t="shared" si="9"/>
        <v>е</v>
      </c>
      <c r="E46" s="1">
        <f>VLOOKUP(D46,Алфавит!$A$1:$B$40,2,FALSE)</f>
        <v>5</v>
      </c>
      <c r="F46" s="1">
        <f t="shared" si="10"/>
        <v>51</v>
      </c>
      <c r="G46" s="1">
        <f t="shared" si="3"/>
        <v>11</v>
      </c>
      <c r="H46" s="1" t="str">
        <f>VLOOKUP(G46,Алфавит!$B$1:$C$40,2,FALSE)</f>
        <v>к</v>
      </c>
      <c r="I46" s="1">
        <f>VLOOKUP(H46,Алфавит!$A$1:$B$40,2,FALSE)</f>
        <v>11</v>
      </c>
      <c r="J46" s="1">
        <f>VLOOKUP(D46,Алфавит!$A$1:$B$40,2,FALSE)</f>
        <v>5</v>
      </c>
      <c r="K46" s="1">
        <f t="shared" si="4"/>
        <v>16</v>
      </c>
      <c r="L46" s="1">
        <f t="shared" si="5"/>
        <v>16</v>
      </c>
      <c r="M46" s="1" t="str">
        <f>VLOOKUP(L46,Алфавит!$B$1:$C$40,2,FALSE)</f>
        <v>п</v>
      </c>
      <c r="N46" s="1">
        <f t="shared" si="6"/>
        <v>1</v>
      </c>
      <c r="O46" s="5" t="str">
        <f t="shared" si="11"/>
        <v>второгодником синичкин оставался раз так</v>
      </c>
    </row>
    <row r="47" spans="1:15" x14ac:dyDescent="0.25">
      <c r="A47" s="1">
        <v>41</v>
      </c>
      <c r="B47" s="1" t="str">
        <f t="shared" si="8"/>
        <v>:</v>
      </c>
      <c r="C47" s="1">
        <f>VLOOKUP(B47,Алфавит!$A$1:$B$40,2,FALSE)</f>
        <v>37</v>
      </c>
      <c r="D47" s="1" t="str">
        <f t="shared" si="9"/>
        <v>д</v>
      </c>
      <c r="E47" s="1">
        <f>VLOOKUP(D47,Алфавит!$A$1:$B$40,2,FALSE)</f>
        <v>4</v>
      </c>
      <c r="F47" s="1">
        <f t="shared" si="10"/>
        <v>73</v>
      </c>
      <c r="G47" s="1">
        <f t="shared" si="3"/>
        <v>33</v>
      </c>
      <c r="H47" s="1" t="str">
        <f>VLOOKUP(G47,Алфавит!$B$1:$C$40,2,FALSE)</f>
        <v xml:space="preserve"> </v>
      </c>
      <c r="I47" s="1">
        <f>VLOOKUP(H47,Алфавит!$A$1:$B$40,2,FALSE)</f>
        <v>33</v>
      </c>
      <c r="J47" s="1">
        <f>VLOOKUP(D47,Алфавит!$A$1:$B$40,2,FALSE)</f>
        <v>4</v>
      </c>
      <c r="K47" s="1">
        <f t="shared" si="4"/>
        <v>37</v>
      </c>
      <c r="L47" s="1">
        <f t="shared" si="5"/>
        <v>37</v>
      </c>
      <c r="M47" s="1" t="str">
        <f>VLOOKUP(L47,Алфавит!$B$1:$C$40,2,FALSE)</f>
        <v>:</v>
      </c>
      <c r="N47" s="1">
        <f t="shared" si="6"/>
        <v>1</v>
      </c>
      <c r="O47" s="5" t="str">
        <f t="shared" si="11"/>
        <v xml:space="preserve">второгодником синичкин оставался раз так </v>
      </c>
    </row>
    <row r="48" spans="1:15" x14ac:dyDescent="0.25">
      <c r="A48" s="1">
        <v>42</v>
      </c>
      <c r="B48" s="1" t="str">
        <f t="shared" si="8"/>
        <v>ф</v>
      </c>
      <c r="C48" s="1">
        <f>VLOOKUP(B48,Алфавит!$A$1:$B$40,2,FALSE)</f>
        <v>21</v>
      </c>
      <c r="D48" s="1" t="str">
        <f t="shared" si="9"/>
        <v>е</v>
      </c>
      <c r="E48" s="1">
        <f>VLOOKUP(D48,Алфавит!$A$1:$B$40,2,FALSE)</f>
        <v>5</v>
      </c>
      <c r="F48" s="1">
        <f t="shared" si="10"/>
        <v>56</v>
      </c>
      <c r="G48" s="1">
        <f t="shared" si="3"/>
        <v>16</v>
      </c>
      <c r="H48" s="1" t="str">
        <f>VLOOKUP(G48,Алфавит!$B$1:$C$40,2,FALSE)</f>
        <v>п</v>
      </c>
      <c r="I48" s="1">
        <f>VLOOKUP(H48,Алфавит!$A$1:$B$40,2,FALSE)</f>
        <v>16</v>
      </c>
      <c r="J48" s="1">
        <f>VLOOKUP(D48,Алфавит!$A$1:$B$40,2,FALSE)</f>
        <v>5</v>
      </c>
      <c r="K48" s="1">
        <f t="shared" si="4"/>
        <v>21</v>
      </c>
      <c r="L48" s="1">
        <f t="shared" si="5"/>
        <v>21</v>
      </c>
      <c r="M48" s="1" t="str">
        <f>VLOOKUP(L48,Алфавит!$B$1:$C$40,2,FALSE)</f>
        <v>ф</v>
      </c>
      <c r="N48" s="1">
        <f t="shared" si="6"/>
        <v>1</v>
      </c>
      <c r="O48" s="5" t="str">
        <f t="shared" si="11"/>
        <v>второгодником синичкин оставался раз так п</v>
      </c>
    </row>
    <row r="49" spans="1:15" x14ac:dyDescent="0.25">
      <c r="A49" s="1">
        <v>43</v>
      </c>
      <c r="B49" s="1" t="str">
        <f t="shared" si="8"/>
        <v>д</v>
      </c>
      <c r="C49" s="1">
        <f>VLOOKUP(B49,Алфавит!$A$1:$B$40,2,FALSE)</f>
        <v>4</v>
      </c>
      <c r="D49" s="1" t="str">
        <f t="shared" si="9"/>
        <v>л</v>
      </c>
      <c r="E49" s="1">
        <f>VLOOKUP(D49,Алфавит!$A$1:$B$40,2,FALSE)</f>
        <v>12</v>
      </c>
      <c r="F49" s="1">
        <f t="shared" si="10"/>
        <v>32</v>
      </c>
      <c r="G49" s="1">
        <f t="shared" si="3"/>
        <v>32</v>
      </c>
      <c r="H49" s="1" t="str">
        <f>VLOOKUP(G49,Алфавит!$B$1:$C$40,2,FALSE)</f>
        <v>я</v>
      </c>
      <c r="I49" s="1">
        <f>VLOOKUP(H49,Алфавит!$A$1:$B$40,2,FALSE)</f>
        <v>32</v>
      </c>
      <c r="J49" s="1">
        <f>VLOOKUP(D49,Алфавит!$A$1:$B$40,2,FALSE)</f>
        <v>12</v>
      </c>
      <c r="K49" s="1">
        <f t="shared" si="4"/>
        <v>44</v>
      </c>
      <c r="L49" s="1">
        <f t="shared" si="5"/>
        <v>4</v>
      </c>
      <c r="M49" s="1" t="str">
        <f>VLOOKUP(L49,Алфавит!$B$1:$C$40,2,FALSE)</f>
        <v>д</v>
      </c>
      <c r="N49" s="1">
        <f t="shared" si="6"/>
        <v>1</v>
      </c>
      <c r="O49" s="5" t="str">
        <f t="shared" si="11"/>
        <v>второгодником синичкин оставался раз так пя</v>
      </c>
    </row>
    <row r="50" spans="1:15" x14ac:dyDescent="0.25">
      <c r="A50" s="1">
        <v>44</v>
      </c>
      <c r="B50" s="1" t="str">
        <f t="shared" si="8"/>
        <v>з</v>
      </c>
      <c r="C50" s="1">
        <f>VLOOKUP(B50,Алфавит!$A$1:$B$40,2,FALSE)</f>
        <v>8</v>
      </c>
      <c r="D50" s="1" t="str">
        <f t="shared" si="9"/>
        <v>ь</v>
      </c>
      <c r="E50" s="1">
        <f>VLOOKUP(D50,Алфавит!$A$1:$B$40,2,FALSE)</f>
        <v>29</v>
      </c>
      <c r="F50" s="1">
        <f t="shared" si="10"/>
        <v>19</v>
      </c>
      <c r="G50" s="1">
        <f t="shared" si="3"/>
        <v>19</v>
      </c>
      <c r="H50" s="1" t="str">
        <f>VLOOKUP(G50,Алфавит!$B$1:$C$40,2,FALSE)</f>
        <v>т</v>
      </c>
      <c r="I50" s="1">
        <f>VLOOKUP(H50,Алфавит!$A$1:$B$40,2,FALSE)</f>
        <v>19</v>
      </c>
      <c r="J50" s="1">
        <f>VLOOKUP(D50,Алфавит!$A$1:$B$40,2,FALSE)</f>
        <v>29</v>
      </c>
      <c r="K50" s="1">
        <f t="shared" si="4"/>
        <v>48</v>
      </c>
      <c r="L50" s="1">
        <f t="shared" si="5"/>
        <v>8</v>
      </c>
      <c r="M50" s="1" t="str">
        <f>VLOOKUP(L50,Алфавит!$B$1:$C$40,2,FALSE)</f>
        <v>з</v>
      </c>
      <c r="N50" s="1">
        <f t="shared" si="6"/>
        <v>1</v>
      </c>
      <c r="O50" s="5" t="str">
        <f t="shared" si="11"/>
        <v>второгодником синичкин оставался раз так пят</v>
      </c>
    </row>
    <row r="51" spans="1:15" x14ac:dyDescent="0.25">
      <c r="A51" s="1">
        <v>45</v>
      </c>
      <c r="B51" s="1" t="str">
        <f t="shared" si="8"/>
        <v>г</v>
      </c>
      <c r="C51" s="1">
        <f>VLOOKUP(B51,Алфавит!$A$1:$B$40,2,FALSE)</f>
        <v>3</v>
      </c>
      <c r="D51" s="1" t="str">
        <f t="shared" si="9"/>
        <v>н</v>
      </c>
      <c r="E51" s="1">
        <f>VLOOKUP(D51,Алфавит!$A$1:$B$40,2,FALSE)</f>
        <v>14</v>
      </c>
      <c r="F51" s="1">
        <f t="shared" si="10"/>
        <v>29</v>
      </c>
      <c r="G51" s="1">
        <f t="shared" si="3"/>
        <v>29</v>
      </c>
      <c r="H51" s="1" t="str">
        <f>VLOOKUP(G51,Алфавит!$B$1:$C$40,2,FALSE)</f>
        <v>ь</v>
      </c>
      <c r="I51" s="1">
        <f>VLOOKUP(H51,Алфавит!$A$1:$B$40,2,FALSE)</f>
        <v>29</v>
      </c>
      <c r="J51" s="1">
        <f>VLOOKUP(D51,Алфавит!$A$1:$B$40,2,FALSE)</f>
        <v>14</v>
      </c>
      <c r="K51" s="1">
        <f t="shared" si="4"/>
        <v>43</v>
      </c>
      <c r="L51" s="1">
        <f t="shared" si="5"/>
        <v>3</v>
      </c>
      <c r="M51" s="1" t="str">
        <f>VLOOKUP(L51,Алфавит!$B$1:$C$40,2,FALSE)</f>
        <v>г</v>
      </c>
      <c r="N51" s="1">
        <f t="shared" si="6"/>
        <v>1</v>
      </c>
      <c r="O51" s="5" t="str">
        <f t="shared" si="11"/>
        <v>второгодником синичкин оставался раз так пять</v>
      </c>
    </row>
    <row r="52" spans="1:15" x14ac:dyDescent="0.25">
      <c r="A52" s="1">
        <v>46</v>
      </c>
      <c r="B52" s="1" t="str">
        <f t="shared" si="8"/>
        <v>г</v>
      </c>
      <c r="C52" s="1">
        <f>VLOOKUP(B52,Алфавит!$A$1:$B$40,2,FALSE)</f>
        <v>3</v>
      </c>
      <c r="D52" s="1" t="str">
        <f t="shared" si="9"/>
        <v>и</v>
      </c>
      <c r="E52" s="1">
        <f>VLOOKUP(D52,Алфавит!$A$1:$B$40,2,FALSE)</f>
        <v>9</v>
      </c>
      <c r="F52" s="1">
        <f t="shared" si="10"/>
        <v>34</v>
      </c>
      <c r="G52" s="1">
        <f t="shared" si="3"/>
        <v>34</v>
      </c>
      <c r="H52" s="1" t="str">
        <f>VLOOKUP(G52,Алфавит!$B$1:$C$40,2,FALSE)</f>
        <v>.</v>
      </c>
      <c r="I52" s="1">
        <f>VLOOKUP(H52,Алфавит!$A$1:$B$40,2,FALSE)</f>
        <v>34</v>
      </c>
      <c r="J52" s="1">
        <f>VLOOKUP(D52,Алфавит!$A$1:$B$40,2,FALSE)</f>
        <v>9</v>
      </c>
      <c r="K52" s="1">
        <f t="shared" si="4"/>
        <v>43</v>
      </c>
      <c r="L52" s="1">
        <f t="shared" si="5"/>
        <v>3</v>
      </c>
      <c r="M52" s="1" t="str">
        <f>VLOOKUP(L52,Алфавит!$B$1:$C$40,2,FALSE)</f>
        <v>г</v>
      </c>
      <c r="N52" s="1">
        <f t="shared" si="6"/>
        <v>1</v>
      </c>
      <c r="O52" s="5" t="str">
        <f t="shared" si="11"/>
        <v>второгодником синичкин оставался раз так пять.</v>
      </c>
    </row>
    <row r="53" spans="1:15" x14ac:dyDescent="0.25">
      <c r="A53" s="1">
        <v>47</v>
      </c>
      <c r="B53" s="1" t="str">
        <f t="shared" si="8"/>
        <v>д</v>
      </c>
      <c r="C53" s="1">
        <f>VLOOKUP(B53,Алфавит!$A$1:$B$40,2,FALSE)</f>
        <v>4</v>
      </c>
      <c r="D53" s="1" t="str">
        <f t="shared" si="9"/>
        <v>к</v>
      </c>
      <c r="E53" s="1">
        <f>VLOOKUP(D53,Алфавит!$A$1:$B$40,2,FALSE)</f>
        <v>11</v>
      </c>
      <c r="F53" s="1">
        <f t="shared" si="10"/>
        <v>33</v>
      </c>
      <c r="G53" s="1">
        <f t="shared" si="3"/>
        <v>33</v>
      </c>
      <c r="H53" s="1" t="str">
        <f>VLOOKUP(G53,Алфавит!$B$1:$C$40,2,FALSE)</f>
        <v xml:space="preserve"> </v>
      </c>
      <c r="I53" s="1">
        <f>VLOOKUP(H53,Алфавит!$A$1:$B$40,2,FALSE)</f>
        <v>33</v>
      </c>
      <c r="J53" s="1">
        <f>VLOOKUP(D53,Алфавит!$A$1:$B$40,2,FALSE)</f>
        <v>11</v>
      </c>
      <c r="K53" s="1">
        <f t="shared" si="4"/>
        <v>44</v>
      </c>
      <c r="L53" s="1">
        <f t="shared" si="5"/>
        <v>4</v>
      </c>
      <c r="M53" s="1" t="str">
        <f>VLOOKUP(L53,Алфавит!$B$1:$C$40,2,FALSE)</f>
        <v>д</v>
      </c>
      <c r="N53" s="1">
        <f t="shared" si="6"/>
        <v>1</v>
      </c>
      <c r="O53" s="5" t="str">
        <f t="shared" si="11"/>
        <v xml:space="preserve">второгодником синичкин оставался раз так пять. </v>
      </c>
    </row>
    <row r="54" spans="1:15" x14ac:dyDescent="0.25">
      <c r="A54" s="1">
        <v>48</v>
      </c>
      <c r="B54" s="1" t="str">
        <f t="shared" si="8"/>
        <v xml:space="preserve"> </v>
      </c>
      <c r="C54" s="1">
        <f>VLOOKUP(B54,Алфавит!$A$1:$B$40,2,FALSE)</f>
        <v>33</v>
      </c>
      <c r="D54" s="1" t="str">
        <f t="shared" si="9"/>
        <v xml:space="preserve"> </v>
      </c>
      <c r="E54" s="1">
        <f>VLOOKUP(D54,Алфавит!$A$1:$B$40,2,FALSE)</f>
        <v>33</v>
      </c>
      <c r="F54" s="1">
        <f t="shared" si="10"/>
        <v>40</v>
      </c>
      <c r="G54" s="1">
        <f t="shared" si="3"/>
        <v>0</v>
      </c>
      <c r="H54" s="1" t="str">
        <f>VLOOKUP(G54,Алфавит!$B$1:$C$40,2,FALSE)</f>
        <v>а</v>
      </c>
      <c r="I54" s="1">
        <f>VLOOKUP(H54,Алфавит!$A$1:$B$40,2,FALSE)</f>
        <v>0</v>
      </c>
      <c r="J54" s="1">
        <f>VLOOKUP(D54,Алфавит!$A$1:$B$40,2,FALSE)</f>
        <v>33</v>
      </c>
      <c r="K54" s="1">
        <f t="shared" si="4"/>
        <v>33</v>
      </c>
      <c r="L54" s="1">
        <f t="shared" si="5"/>
        <v>33</v>
      </c>
      <c r="M54" s="1" t="str">
        <f>VLOOKUP(L54,Алфавит!$B$1:$C$40,2,FALSE)</f>
        <v xml:space="preserve"> </v>
      </c>
      <c r="N54" s="1">
        <f t="shared" si="6"/>
        <v>1</v>
      </c>
      <c r="O54" s="5" t="str">
        <f t="shared" si="11"/>
        <v>второгодником синичкин оставался раз так пять. а</v>
      </c>
    </row>
    <row r="55" spans="1:15" x14ac:dyDescent="0.25">
      <c r="A55" s="1">
        <v>49</v>
      </c>
      <c r="B55" s="1" t="str">
        <f t="shared" si="8"/>
        <v>и</v>
      </c>
      <c r="C55" s="1">
        <f>VLOOKUP(B55,Алфавит!$A$1:$B$40,2,FALSE)</f>
        <v>9</v>
      </c>
      <c r="D55" s="1" t="str">
        <f t="shared" si="9"/>
        <v>П</v>
      </c>
      <c r="E55" s="1">
        <f>VLOOKUP(D55,Алфавит!$A$1:$B$40,2,FALSE)</f>
        <v>16</v>
      </c>
      <c r="F55" s="1">
        <f t="shared" si="10"/>
        <v>33</v>
      </c>
      <c r="G55" s="1">
        <f t="shared" si="3"/>
        <v>33</v>
      </c>
      <c r="H55" s="1" t="str">
        <f>VLOOKUP(G55,Алфавит!$B$1:$C$40,2,FALSE)</f>
        <v xml:space="preserve"> </v>
      </c>
      <c r="I55" s="1">
        <f>VLOOKUP(H55,Алфавит!$A$1:$B$40,2,FALSE)</f>
        <v>33</v>
      </c>
      <c r="J55" s="1">
        <f>VLOOKUP(D55,Алфавит!$A$1:$B$40,2,FALSE)</f>
        <v>16</v>
      </c>
      <c r="K55" s="1">
        <f t="shared" si="4"/>
        <v>49</v>
      </c>
      <c r="L55" s="1">
        <f t="shared" si="5"/>
        <v>9</v>
      </c>
      <c r="M55" s="1" t="str">
        <f>VLOOKUP(L55,Алфавит!$B$1:$C$40,2,FALSE)</f>
        <v>и</v>
      </c>
      <c r="N55" s="1">
        <f t="shared" si="6"/>
        <v>1</v>
      </c>
      <c r="O55" s="5" t="str">
        <f t="shared" si="11"/>
        <v xml:space="preserve">второгодником синичкин оставался раз так пять. а </v>
      </c>
    </row>
    <row r="56" spans="1:15" x14ac:dyDescent="0.25">
      <c r="A56" s="1">
        <v>50</v>
      </c>
      <c r="B56" s="1" t="str">
        <f t="shared" si="8"/>
        <v>.</v>
      </c>
      <c r="C56" s="1">
        <f>VLOOKUP(B56,Алфавит!$A$1:$B$40,2,FALSE)</f>
        <v>34</v>
      </c>
      <c r="D56" s="1" t="str">
        <f t="shared" si="9"/>
        <v>о</v>
      </c>
      <c r="E56" s="1">
        <f>VLOOKUP(D56,Алфавит!$A$1:$B$40,2,FALSE)</f>
        <v>15</v>
      </c>
      <c r="F56" s="1">
        <f t="shared" si="10"/>
        <v>59</v>
      </c>
      <c r="G56" s="1">
        <f t="shared" si="3"/>
        <v>19</v>
      </c>
      <c r="H56" s="1" t="str">
        <f>VLOOKUP(G56,Алфавит!$B$1:$C$40,2,FALSE)</f>
        <v>т</v>
      </c>
      <c r="I56" s="1">
        <f>VLOOKUP(H56,Алфавит!$A$1:$B$40,2,FALSE)</f>
        <v>19</v>
      </c>
      <c r="J56" s="1">
        <f>VLOOKUP(D56,Алфавит!$A$1:$B$40,2,FALSE)</f>
        <v>15</v>
      </c>
      <c r="K56" s="1">
        <f t="shared" si="4"/>
        <v>34</v>
      </c>
      <c r="L56" s="1">
        <f t="shared" si="5"/>
        <v>34</v>
      </c>
      <c r="M56" s="1" t="str">
        <f>VLOOKUP(L56,Алфавит!$B$1:$C$40,2,FALSE)</f>
        <v>.</v>
      </c>
      <c r="N56" s="1">
        <f t="shared" si="6"/>
        <v>1</v>
      </c>
      <c r="O56" s="5" t="str">
        <f t="shared" si="11"/>
        <v>второгодником синичкин оставался раз так пять. а т</v>
      </c>
    </row>
    <row r="57" spans="1:15" x14ac:dyDescent="0.25">
      <c r="A57" s="1">
        <v>51</v>
      </c>
      <c r="B57" s="1" t="str">
        <f t="shared" si="8"/>
        <v>т</v>
      </c>
      <c r="C57" s="1">
        <f>VLOOKUP(B57,Алфавит!$A$1:$B$40,2,FALSE)</f>
        <v>19</v>
      </c>
      <c r="D57" s="1" t="str">
        <f t="shared" si="9"/>
        <v>н</v>
      </c>
      <c r="E57" s="1">
        <f>VLOOKUP(D57,Алфавит!$A$1:$B$40,2,FALSE)</f>
        <v>14</v>
      </c>
      <c r="F57" s="1">
        <f t="shared" si="10"/>
        <v>45</v>
      </c>
      <c r="G57" s="1">
        <f t="shared" si="3"/>
        <v>5</v>
      </c>
      <c r="H57" s="1" t="str">
        <f>VLOOKUP(G57,Алфавит!$B$1:$C$40,2,FALSE)</f>
        <v>е</v>
      </c>
      <c r="I57" s="1">
        <f>VLOOKUP(H57,Алфавит!$A$1:$B$40,2,FALSE)</f>
        <v>5</v>
      </c>
      <c r="J57" s="1">
        <f>VLOOKUP(D57,Алфавит!$A$1:$B$40,2,FALSE)</f>
        <v>14</v>
      </c>
      <c r="K57" s="1">
        <f t="shared" si="4"/>
        <v>19</v>
      </c>
      <c r="L57" s="1">
        <f t="shared" si="5"/>
        <v>19</v>
      </c>
      <c r="M57" s="1" t="str">
        <f>VLOOKUP(L57,Алфавит!$B$1:$C$40,2,FALSE)</f>
        <v>т</v>
      </c>
      <c r="N57" s="1">
        <f t="shared" si="6"/>
        <v>1</v>
      </c>
      <c r="O57" s="5" t="str">
        <f t="shared" si="11"/>
        <v>второгодником синичкин оставался раз так пять. а те</v>
      </c>
    </row>
    <row r="58" spans="1:15" x14ac:dyDescent="0.25">
      <c r="A58" s="1">
        <v>52</v>
      </c>
      <c r="B58" s="1" t="str">
        <f t="shared" si="8"/>
        <v>ф</v>
      </c>
      <c r="C58" s="1">
        <f>VLOOKUP(B58,Алфавит!$A$1:$B$40,2,FALSE)</f>
        <v>21</v>
      </c>
      <c r="D58" s="1" t="str">
        <f t="shared" si="9"/>
        <v>е</v>
      </c>
      <c r="E58" s="1">
        <f>VLOOKUP(D58,Алфавит!$A$1:$B$40,2,FALSE)</f>
        <v>5</v>
      </c>
      <c r="F58" s="1">
        <f t="shared" si="10"/>
        <v>56</v>
      </c>
      <c r="G58" s="1">
        <f t="shared" si="3"/>
        <v>16</v>
      </c>
      <c r="H58" s="1" t="str">
        <f>VLOOKUP(G58,Алфавит!$B$1:$C$40,2,FALSE)</f>
        <v>п</v>
      </c>
      <c r="I58" s="1">
        <f>VLOOKUP(H58,Алфавит!$A$1:$B$40,2,FALSE)</f>
        <v>16</v>
      </c>
      <c r="J58" s="1">
        <f>VLOOKUP(D58,Алфавит!$A$1:$B$40,2,FALSE)</f>
        <v>5</v>
      </c>
      <c r="K58" s="1">
        <f t="shared" si="4"/>
        <v>21</v>
      </c>
      <c r="L58" s="1">
        <f t="shared" si="5"/>
        <v>21</v>
      </c>
      <c r="M58" s="1" t="str">
        <f>VLOOKUP(L58,Алфавит!$B$1:$C$40,2,FALSE)</f>
        <v>ф</v>
      </c>
      <c r="N58" s="1">
        <f t="shared" si="6"/>
        <v>1</v>
      </c>
      <c r="O58" s="5" t="str">
        <f t="shared" si="11"/>
        <v>второгодником синичкин оставался раз так пять. а теп</v>
      </c>
    </row>
    <row r="59" spans="1:15" x14ac:dyDescent="0.25">
      <c r="A59" s="1">
        <v>53</v>
      </c>
      <c r="B59" s="1" t="str">
        <f t="shared" si="8"/>
        <v>и</v>
      </c>
      <c r="C59" s="1">
        <f>VLOOKUP(B59,Алфавит!$A$1:$B$40,2,FALSE)</f>
        <v>9</v>
      </c>
      <c r="D59" s="1" t="str">
        <f t="shared" si="9"/>
        <v>д</v>
      </c>
      <c r="E59" s="1">
        <f>VLOOKUP(D59,Алфавит!$A$1:$B$40,2,FALSE)</f>
        <v>4</v>
      </c>
      <c r="F59" s="1">
        <f t="shared" si="10"/>
        <v>45</v>
      </c>
      <c r="G59" s="1">
        <f t="shared" si="3"/>
        <v>5</v>
      </c>
      <c r="H59" s="1" t="str">
        <f>VLOOKUP(G59,Алфавит!$B$1:$C$40,2,FALSE)</f>
        <v>е</v>
      </c>
      <c r="I59" s="1">
        <f>VLOOKUP(H59,Алфавит!$A$1:$B$40,2,FALSE)</f>
        <v>5</v>
      </c>
      <c r="J59" s="1">
        <f>VLOOKUP(D59,Алфавит!$A$1:$B$40,2,FALSE)</f>
        <v>4</v>
      </c>
      <c r="K59" s="1">
        <f t="shared" si="4"/>
        <v>9</v>
      </c>
      <c r="L59" s="1">
        <f t="shared" si="5"/>
        <v>9</v>
      </c>
      <c r="M59" s="1" t="str">
        <f>VLOOKUP(L59,Алфавит!$B$1:$C$40,2,FALSE)</f>
        <v>и</v>
      </c>
      <c r="N59" s="1">
        <f t="shared" si="6"/>
        <v>1</v>
      </c>
      <c r="O59" s="5" t="str">
        <f t="shared" si="11"/>
        <v>второгодником синичкин оставался раз так пять. а тепе</v>
      </c>
    </row>
    <row r="60" spans="1:15" x14ac:dyDescent="0.25">
      <c r="A60" s="1">
        <v>54</v>
      </c>
      <c r="B60" s="1" t="str">
        <f t="shared" si="8"/>
        <v>х</v>
      </c>
      <c r="C60" s="1">
        <f>VLOOKUP(B60,Алфавит!$A$1:$B$40,2,FALSE)</f>
        <v>22</v>
      </c>
      <c r="D60" s="1" t="str">
        <f t="shared" si="9"/>
        <v>е</v>
      </c>
      <c r="E60" s="1">
        <f>VLOOKUP(D60,Алфавит!$A$1:$B$40,2,FALSE)</f>
        <v>5</v>
      </c>
      <c r="F60" s="1">
        <f t="shared" si="10"/>
        <v>57</v>
      </c>
      <c r="G60" s="1">
        <f t="shared" si="3"/>
        <v>17</v>
      </c>
      <c r="H60" s="1" t="str">
        <f>VLOOKUP(G60,Алфавит!$B$1:$C$40,2,FALSE)</f>
        <v>р</v>
      </c>
      <c r="I60" s="1">
        <f>VLOOKUP(H60,Алфавит!$A$1:$B$40,2,FALSE)</f>
        <v>17</v>
      </c>
      <c r="J60" s="1">
        <f>VLOOKUP(D60,Алфавит!$A$1:$B$40,2,FALSE)</f>
        <v>5</v>
      </c>
      <c r="K60" s="1">
        <f t="shared" si="4"/>
        <v>22</v>
      </c>
      <c r="L60" s="1">
        <f t="shared" si="5"/>
        <v>22</v>
      </c>
      <c r="M60" s="1" t="str">
        <f>VLOOKUP(L60,Алфавит!$B$1:$C$40,2,FALSE)</f>
        <v>х</v>
      </c>
      <c r="N60" s="1">
        <f t="shared" si="6"/>
        <v>1</v>
      </c>
      <c r="O60" s="5" t="str">
        <f t="shared" si="11"/>
        <v>второгодником синичкин оставался раз так пять. а тепер</v>
      </c>
    </row>
    <row r="61" spans="1:15" x14ac:dyDescent="0.25">
      <c r="A61" s="1">
        <v>55</v>
      </c>
      <c r="B61" s="1" t="str">
        <f t="shared" si="8"/>
        <v>б</v>
      </c>
      <c r="C61" s="1">
        <f>VLOOKUP(B61,Алфавит!$A$1:$B$40,2,FALSE)</f>
        <v>1</v>
      </c>
      <c r="D61" s="1" t="str">
        <f t="shared" si="9"/>
        <v>л</v>
      </c>
      <c r="E61" s="1">
        <f>VLOOKUP(D61,Алфавит!$A$1:$B$40,2,FALSE)</f>
        <v>12</v>
      </c>
      <c r="F61" s="1">
        <f t="shared" si="10"/>
        <v>29</v>
      </c>
      <c r="G61" s="1">
        <f t="shared" si="3"/>
        <v>29</v>
      </c>
      <c r="H61" s="1" t="str">
        <f>VLOOKUP(G61,Алфавит!$B$1:$C$40,2,FALSE)</f>
        <v>ь</v>
      </c>
      <c r="I61" s="1">
        <f>VLOOKUP(H61,Алфавит!$A$1:$B$40,2,FALSE)</f>
        <v>29</v>
      </c>
      <c r="J61" s="1">
        <f>VLOOKUP(D61,Алфавит!$A$1:$B$40,2,FALSE)</f>
        <v>12</v>
      </c>
      <c r="K61" s="1">
        <f t="shared" si="4"/>
        <v>41</v>
      </c>
      <c r="L61" s="1">
        <f t="shared" si="5"/>
        <v>1</v>
      </c>
      <c r="M61" s="1" t="str">
        <f>VLOOKUP(L61,Алфавит!$B$1:$C$40,2,FALSE)</f>
        <v>б</v>
      </c>
      <c r="N61" s="1">
        <f t="shared" si="6"/>
        <v>1</v>
      </c>
      <c r="O61" s="5" t="str">
        <f t="shared" si="11"/>
        <v>второгодником синичкин оставался раз так пять. а теперь</v>
      </c>
    </row>
    <row r="62" spans="1:15" x14ac:dyDescent="0.25">
      <c r="A62" s="1">
        <v>56</v>
      </c>
      <c r="B62" s="1" t="str">
        <f t="shared" si="8"/>
        <v>х</v>
      </c>
      <c r="C62" s="1">
        <f>VLOOKUP(B62,Алфавит!$A$1:$B$40,2,FALSE)</f>
        <v>22</v>
      </c>
      <c r="D62" s="1" t="str">
        <f t="shared" si="9"/>
        <v>ь</v>
      </c>
      <c r="E62" s="1">
        <f>VLOOKUP(D62,Алфавит!$A$1:$B$40,2,FALSE)</f>
        <v>29</v>
      </c>
      <c r="F62" s="1">
        <f t="shared" si="10"/>
        <v>33</v>
      </c>
      <c r="G62" s="1">
        <f t="shared" si="3"/>
        <v>33</v>
      </c>
      <c r="H62" s="1" t="str">
        <f>VLOOKUP(G62,Алфавит!$B$1:$C$40,2,FALSE)</f>
        <v xml:space="preserve"> </v>
      </c>
      <c r="I62" s="1">
        <f>VLOOKUP(H62,Алфавит!$A$1:$B$40,2,FALSE)</f>
        <v>33</v>
      </c>
      <c r="J62" s="1">
        <f>VLOOKUP(D62,Алфавит!$A$1:$B$40,2,FALSE)</f>
        <v>29</v>
      </c>
      <c r="K62" s="1">
        <f t="shared" si="4"/>
        <v>62</v>
      </c>
      <c r="L62" s="1">
        <f t="shared" si="5"/>
        <v>22</v>
      </c>
      <c r="M62" s="1" t="str">
        <f>VLOOKUP(L62,Алфавит!$B$1:$C$40,2,FALSE)</f>
        <v>х</v>
      </c>
      <c r="N62" s="1">
        <f t="shared" si="6"/>
        <v>1</v>
      </c>
      <c r="O62" s="5" t="str">
        <f t="shared" si="11"/>
        <v xml:space="preserve">второгодником синичкин оставался раз так пять. а теперь </v>
      </c>
    </row>
    <row r="63" spans="1:15" x14ac:dyDescent="0.25">
      <c r="A63" s="1">
        <v>57</v>
      </c>
      <c r="B63" s="1" t="str">
        <f t="shared" si="8"/>
        <v>п</v>
      </c>
      <c r="C63" s="1">
        <f>VLOOKUP(B63,Алфавит!$A$1:$B$40,2,FALSE)</f>
        <v>16</v>
      </c>
      <c r="D63" s="1" t="str">
        <f t="shared" si="9"/>
        <v>н</v>
      </c>
      <c r="E63" s="1">
        <f>VLOOKUP(D63,Алфавит!$A$1:$B$40,2,FALSE)</f>
        <v>14</v>
      </c>
      <c r="F63" s="1">
        <f t="shared" si="10"/>
        <v>42</v>
      </c>
      <c r="G63" s="1">
        <f t="shared" si="3"/>
        <v>2</v>
      </c>
      <c r="H63" s="1" t="str">
        <f>VLOOKUP(G63,Алфавит!$B$1:$C$40,2,FALSE)</f>
        <v>в</v>
      </c>
      <c r="I63" s="1">
        <f>VLOOKUP(H63,Алфавит!$A$1:$B$40,2,FALSE)</f>
        <v>2</v>
      </c>
      <c r="J63" s="1">
        <f>VLOOKUP(D63,Алфавит!$A$1:$B$40,2,FALSE)</f>
        <v>14</v>
      </c>
      <c r="K63" s="1">
        <f t="shared" si="4"/>
        <v>16</v>
      </c>
      <c r="L63" s="1">
        <f t="shared" si="5"/>
        <v>16</v>
      </c>
      <c r="M63" s="1" t="str">
        <f>VLOOKUP(L63,Алфавит!$B$1:$C$40,2,FALSE)</f>
        <v>п</v>
      </c>
      <c r="N63" s="1">
        <f t="shared" si="6"/>
        <v>1</v>
      </c>
      <c r="O63" s="5" t="str">
        <f t="shared" si="11"/>
        <v>второгодником синичкин оставался раз так пять. а теперь в</v>
      </c>
    </row>
    <row r="64" spans="1:15" x14ac:dyDescent="0.25">
      <c r="A64" s="1">
        <v>58</v>
      </c>
      <c r="B64" s="1" t="str">
        <f t="shared" si="8"/>
        <v>в</v>
      </c>
      <c r="C64" s="1">
        <f>VLOOKUP(B64,Алфавит!$A$1:$B$40,2,FALSE)</f>
        <v>2</v>
      </c>
      <c r="D64" s="1" t="str">
        <f t="shared" si="9"/>
        <v>и</v>
      </c>
      <c r="E64" s="1">
        <f>VLOOKUP(D64,Алфавит!$A$1:$B$40,2,FALSE)</f>
        <v>9</v>
      </c>
      <c r="F64" s="1">
        <f t="shared" si="10"/>
        <v>33</v>
      </c>
      <c r="G64" s="1">
        <f t="shared" si="3"/>
        <v>33</v>
      </c>
      <c r="H64" s="1" t="str">
        <f>VLOOKUP(G64,Алфавит!$B$1:$C$40,2,FALSE)</f>
        <v xml:space="preserve"> </v>
      </c>
      <c r="I64" s="1">
        <f>VLOOKUP(H64,Алфавит!$A$1:$B$40,2,FALSE)</f>
        <v>33</v>
      </c>
      <c r="J64" s="1">
        <f>VLOOKUP(D64,Алфавит!$A$1:$B$40,2,FALSE)</f>
        <v>9</v>
      </c>
      <c r="K64" s="1">
        <f t="shared" si="4"/>
        <v>42</v>
      </c>
      <c r="L64" s="1">
        <f t="shared" si="5"/>
        <v>2</v>
      </c>
      <c r="M64" s="1" t="str">
        <f>VLOOKUP(L64,Алфавит!$B$1:$C$40,2,FALSE)</f>
        <v>в</v>
      </c>
      <c r="N64" s="1">
        <f t="shared" si="6"/>
        <v>1</v>
      </c>
      <c r="O64" s="5" t="str">
        <f t="shared" ref="O64:O90" si="12">O63&amp;H64</f>
        <v xml:space="preserve">второгодником синичкин оставался раз так пять. а теперь в </v>
      </c>
    </row>
    <row r="65" spans="1:15" x14ac:dyDescent="0.25">
      <c r="A65" s="1">
        <v>59</v>
      </c>
      <c r="B65" s="1" t="str">
        <f t="shared" si="8"/>
        <v>ы</v>
      </c>
      <c r="C65" s="1">
        <f>VLOOKUP(B65,Алфавит!$A$1:$B$40,2,FALSE)</f>
        <v>28</v>
      </c>
      <c r="D65" s="1" t="str">
        <f t="shared" si="9"/>
        <v>к</v>
      </c>
      <c r="E65" s="1">
        <f>VLOOKUP(D65,Алфавит!$A$1:$B$40,2,FALSE)</f>
        <v>11</v>
      </c>
      <c r="F65" s="1">
        <f t="shared" si="10"/>
        <v>57</v>
      </c>
      <c r="G65" s="1">
        <f t="shared" si="3"/>
        <v>17</v>
      </c>
      <c r="H65" s="1" t="str">
        <f>VLOOKUP(G65,Алфавит!$B$1:$C$40,2,FALSE)</f>
        <v>р</v>
      </c>
      <c r="I65" s="1">
        <f>VLOOKUP(H65,Алфавит!$A$1:$B$40,2,FALSE)</f>
        <v>17</v>
      </c>
      <c r="J65" s="1">
        <f>VLOOKUP(D65,Алфавит!$A$1:$B$40,2,FALSE)</f>
        <v>11</v>
      </c>
      <c r="K65" s="1">
        <f t="shared" si="4"/>
        <v>28</v>
      </c>
      <c r="L65" s="1">
        <f t="shared" si="5"/>
        <v>28</v>
      </c>
      <c r="M65" s="1" t="str">
        <f>VLOOKUP(L65,Алфавит!$B$1:$C$40,2,FALSE)</f>
        <v>ы</v>
      </c>
      <c r="N65" s="1">
        <f t="shared" si="6"/>
        <v>1</v>
      </c>
      <c r="O65" s="5" t="str">
        <f t="shared" si="12"/>
        <v>второгодником синичкин оставался раз так пять. а теперь в р</v>
      </c>
    </row>
    <row r="66" spans="1:15" x14ac:dyDescent="0.25">
      <c r="A66" s="1">
        <v>60</v>
      </c>
      <c r="B66" s="1" t="str">
        <f t="shared" si="8"/>
        <v>з</v>
      </c>
      <c r="C66" s="1">
        <f>VLOOKUP(B66,Алфавит!$A$1:$B$40,2,FALSE)</f>
        <v>8</v>
      </c>
      <c r="D66" s="1" t="str">
        <f t="shared" si="9"/>
        <v xml:space="preserve"> </v>
      </c>
      <c r="E66" s="1">
        <f>VLOOKUP(D66,Алфавит!$A$1:$B$40,2,FALSE)</f>
        <v>33</v>
      </c>
      <c r="F66" s="1">
        <f t="shared" si="10"/>
        <v>15</v>
      </c>
      <c r="G66" s="1">
        <f t="shared" si="3"/>
        <v>15</v>
      </c>
      <c r="H66" s="1" t="str">
        <f>VLOOKUP(G66,Алфавит!$B$1:$C$40,2,FALSE)</f>
        <v>о</v>
      </c>
      <c r="I66" s="1">
        <f>VLOOKUP(H66,Алфавит!$A$1:$B$40,2,FALSE)</f>
        <v>15</v>
      </c>
      <c r="J66" s="1">
        <f>VLOOKUP(D66,Алфавит!$A$1:$B$40,2,FALSE)</f>
        <v>33</v>
      </c>
      <c r="K66" s="1">
        <f t="shared" si="4"/>
        <v>48</v>
      </c>
      <c r="L66" s="1">
        <f t="shared" si="5"/>
        <v>8</v>
      </c>
      <c r="M66" s="1" t="str">
        <f>VLOOKUP(L66,Алфавит!$B$1:$C$40,2,FALSE)</f>
        <v>з</v>
      </c>
      <c r="N66" s="1">
        <f t="shared" si="6"/>
        <v>1</v>
      </c>
      <c r="O66" s="5" t="str">
        <f t="shared" si="12"/>
        <v>второгодником синичкин оставался раз так пять. а теперь в ро</v>
      </c>
    </row>
    <row r="67" spans="1:15" x14ac:dyDescent="0.25">
      <c r="A67" s="1">
        <v>61</v>
      </c>
      <c r="B67" s="1" t="str">
        <f t="shared" si="8"/>
        <v>у</v>
      </c>
      <c r="C67" s="1">
        <f>VLOOKUP(B67,Алфавит!$A$1:$B$40,2,FALSE)</f>
        <v>20</v>
      </c>
      <c r="D67" s="1" t="str">
        <f t="shared" si="9"/>
        <v>П</v>
      </c>
      <c r="E67" s="1">
        <f>VLOOKUP(D67,Алфавит!$A$1:$B$40,2,FALSE)</f>
        <v>16</v>
      </c>
      <c r="F67" s="1">
        <f t="shared" si="10"/>
        <v>44</v>
      </c>
      <c r="G67" s="1">
        <f t="shared" si="3"/>
        <v>4</v>
      </c>
      <c r="H67" s="1" t="str">
        <f>VLOOKUP(G67,Алфавит!$B$1:$C$40,2,FALSE)</f>
        <v>д</v>
      </c>
      <c r="I67" s="1">
        <f>VLOOKUP(H67,Алфавит!$A$1:$B$40,2,FALSE)</f>
        <v>4</v>
      </c>
      <c r="J67" s="1">
        <f>VLOOKUP(D67,Алфавит!$A$1:$B$40,2,FALSE)</f>
        <v>16</v>
      </c>
      <c r="K67" s="1">
        <f t="shared" si="4"/>
        <v>20</v>
      </c>
      <c r="L67" s="1">
        <f t="shared" si="5"/>
        <v>20</v>
      </c>
      <c r="M67" s="1" t="str">
        <f>VLOOKUP(L67,Алфавит!$B$1:$C$40,2,FALSE)</f>
        <v>у</v>
      </c>
      <c r="N67" s="1">
        <f t="shared" si="6"/>
        <v>1</v>
      </c>
      <c r="O67" s="5" t="str">
        <f t="shared" si="12"/>
        <v>второгодником синичкин оставался раз так пять. а теперь в род</v>
      </c>
    </row>
    <row r="68" spans="1:15" x14ac:dyDescent="0.25">
      <c r="A68" s="1">
        <v>62</v>
      </c>
      <c r="B68" s="1" t="str">
        <f t="shared" si="8"/>
        <v>ь</v>
      </c>
      <c r="C68" s="1">
        <f>VLOOKUP(B68,Алфавит!$A$1:$B$40,2,FALSE)</f>
        <v>29</v>
      </c>
      <c r="D68" s="1" t="str">
        <f t="shared" si="9"/>
        <v>о</v>
      </c>
      <c r="E68" s="1">
        <f>VLOOKUP(D68,Алфавит!$A$1:$B$40,2,FALSE)</f>
        <v>15</v>
      </c>
      <c r="F68" s="1">
        <f t="shared" si="10"/>
        <v>54</v>
      </c>
      <c r="G68" s="1">
        <f t="shared" si="3"/>
        <v>14</v>
      </c>
      <c r="H68" s="1" t="str">
        <f>VLOOKUP(G68,Алфавит!$B$1:$C$40,2,FALSE)</f>
        <v>н</v>
      </c>
      <c r="I68" s="1">
        <f>VLOOKUP(H68,Алфавит!$A$1:$B$40,2,FALSE)</f>
        <v>14</v>
      </c>
      <c r="J68" s="1">
        <f>VLOOKUP(D68,Алфавит!$A$1:$B$40,2,FALSE)</f>
        <v>15</v>
      </c>
      <c r="K68" s="1">
        <f t="shared" si="4"/>
        <v>29</v>
      </c>
      <c r="L68" s="1">
        <f t="shared" si="5"/>
        <v>29</v>
      </c>
      <c r="M68" s="1" t="str">
        <f>VLOOKUP(L68,Алфавит!$B$1:$C$40,2,FALSE)</f>
        <v>ь</v>
      </c>
      <c r="N68" s="1">
        <f t="shared" si="6"/>
        <v>1</v>
      </c>
      <c r="O68" s="5" t="str">
        <f t="shared" si="12"/>
        <v>второгодником синичкин оставался раз так пять. а теперь в родн</v>
      </c>
    </row>
    <row r="69" spans="1:15" x14ac:dyDescent="0.25">
      <c r="A69" s="1">
        <v>63</v>
      </c>
      <c r="B69" s="1" t="str">
        <f t="shared" si="8"/>
        <v>.</v>
      </c>
      <c r="C69" s="1">
        <f>VLOOKUP(B69,Алфавит!$A$1:$B$40,2,FALSE)</f>
        <v>34</v>
      </c>
      <c r="D69" s="1" t="str">
        <f t="shared" si="9"/>
        <v>н</v>
      </c>
      <c r="E69" s="1">
        <f>VLOOKUP(D69,Алфавит!$A$1:$B$40,2,FALSE)</f>
        <v>14</v>
      </c>
      <c r="F69" s="1">
        <f t="shared" si="10"/>
        <v>60</v>
      </c>
      <c r="G69" s="1">
        <f t="shared" si="3"/>
        <v>20</v>
      </c>
      <c r="H69" s="1" t="str">
        <f>VLOOKUP(G69,Алфавит!$B$1:$C$40,2,FALSE)</f>
        <v>у</v>
      </c>
      <c r="I69" s="1">
        <f>VLOOKUP(H69,Алфавит!$A$1:$B$40,2,FALSE)</f>
        <v>20</v>
      </c>
      <c r="J69" s="1">
        <f>VLOOKUP(D69,Алфавит!$A$1:$B$40,2,FALSE)</f>
        <v>14</v>
      </c>
      <c r="K69" s="1">
        <f t="shared" si="4"/>
        <v>34</v>
      </c>
      <c r="L69" s="1">
        <f t="shared" si="5"/>
        <v>34</v>
      </c>
      <c r="M69" s="1" t="str">
        <f>VLOOKUP(L69,Алфавит!$B$1:$C$40,2,FALSE)</f>
        <v>.</v>
      </c>
      <c r="N69" s="1">
        <f t="shared" si="6"/>
        <v>1</v>
      </c>
      <c r="O69" s="5" t="str">
        <f t="shared" si="12"/>
        <v>второгодником синичкин оставался раз так пять. а теперь в родну</v>
      </c>
    </row>
    <row r="70" spans="1:15" x14ac:dyDescent="0.25">
      <c r="A70" s="1">
        <v>64</v>
      </c>
      <c r="B70" s="1" t="str">
        <f t="shared" si="8"/>
        <v>-</v>
      </c>
      <c r="C70" s="1">
        <f>VLOOKUP(B70,Алфавит!$A$1:$B$40,2,FALSE)</f>
        <v>36</v>
      </c>
      <c r="D70" s="1" t="str">
        <f t="shared" si="9"/>
        <v>е</v>
      </c>
      <c r="E70" s="1">
        <f>VLOOKUP(D70,Алфавит!$A$1:$B$40,2,FALSE)</f>
        <v>5</v>
      </c>
      <c r="F70" s="1">
        <f t="shared" si="10"/>
        <v>71</v>
      </c>
      <c r="G70" s="1">
        <f t="shared" si="3"/>
        <v>31</v>
      </c>
      <c r="H70" s="1" t="str">
        <f>VLOOKUP(G70,Алфавит!$B$1:$C$40,2,FALSE)</f>
        <v>ю</v>
      </c>
      <c r="I70" s="1">
        <f>VLOOKUP(H70,Алфавит!$A$1:$B$40,2,FALSE)</f>
        <v>31</v>
      </c>
      <c r="J70" s="1">
        <f>VLOOKUP(D70,Алфавит!$A$1:$B$40,2,FALSE)</f>
        <v>5</v>
      </c>
      <c r="K70" s="1">
        <f t="shared" si="4"/>
        <v>36</v>
      </c>
      <c r="L70" s="1">
        <f t="shared" si="5"/>
        <v>36</v>
      </c>
      <c r="M70" s="1" t="str">
        <f>VLOOKUP(L70,Алфавит!$B$1:$C$40,2,FALSE)</f>
        <v>-</v>
      </c>
      <c r="N70" s="1">
        <f t="shared" si="6"/>
        <v>1</v>
      </c>
      <c r="O70" s="5" t="str">
        <f t="shared" si="12"/>
        <v>второгодником синичкин оставался раз так пять. а теперь в родную</v>
      </c>
    </row>
    <row r="71" spans="1:15" x14ac:dyDescent="0.25">
      <c r="A71" s="1">
        <v>65</v>
      </c>
      <c r="B71" s="1" t="str">
        <f t="shared" si="8"/>
        <v>:</v>
      </c>
      <c r="C71" s="1">
        <f>VLOOKUP(B71,Алфавит!$A$1:$B$40,2,FALSE)</f>
        <v>37</v>
      </c>
      <c r="D71" s="1" t="str">
        <f t="shared" si="9"/>
        <v>д</v>
      </c>
      <c r="E71" s="1">
        <f>VLOOKUP(D71,Алфавит!$A$1:$B$40,2,FALSE)</f>
        <v>4</v>
      </c>
      <c r="F71" s="1">
        <f t="shared" si="10"/>
        <v>73</v>
      </c>
      <c r="G71" s="1">
        <f t="shared" si="3"/>
        <v>33</v>
      </c>
      <c r="H71" s="1" t="str">
        <f>VLOOKUP(G71,Алфавит!$B$1:$C$40,2,FALSE)</f>
        <v xml:space="preserve"> </v>
      </c>
      <c r="I71" s="1">
        <f>VLOOKUP(H71,Алфавит!$A$1:$B$40,2,FALSE)</f>
        <v>33</v>
      </c>
      <c r="J71" s="1">
        <f>VLOOKUP(D71,Алфавит!$A$1:$B$40,2,FALSE)</f>
        <v>4</v>
      </c>
      <c r="K71" s="1">
        <f t="shared" si="4"/>
        <v>37</v>
      </c>
      <c r="L71" s="1">
        <f t="shared" si="5"/>
        <v>37</v>
      </c>
      <c r="M71" s="1" t="str">
        <f>VLOOKUP(L71,Алфавит!$B$1:$C$40,2,FALSE)</f>
        <v>:</v>
      </c>
      <c r="N71" s="1">
        <f t="shared" si="6"/>
        <v>1</v>
      </c>
      <c r="O71" s="5" t="str">
        <f t="shared" si="12"/>
        <v xml:space="preserve">второгодником синичкин оставался раз так пять. а теперь в родную </v>
      </c>
    </row>
    <row r="72" spans="1:15" x14ac:dyDescent="0.25">
      <c r="A72" s="1">
        <v>66</v>
      </c>
      <c r="B72" s="1" t="str">
        <f t="shared" si="8"/>
        <v>э</v>
      </c>
      <c r="C72" s="1">
        <f>VLOOKUP(B72,Алфавит!$A$1:$B$40,2,FALSE)</f>
        <v>30</v>
      </c>
      <c r="D72" s="1" t="str">
        <f t="shared" si="9"/>
        <v>е</v>
      </c>
      <c r="E72" s="1">
        <f>VLOOKUP(D72,Алфавит!$A$1:$B$40,2,FALSE)</f>
        <v>5</v>
      </c>
      <c r="F72" s="1">
        <f t="shared" si="10"/>
        <v>65</v>
      </c>
      <c r="G72" s="1">
        <f t="shared" ref="G72:G102" si="13">MOD(F72,40)</f>
        <v>25</v>
      </c>
      <c r="H72" s="1" t="str">
        <f>VLOOKUP(G72,Алфавит!$B$1:$C$40,2,FALSE)</f>
        <v>ш</v>
      </c>
      <c r="I72" s="1">
        <f>VLOOKUP(H72,Алфавит!$A$1:$B$40,2,FALSE)</f>
        <v>25</v>
      </c>
      <c r="J72" s="1">
        <f>VLOOKUP(D72,Алфавит!$A$1:$B$40,2,FALSE)</f>
        <v>5</v>
      </c>
      <c r="K72" s="1">
        <f t="shared" ref="K72:K102" si="14">I72+J72</f>
        <v>30</v>
      </c>
      <c r="L72" s="1">
        <f t="shared" ref="L72:L102" si="15">MOD(K72,40)</f>
        <v>30</v>
      </c>
      <c r="M72" s="1" t="str">
        <f>VLOOKUP(L72,Алфавит!$B$1:$C$40,2,FALSE)</f>
        <v>э</v>
      </c>
      <c r="N72" s="1">
        <f t="shared" ref="N72:N102" si="16">IF(M72=B72,1,0)</f>
        <v>1</v>
      </c>
      <c r="O72" s="5" t="str">
        <f t="shared" si="12"/>
        <v>второгодником синичкин оставался раз так пять. а теперь в родную ш</v>
      </c>
    </row>
    <row r="73" spans="1:15" x14ac:dyDescent="0.25">
      <c r="A73" s="1">
        <v>67</v>
      </c>
      <c r="B73" s="1" t="str">
        <f t="shared" si="8"/>
        <v>ц</v>
      </c>
      <c r="C73" s="1">
        <f>VLOOKUP(B73,Алфавит!$A$1:$B$40,2,FALSE)</f>
        <v>23</v>
      </c>
      <c r="D73" s="1" t="str">
        <f t="shared" si="9"/>
        <v>л</v>
      </c>
      <c r="E73" s="1">
        <f>VLOOKUP(D73,Алфавит!$A$1:$B$40,2,FALSE)</f>
        <v>12</v>
      </c>
      <c r="F73" s="1">
        <f t="shared" si="10"/>
        <v>51</v>
      </c>
      <c r="G73" s="1">
        <f t="shared" si="13"/>
        <v>11</v>
      </c>
      <c r="H73" s="1" t="str">
        <f>VLOOKUP(G73,Алфавит!$B$1:$C$40,2,FALSE)</f>
        <v>к</v>
      </c>
      <c r="I73" s="1">
        <f>VLOOKUP(H73,Алфавит!$A$1:$B$40,2,FALSE)</f>
        <v>11</v>
      </c>
      <c r="J73" s="1">
        <f>VLOOKUP(D73,Алфавит!$A$1:$B$40,2,FALSE)</f>
        <v>12</v>
      </c>
      <c r="K73" s="1">
        <f t="shared" si="14"/>
        <v>23</v>
      </c>
      <c r="L73" s="1">
        <f t="shared" si="15"/>
        <v>23</v>
      </c>
      <c r="M73" s="1" t="str">
        <f>VLOOKUP(L73,Алфавит!$B$1:$C$40,2,FALSE)</f>
        <v>ц</v>
      </c>
      <c r="N73" s="1">
        <f t="shared" si="16"/>
        <v>1</v>
      </c>
      <c r="O73" s="5" t="str">
        <f t="shared" si="12"/>
        <v>второгодником синичкин оставался раз так пять. а теперь в родную шк</v>
      </c>
    </row>
    <row r="74" spans="1:15" x14ac:dyDescent="0.25">
      <c r="A74" s="1">
        <v>68</v>
      </c>
      <c r="B74" s="1" t="str">
        <f t="shared" si="8"/>
        <v>д</v>
      </c>
      <c r="C74" s="1">
        <f>VLOOKUP(B74,Алфавит!$A$1:$B$40,2,FALSE)</f>
        <v>4</v>
      </c>
      <c r="D74" s="1" t="str">
        <f t="shared" si="9"/>
        <v>ь</v>
      </c>
      <c r="E74" s="1">
        <f>VLOOKUP(D74,Алфавит!$A$1:$B$40,2,FALSE)</f>
        <v>29</v>
      </c>
      <c r="F74" s="1">
        <f t="shared" si="10"/>
        <v>15</v>
      </c>
      <c r="G74" s="1">
        <f t="shared" si="13"/>
        <v>15</v>
      </c>
      <c r="H74" s="1" t="str">
        <f>VLOOKUP(G74,Алфавит!$B$1:$C$40,2,FALSE)</f>
        <v>о</v>
      </c>
      <c r="I74" s="1">
        <f>VLOOKUP(H74,Алфавит!$A$1:$B$40,2,FALSE)</f>
        <v>15</v>
      </c>
      <c r="J74" s="1">
        <f>VLOOKUP(D74,Алфавит!$A$1:$B$40,2,FALSE)</f>
        <v>29</v>
      </c>
      <c r="K74" s="1">
        <f t="shared" si="14"/>
        <v>44</v>
      </c>
      <c r="L74" s="1">
        <f t="shared" si="15"/>
        <v>4</v>
      </c>
      <c r="M74" s="1" t="str">
        <f>VLOOKUP(L74,Алфавит!$B$1:$C$40,2,FALSE)</f>
        <v>д</v>
      </c>
      <c r="N74" s="1">
        <f t="shared" si="16"/>
        <v>1</v>
      </c>
      <c r="O74" s="5" t="str">
        <f t="shared" si="12"/>
        <v>второгодником синичкин оставался раз так пять. а теперь в родную шко</v>
      </c>
    </row>
    <row r="75" spans="1:15" x14ac:dyDescent="0.25">
      <c r="A75" s="1">
        <v>69</v>
      </c>
      <c r="B75" s="1" t="str">
        <f t="shared" si="8"/>
        <v>щ</v>
      </c>
      <c r="C75" s="1">
        <f>VLOOKUP(B75,Алфавит!$A$1:$B$40,2,FALSE)</f>
        <v>26</v>
      </c>
      <c r="D75" s="1" t="str">
        <f t="shared" si="9"/>
        <v>н</v>
      </c>
      <c r="E75" s="1">
        <f>VLOOKUP(D75,Алфавит!$A$1:$B$40,2,FALSE)</f>
        <v>14</v>
      </c>
      <c r="F75" s="1">
        <f t="shared" si="10"/>
        <v>52</v>
      </c>
      <c r="G75" s="1">
        <f t="shared" si="13"/>
        <v>12</v>
      </c>
      <c r="H75" s="1" t="str">
        <f>VLOOKUP(G75,Алфавит!$B$1:$C$40,2,FALSE)</f>
        <v>л</v>
      </c>
      <c r="I75" s="1">
        <f>VLOOKUP(H75,Алфавит!$A$1:$B$40,2,FALSE)</f>
        <v>12</v>
      </c>
      <c r="J75" s="1">
        <f>VLOOKUP(D75,Алфавит!$A$1:$B$40,2,FALSE)</f>
        <v>14</v>
      </c>
      <c r="K75" s="1">
        <f t="shared" si="14"/>
        <v>26</v>
      </c>
      <c r="L75" s="1">
        <f t="shared" si="15"/>
        <v>26</v>
      </c>
      <c r="M75" s="1" t="str">
        <f>VLOOKUP(L75,Алфавит!$B$1:$C$40,2,FALSE)</f>
        <v>щ</v>
      </c>
      <c r="N75" s="1">
        <f t="shared" si="16"/>
        <v>1</v>
      </c>
      <c r="O75" s="5" t="str">
        <f t="shared" si="12"/>
        <v>второгодником синичкин оставался раз так пять. а теперь в родную школ</v>
      </c>
    </row>
    <row r="76" spans="1:15" x14ac:dyDescent="0.25">
      <c r="A76" s="1">
        <v>70</v>
      </c>
      <c r="B76" s="1" t="str">
        <f t="shared" si="8"/>
        <v>ь</v>
      </c>
      <c r="C76" s="1">
        <f>VLOOKUP(B76,Алфавит!$A$1:$B$40,2,FALSE)</f>
        <v>29</v>
      </c>
      <c r="D76" s="1" t="str">
        <f t="shared" si="9"/>
        <v>и</v>
      </c>
      <c r="E76" s="1">
        <f>VLOOKUP(D76,Алфавит!$A$1:$B$40,2,FALSE)</f>
        <v>9</v>
      </c>
      <c r="F76" s="1">
        <f t="shared" si="10"/>
        <v>60</v>
      </c>
      <c r="G76" s="1">
        <f t="shared" si="13"/>
        <v>20</v>
      </c>
      <c r="H76" s="1" t="str">
        <f>VLOOKUP(G76,Алфавит!$B$1:$C$40,2,FALSE)</f>
        <v>у</v>
      </c>
      <c r="I76" s="1">
        <f>VLOOKUP(H76,Алфавит!$A$1:$B$40,2,FALSE)</f>
        <v>20</v>
      </c>
      <c r="J76" s="1">
        <f>VLOOKUP(D76,Алфавит!$A$1:$B$40,2,FALSE)</f>
        <v>9</v>
      </c>
      <c r="K76" s="1">
        <f t="shared" si="14"/>
        <v>29</v>
      </c>
      <c r="L76" s="1">
        <f t="shared" si="15"/>
        <v>29</v>
      </c>
      <c r="M76" s="1" t="str">
        <f>VLOOKUP(L76,Алфавит!$B$1:$C$40,2,FALSE)</f>
        <v>ь</v>
      </c>
      <c r="N76" s="1">
        <f t="shared" si="16"/>
        <v>1</v>
      </c>
      <c r="O76" s="5" t="str">
        <f t="shared" si="12"/>
        <v>второгодником синичкин оставался раз так пять. а теперь в родную школу</v>
      </c>
    </row>
    <row r="77" spans="1:15" x14ac:dyDescent="0.25">
      <c r="A77" s="1">
        <v>71</v>
      </c>
      <c r="B77" s="1" t="str">
        <f t="shared" si="8"/>
        <v>д</v>
      </c>
      <c r="C77" s="1">
        <f>VLOOKUP(B77,Алфавит!$A$1:$B$40,2,FALSE)</f>
        <v>4</v>
      </c>
      <c r="D77" s="1" t="str">
        <f t="shared" si="9"/>
        <v>к</v>
      </c>
      <c r="E77" s="1">
        <f>VLOOKUP(D77,Алфавит!$A$1:$B$40,2,FALSE)</f>
        <v>11</v>
      </c>
      <c r="F77" s="1">
        <f t="shared" si="10"/>
        <v>33</v>
      </c>
      <c r="G77" s="1">
        <f t="shared" si="13"/>
        <v>33</v>
      </c>
      <c r="H77" s="1" t="str">
        <f>VLOOKUP(G77,Алфавит!$B$1:$C$40,2,FALSE)</f>
        <v xml:space="preserve"> </v>
      </c>
      <c r="I77" s="1">
        <f>VLOOKUP(H77,Алфавит!$A$1:$B$40,2,FALSE)</f>
        <v>33</v>
      </c>
      <c r="J77" s="1">
        <f>VLOOKUP(D77,Алфавит!$A$1:$B$40,2,FALSE)</f>
        <v>11</v>
      </c>
      <c r="K77" s="1">
        <f t="shared" si="14"/>
        <v>44</v>
      </c>
      <c r="L77" s="1">
        <f t="shared" si="15"/>
        <v>4</v>
      </c>
      <c r="M77" s="1" t="str">
        <f>VLOOKUP(L77,Алфавит!$B$1:$C$40,2,FALSE)</f>
        <v>д</v>
      </c>
      <c r="N77" s="1">
        <f t="shared" si="16"/>
        <v>1</v>
      </c>
      <c r="O77" s="5" t="str">
        <f t="shared" si="12"/>
        <v xml:space="preserve">второгодником синичкин оставался раз так пять. а теперь в родную школу </v>
      </c>
    </row>
    <row r="78" spans="1:15" x14ac:dyDescent="0.25">
      <c r="A78" s="1">
        <v>72</v>
      </c>
      <c r="B78" s="1" t="str">
        <f t="shared" si="8"/>
        <v>д</v>
      </c>
      <c r="C78" s="1">
        <f>VLOOKUP(B78,Алфавит!$A$1:$B$40,2,FALSE)</f>
        <v>4</v>
      </c>
      <c r="D78" s="1" t="str">
        <f t="shared" si="9"/>
        <v xml:space="preserve"> </v>
      </c>
      <c r="E78" s="1">
        <f>VLOOKUP(D78,Алфавит!$A$1:$B$40,2,FALSE)</f>
        <v>33</v>
      </c>
      <c r="F78" s="1">
        <f t="shared" si="10"/>
        <v>11</v>
      </c>
      <c r="G78" s="1">
        <f t="shared" si="13"/>
        <v>11</v>
      </c>
      <c r="H78" s="1" t="str">
        <f>VLOOKUP(G78,Алфавит!$B$1:$C$40,2,FALSE)</f>
        <v>к</v>
      </c>
      <c r="I78" s="1">
        <f>VLOOKUP(H78,Алфавит!$A$1:$B$40,2,FALSE)</f>
        <v>11</v>
      </c>
      <c r="J78" s="1">
        <f>VLOOKUP(D78,Алфавит!$A$1:$B$40,2,FALSE)</f>
        <v>33</v>
      </c>
      <c r="K78" s="1">
        <f t="shared" si="14"/>
        <v>44</v>
      </c>
      <c r="L78" s="1">
        <f t="shared" si="15"/>
        <v>4</v>
      </c>
      <c r="M78" s="1" t="str">
        <f>VLOOKUP(L78,Алфавит!$B$1:$C$40,2,FALSE)</f>
        <v>д</v>
      </c>
      <c r="N78" s="1">
        <f t="shared" si="16"/>
        <v>1</v>
      </c>
      <c r="O78" s="5" t="str">
        <f t="shared" si="12"/>
        <v>второгодником синичкин оставался раз так пять. а теперь в родную школу к</v>
      </c>
    </row>
    <row r="79" spans="1:15" x14ac:dyDescent="0.25">
      <c r="A79" s="1">
        <v>73</v>
      </c>
      <c r="B79" s="1" t="str">
        <f t="shared" si="8"/>
        <v>и</v>
      </c>
      <c r="C79" s="1">
        <f>VLOOKUP(B79,Алфавит!$A$1:$B$40,2,FALSE)</f>
        <v>9</v>
      </c>
      <c r="D79" s="1" t="str">
        <f t="shared" si="9"/>
        <v>П</v>
      </c>
      <c r="E79" s="1">
        <f>VLOOKUP(D79,Алфавит!$A$1:$B$40,2,FALSE)</f>
        <v>16</v>
      </c>
      <c r="F79" s="1">
        <f t="shared" si="10"/>
        <v>33</v>
      </c>
      <c r="G79" s="1">
        <f t="shared" si="13"/>
        <v>33</v>
      </c>
      <c r="H79" s="1" t="str">
        <f>VLOOKUP(G79,Алфавит!$B$1:$C$40,2,FALSE)</f>
        <v xml:space="preserve"> </v>
      </c>
      <c r="I79" s="1">
        <f>VLOOKUP(H79,Алфавит!$A$1:$B$40,2,FALSE)</f>
        <v>33</v>
      </c>
      <c r="J79" s="1">
        <f>VLOOKUP(D79,Алфавит!$A$1:$B$40,2,FALSE)</f>
        <v>16</v>
      </c>
      <c r="K79" s="1">
        <f t="shared" si="14"/>
        <v>49</v>
      </c>
      <c r="L79" s="1">
        <f t="shared" si="15"/>
        <v>9</v>
      </c>
      <c r="M79" s="1" t="str">
        <f>VLOOKUP(L79,Алфавит!$B$1:$C$40,2,FALSE)</f>
        <v>и</v>
      </c>
      <c r="N79" s="1">
        <f t="shared" si="16"/>
        <v>1</v>
      </c>
      <c r="O79" s="5" t="str">
        <f t="shared" si="12"/>
        <v xml:space="preserve">второгодником синичкин оставался раз так пять. а теперь в родную школу к </v>
      </c>
    </row>
    <row r="80" spans="1:15" x14ac:dyDescent="0.25">
      <c r="A80" s="1">
        <v>74</v>
      </c>
      <c r="B80" s="1" t="str">
        <f t="shared" si="8"/>
        <v>ь</v>
      </c>
      <c r="C80" s="1">
        <f>VLOOKUP(B80,Алфавит!$A$1:$B$40,2,FALSE)</f>
        <v>29</v>
      </c>
      <c r="D80" s="1" t="str">
        <f t="shared" si="9"/>
        <v>о</v>
      </c>
      <c r="E80" s="1">
        <f>VLOOKUP(D80,Алфавит!$A$1:$B$40,2,FALSE)</f>
        <v>15</v>
      </c>
      <c r="F80" s="1">
        <f t="shared" si="10"/>
        <v>54</v>
      </c>
      <c r="G80" s="1">
        <f t="shared" si="13"/>
        <v>14</v>
      </c>
      <c r="H80" s="1" t="str">
        <f>VLOOKUP(G80,Алфавит!$B$1:$C$40,2,FALSE)</f>
        <v>н</v>
      </c>
      <c r="I80" s="1">
        <f>VLOOKUP(H80,Алфавит!$A$1:$B$40,2,FALSE)</f>
        <v>14</v>
      </c>
      <c r="J80" s="1">
        <f>VLOOKUP(D80,Алфавит!$A$1:$B$40,2,FALSE)</f>
        <v>15</v>
      </c>
      <c r="K80" s="1">
        <f t="shared" si="14"/>
        <v>29</v>
      </c>
      <c r="L80" s="1">
        <f t="shared" si="15"/>
        <v>29</v>
      </c>
      <c r="M80" s="1" t="str">
        <f>VLOOKUP(L80,Алфавит!$B$1:$C$40,2,FALSE)</f>
        <v>ь</v>
      </c>
      <c r="N80" s="1">
        <f t="shared" si="16"/>
        <v>1</v>
      </c>
      <c r="O80" s="5" t="str">
        <f t="shared" si="12"/>
        <v>второгодником синичкин оставался раз так пять. а теперь в родную школу к н</v>
      </c>
    </row>
    <row r="81" spans="1:15" x14ac:dyDescent="0.25">
      <c r="A81" s="1">
        <v>75</v>
      </c>
      <c r="B81" s="1" t="str">
        <f t="shared" si="8"/>
        <v>н</v>
      </c>
      <c r="C81" s="1">
        <f>VLOOKUP(B81,Алфавит!$A$1:$B$40,2,FALSE)</f>
        <v>14</v>
      </c>
      <c r="D81" s="1" t="str">
        <f t="shared" si="9"/>
        <v>н</v>
      </c>
      <c r="E81" s="1">
        <f>VLOOKUP(D81,Алфавит!$A$1:$B$40,2,FALSE)</f>
        <v>14</v>
      </c>
      <c r="F81" s="1">
        <f t="shared" si="10"/>
        <v>40</v>
      </c>
      <c r="G81" s="1">
        <f t="shared" si="13"/>
        <v>0</v>
      </c>
      <c r="H81" s="1" t="str">
        <f>VLOOKUP(G81,Алфавит!$B$1:$C$40,2,FALSE)</f>
        <v>а</v>
      </c>
      <c r="I81" s="1">
        <f>VLOOKUP(H81,Алфавит!$A$1:$B$40,2,FALSE)</f>
        <v>0</v>
      </c>
      <c r="J81" s="1">
        <f>VLOOKUP(D81,Алфавит!$A$1:$B$40,2,FALSE)</f>
        <v>14</v>
      </c>
      <c r="K81" s="1">
        <f t="shared" si="14"/>
        <v>14</v>
      </c>
      <c r="L81" s="1">
        <f t="shared" si="15"/>
        <v>14</v>
      </c>
      <c r="M81" s="1" t="str">
        <f>VLOOKUP(L81,Алфавит!$B$1:$C$40,2,FALSE)</f>
        <v>н</v>
      </c>
      <c r="N81" s="1">
        <f t="shared" si="16"/>
        <v>1</v>
      </c>
      <c r="O81" s="5" t="str">
        <f t="shared" si="12"/>
        <v>второгодником синичкин оставался раз так пять. а теперь в родную школу к на</v>
      </c>
    </row>
    <row r="82" spans="1:15" x14ac:dyDescent="0.25">
      <c r="A82" s="1">
        <v>76</v>
      </c>
      <c r="B82" s="1" t="str">
        <f t="shared" si="8"/>
        <v>с</v>
      </c>
      <c r="C82" s="1">
        <f>VLOOKUP(B82,Алфавит!$A$1:$B$40,2,FALSE)</f>
        <v>18</v>
      </c>
      <c r="D82" s="1" t="str">
        <f t="shared" si="9"/>
        <v>е</v>
      </c>
      <c r="E82" s="1">
        <f>VLOOKUP(D82,Алфавит!$A$1:$B$40,2,FALSE)</f>
        <v>5</v>
      </c>
      <c r="F82" s="1">
        <f t="shared" si="10"/>
        <v>53</v>
      </c>
      <c r="G82" s="1">
        <f t="shared" si="13"/>
        <v>13</v>
      </c>
      <c r="H82" s="1" t="str">
        <f>VLOOKUP(G82,Алфавит!$B$1:$C$40,2,FALSE)</f>
        <v>м</v>
      </c>
      <c r="I82" s="1">
        <f>VLOOKUP(H82,Алфавит!$A$1:$B$40,2,FALSE)</f>
        <v>13</v>
      </c>
      <c r="J82" s="1">
        <f>VLOOKUP(D82,Алфавит!$A$1:$B$40,2,FALSE)</f>
        <v>5</v>
      </c>
      <c r="K82" s="1">
        <f t="shared" si="14"/>
        <v>18</v>
      </c>
      <c r="L82" s="1">
        <f t="shared" si="15"/>
        <v>18</v>
      </c>
      <c r="M82" s="1" t="str">
        <f>VLOOKUP(L82,Алфавит!$B$1:$C$40,2,FALSE)</f>
        <v>с</v>
      </c>
      <c r="N82" s="1">
        <f t="shared" si="16"/>
        <v>1</v>
      </c>
      <c r="O82" s="5" t="str">
        <f t="shared" si="12"/>
        <v>второгодником синичкин оставался раз так пять. а теперь в родную школу к нам</v>
      </c>
    </row>
    <row r="83" spans="1:15" x14ac:dyDescent="0.25">
      <c r="A83" s="1">
        <v>77</v>
      </c>
      <c r="B83" s="1" t="str">
        <f t="shared" si="8"/>
        <v>:</v>
      </c>
      <c r="C83" s="1">
        <f>VLOOKUP(B83,Алфавит!$A$1:$B$40,2,FALSE)</f>
        <v>37</v>
      </c>
      <c r="D83" s="1" t="str">
        <f t="shared" si="9"/>
        <v>д</v>
      </c>
      <c r="E83" s="1">
        <f>VLOOKUP(D83,Алфавит!$A$1:$B$40,2,FALSE)</f>
        <v>4</v>
      </c>
      <c r="F83" s="1">
        <f t="shared" si="10"/>
        <v>73</v>
      </c>
      <c r="G83" s="1">
        <f t="shared" si="13"/>
        <v>33</v>
      </c>
      <c r="H83" s="1" t="str">
        <f>VLOOKUP(G83,Алфавит!$B$1:$C$40,2,FALSE)</f>
        <v xml:space="preserve"> </v>
      </c>
      <c r="I83" s="1">
        <f>VLOOKUP(H83,Алфавит!$A$1:$B$40,2,FALSE)</f>
        <v>33</v>
      </c>
      <c r="J83" s="1">
        <f>VLOOKUP(D83,Алфавит!$A$1:$B$40,2,FALSE)</f>
        <v>4</v>
      </c>
      <c r="K83" s="1">
        <f t="shared" si="14"/>
        <v>37</v>
      </c>
      <c r="L83" s="1">
        <f t="shared" si="15"/>
        <v>37</v>
      </c>
      <c r="M83" s="1" t="str">
        <f>VLOOKUP(L83,Алфавит!$B$1:$C$40,2,FALSE)</f>
        <v>:</v>
      </c>
      <c r="N83" s="1">
        <f t="shared" si="16"/>
        <v>1</v>
      </c>
      <c r="O83" s="5" t="str">
        <f t="shared" si="12"/>
        <v xml:space="preserve">второгодником синичкин оставался раз так пять. а теперь в родную школу к нам </v>
      </c>
    </row>
    <row r="84" spans="1:15" x14ac:dyDescent="0.25">
      <c r="A84" s="1">
        <v>78</v>
      </c>
      <c r="B84" s="1" t="str">
        <f t="shared" si="8"/>
        <v>ф</v>
      </c>
      <c r="C84" s="1">
        <f>VLOOKUP(B84,Алфавит!$A$1:$B$40,2,FALSE)</f>
        <v>21</v>
      </c>
      <c r="D84" s="1" t="str">
        <f t="shared" si="9"/>
        <v>е</v>
      </c>
      <c r="E84" s="1">
        <f>VLOOKUP(D84,Алфавит!$A$1:$B$40,2,FALSE)</f>
        <v>5</v>
      </c>
      <c r="F84" s="1">
        <f t="shared" si="10"/>
        <v>56</v>
      </c>
      <c r="G84" s="1">
        <f t="shared" si="13"/>
        <v>16</v>
      </c>
      <c r="H84" s="1" t="str">
        <f>VLOOKUP(G84,Алфавит!$B$1:$C$40,2,FALSE)</f>
        <v>п</v>
      </c>
      <c r="I84" s="1">
        <f>VLOOKUP(H84,Алфавит!$A$1:$B$40,2,FALSE)</f>
        <v>16</v>
      </c>
      <c r="J84" s="1">
        <f>VLOOKUP(D84,Алфавит!$A$1:$B$40,2,FALSE)</f>
        <v>5</v>
      </c>
      <c r="K84" s="1">
        <f t="shared" si="14"/>
        <v>21</v>
      </c>
      <c r="L84" s="1">
        <f t="shared" si="15"/>
        <v>21</v>
      </c>
      <c r="M84" s="1" t="str">
        <f>VLOOKUP(L84,Алфавит!$B$1:$C$40,2,FALSE)</f>
        <v>ф</v>
      </c>
      <c r="N84" s="1">
        <f t="shared" si="16"/>
        <v>1</v>
      </c>
      <c r="O84" s="5" t="str">
        <f t="shared" si="12"/>
        <v>второгодником синичкин оставался раз так пять. а теперь в родную школу к нам п</v>
      </c>
    </row>
    <row r="85" spans="1:15" x14ac:dyDescent="0.25">
      <c r="A85" s="1">
        <v>79</v>
      </c>
      <c r="B85" s="1" t="str">
        <f t="shared" si="8"/>
        <v>ь</v>
      </c>
      <c r="C85" s="1">
        <f>VLOOKUP(B85,Алфавит!$A$1:$B$40,2,FALSE)</f>
        <v>29</v>
      </c>
      <c r="D85" s="1" t="str">
        <f t="shared" si="9"/>
        <v>л</v>
      </c>
      <c r="E85" s="1">
        <f>VLOOKUP(D85,Алфавит!$A$1:$B$40,2,FALSE)</f>
        <v>12</v>
      </c>
      <c r="F85" s="1">
        <f t="shared" si="10"/>
        <v>57</v>
      </c>
      <c r="G85" s="1">
        <f t="shared" si="13"/>
        <v>17</v>
      </c>
      <c r="H85" s="1" t="str">
        <f>VLOOKUP(G85,Алфавит!$B$1:$C$40,2,FALSE)</f>
        <v>р</v>
      </c>
      <c r="I85" s="1">
        <f>VLOOKUP(H85,Алфавит!$A$1:$B$40,2,FALSE)</f>
        <v>17</v>
      </c>
      <c r="J85" s="1">
        <f>VLOOKUP(D85,Алфавит!$A$1:$B$40,2,FALSE)</f>
        <v>12</v>
      </c>
      <c r="K85" s="1">
        <f t="shared" si="14"/>
        <v>29</v>
      </c>
      <c r="L85" s="1">
        <f t="shared" si="15"/>
        <v>29</v>
      </c>
      <c r="M85" s="1" t="str">
        <f>VLOOKUP(L85,Алфавит!$B$1:$C$40,2,FALSE)</f>
        <v>ь</v>
      </c>
      <c r="N85" s="1">
        <f t="shared" si="16"/>
        <v>1</v>
      </c>
      <c r="O85" s="5" t="str">
        <f t="shared" si="12"/>
        <v>второгодником синичкин оставался раз так пять. а теперь в родную школу к нам пр</v>
      </c>
    </row>
    <row r="86" spans="1:15" x14ac:dyDescent="0.25">
      <c r="A86" s="1">
        <v>80</v>
      </c>
      <c r="B86" s="1" t="str">
        <f t="shared" si="8"/>
        <v>;</v>
      </c>
      <c r="C86" s="1">
        <f>VLOOKUP(B86,Алфавит!$A$1:$B$40,2,FALSE)</f>
        <v>38</v>
      </c>
      <c r="D86" s="1" t="str">
        <f t="shared" si="9"/>
        <v>ь</v>
      </c>
      <c r="E86" s="1">
        <f>VLOOKUP(D86,Алфавит!$A$1:$B$40,2,FALSE)</f>
        <v>29</v>
      </c>
      <c r="F86" s="1">
        <f t="shared" si="10"/>
        <v>49</v>
      </c>
      <c r="G86" s="1">
        <f t="shared" si="13"/>
        <v>9</v>
      </c>
      <c r="H86" s="1" t="str">
        <f>VLOOKUP(G86,Алфавит!$B$1:$C$40,2,FALSE)</f>
        <v>и</v>
      </c>
      <c r="I86" s="1">
        <f>VLOOKUP(H86,Алфавит!$A$1:$B$40,2,FALSE)</f>
        <v>9</v>
      </c>
      <c r="J86" s="1">
        <f>VLOOKUP(D86,Алфавит!$A$1:$B$40,2,FALSE)</f>
        <v>29</v>
      </c>
      <c r="K86" s="1">
        <f t="shared" si="14"/>
        <v>38</v>
      </c>
      <c r="L86" s="1">
        <f t="shared" si="15"/>
        <v>38</v>
      </c>
      <c r="M86" s="1" t="str">
        <f>VLOOKUP(L86,Алфавит!$B$1:$C$40,2,FALSE)</f>
        <v>;</v>
      </c>
      <c r="N86" s="1">
        <f t="shared" si="16"/>
        <v>1</v>
      </c>
      <c r="O86" s="5" t="str">
        <f t="shared" si="12"/>
        <v>второгодником синичкин оставался раз так пять. а теперь в родную школу к нам при</v>
      </c>
    </row>
    <row r="87" spans="1:15" x14ac:dyDescent="0.25">
      <c r="A87" s="1">
        <v>81</v>
      </c>
      <c r="B87" s="1" t="str">
        <f t="shared" si="8"/>
        <v>!</v>
      </c>
      <c r="C87" s="1">
        <f>VLOOKUP(B87,Алфавит!$A$1:$B$40,2,FALSE)</f>
        <v>39</v>
      </c>
      <c r="D87" s="1" t="str">
        <f t="shared" si="9"/>
        <v>н</v>
      </c>
      <c r="E87" s="1">
        <f>VLOOKUP(D87,Алфавит!$A$1:$B$40,2,FALSE)</f>
        <v>14</v>
      </c>
      <c r="F87" s="1">
        <f t="shared" si="10"/>
        <v>65</v>
      </c>
      <c r="G87" s="1">
        <f t="shared" si="13"/>
        <v>25</v>
      </c>
      <c r="H87" s="1" t="str">
        <f>VLOOKUP(G87,Алфавит!$B$1:$C$40,2,FALSE)</f>
        <v>ш</v>
      </c>
      <c r="I87" s="1">
        <f>VLOOKUP(H87,Алфавит!$A$1:$B$40,2,FALSE)</f>
        <v>25</v>
      </c>
      <c r="J87" s="1">
        <f>VLOOKUP(D87,Алфавит!$A$1:$B$40,2,FALSE)</f>
        <v>14</v>
      </c>
      <c r="K87" s="1">
        <f t="shared" si="14"/>
        <v>39</v>
      </c>
      <c r="L87" s="1">
        <f t="shared" si="15"/>
        <v>39</v>
      </c>
      <c r="M87" s="1" t="str">
        <f>VLOOKUP(L87,Алфавит!$B$1:$C$40,2,FALSE)</f>
        <v>!</v>
      </c>
      <c r="N87" s="1">
        <f t="shared" si="16"/>
        <v>1</v>
      </c>
      <c r="O87" s="5" t="str">
        <f t="shared" si="12"/>
        <v>второгодником синичкин оставался раз так пять. а теперь в родную школу к нам приш</v>
      </c>
    </row>
    <row r="88" spans="1:15" x14ac:dyDescent="0.25">
      <c r="A88" s="1">
        <v>82</v>
      </c>
      <c r="B88" s="1" t="str">
        <f t="shared" si="8"/>
        <v>о</v>
      </c>
      <c r="C88" s="1">
        <f>VLOOKUP(B88,Алфавит!$A$1:$B$40,2,FALSE)</f>
        <v>15</v>
      </c>
      <c r="D88" s="1" t="str">
        <f t="shared" si="9"/>
        <v>и</v>
      </c>
      <c r="E88" s="1">
        <f>VLOOKUP(D88,Алфавит!$A$1:$B$40,2,FALSE)</f>
        <v>9</v>
      </c>
      <c r="F88" s="1">
        <f t="shared" si="10"/>
        <v>46</v>
      </c>
      <c r="G88" s="1">
        <f t="shared" si="13"/>
        <v>6</v>
      </c>
      <c r="H88" s="1" t="str">
        <f>VLOOKUP(G88,Алфавит!$B$1:$C$40,2,FALSE)</f>
        <v>ё</v>
      </c>
      <c r="I88" s="1">
        <f>VLOOKUP(H88,Алфавит!$A$1:$B$40,2,FALSE)</f>
        <v>6</v>
      </c>
      <c r="J88" s="1">
        <f>VLOOKUP(D88,Алфавит!$A$1:$B$40,2,FALSE)</f>
        <v>9</v>
      </c>
      <c r="K88" s="1">
        <f t="shared" si="14"/>
        <v>15</v>
      </c>
      <c r="L88" s="1">
        <f t="shared" si="15"/>
        <v>15</v>
      </c>
      <c r="M88" s="1" t="str">
        <f>VLOOKUP(L88,Алфавит!$B$1:$C$40,2,FALSE)</f>
        <v>о</v>
      </c>
      <c r="N88" s="1">
        <f t="shared" si="16"/>
        <v>1</v>
      </c>
      <c r="O88" s="5" t="str">
        <f t="shared" si="12"/>
        <v>второгодником синичкин оставался раз так пять. а теперь в родную школу к нам пришё</v>
      </c>
    </row>
    <row r="89" spans="1:15" x14ac:dyDescent="0.25">
      <c r="A89" s="1">
        <v>83</v>
      </c>
      <c r="B89" s="1" t="str">
        <f t="shared" si="8"/>
        <v>ц</v>
      </c>
      <c r="C89" s="1">
        <f>VLOOKUP(B89,Алфавит!$A$1:$B$40,2,FALSE)</f>
        <v>23</v>
      </c>
      <c r="D89" s="1" t="str">
        <f t="shared" si="9"/>
        <v>к</v>
      </c>
      <c r="E89" s="1">
        <f>VLOOKUP(D89,Алфавит!$A$1:$B$40,2,FALSE)</f>
        <v>11</v>
      </c>
      <c r="F89" s="1">
        <f t="shared" si="10"/>
        <v>52</v>
      </c>
      <c r="G89" s="1">
        <f t="shared" si="13"/>
        <v>12</v>
      </c>
      <c r="H89" s="1" t="str">
        <f>VLOOKUP(G89,Алфавит!$B$1:$C$40,2,FALSE)</f>
        <v>л</v>
      </c>
      <c r="I89" s="1">
        <f>VLOOKUP(H89,Алфавит!$A$1:$B$40,2,FALSE)</f>
        <v>12</v>
      </c>
      <c r="J89" s="1">
        <f>VLOOKUP(D89,Алфавит!$A$1:$B$40,2,FALSE)</f>
        <v>11</v>
      </c>
      <c r="K89" s="1">
        <f t="shared" si="14"/>
        <v>23</v>
      </c>
      <c r="L89" s="1">
        <f t="shared" si="15"/>
        <v>23</v>
      </c>
      <c r="M89" s="1" t="str">
        <f>VLOOKUP(L89,Алфавит!$B$1:$C$40,2,FALSE)</f>
        <v>ц</v>
      </c>
      <c r="N89" s="1">
        <f t="shared" si="16"/>
        <v>1</v>
      </c>
      <c r="O89" s="5" t="str">
        <f t="shared" si="12"/>
        <v>второгодником синичкин оставался раз так пять. а теперь в родную школу к нам пришёл</v>
      </c>
    </row>
    <row r="90" spans="1:15" x14ac:dyDescent="0.25">
      <c r="A90" s="1">
        <v>84</v>
      </c>
      <c r="B90" s="1" t="str">
        <f t="shared" si="8"/>
        <v>щ</v>
      </c>
      <c r="C90" s="1">
        <f>VLOOKUP(B90,Алфавит!$A$1:$B$40,2,FALSE)</f>
        <v>26</v>
      </c>
      <c r="D90" s="1" t="str">
        <f t="shared" si="9"/>
        <v xml:space="preserve"> </v>
      </c>
      <c r="E90" s="1">
        <f>VLOOKUP(D90,Алфавит!$A$1:$B$40,2,FALSE)</f>
        <v>33</v>
      </c>
      <c r="F90" s="1">
        <f t="shared" si="10"/>
        <v>33</v>
      </c>
      <c r="G90" s="1">
        <f t="shared" si="13"/>
        <v>33</v>
      </c>
      <c r="H90" s="1" t="str">
        <f>VLOOKUP(G90,Алфавит!$B$1:$C$40,2,FALSE)</f>
        <v xml:space="preserve"> </v>
      </c>
      <c r="I90" s="1">
        <f>VLOOKUP(H90,Алфавит!$A$1:$B$40,2,FALSE)</f>
        <v>33</v>
      </c>
      <c r="J90" s="1">
        <f>VLOOKUP(D90,Алфавит!$A$1:$B$40,2,FALSE)</f>
        <v>33</v>
      </c>
      <c r="K90" s="1">
        <f t="shared" si="14"/>
        <v>66</v>
      </c>
      <c r="L90" s="1">
        <f t="shared" si="15"/>
        <v>26</v>
      </c>
      <c r="M90" s="1" t="str">
        <f>VLOOKUP(L90,Алфавит!$B$1:$C$40,2,FALSE)</f>
        <v>щ</v>
      </c>
      <c r="N90" s="1">
        <f t="shared" si="16"/>
        <v>1</v>
      </c>
      <c r="O90" s="5" t="str">
        <f t="shared" si="12"/>
        <v xml:space="preserve">второгодником синичкин оставался раз так пять. а теперь в родную школу к нам пришёл </v>
      </c>
    </row>
    <row r="91" spans="1:15" x14ac:dyDescent="0.25">
      <c r="A91" s="1">
        <v>85</v>
      </c>
      <c r="B91" s="1" t="str">
        <f t="shared" si="8"/>
        <v>я</v>
      </c>
      <c r="C91" s="1">
        <f>VLOOKUP(B91,Алфавит!$A$1:$B$40,2,FALSE)</f>
        <v>32</v>
      </c>
      <c r="D91" s="1" t="str">
        <f t="shared" si="9"/>
        <v>П</v>
      </c>
      <c r="E91" s="1">
        <f>VLOOKUP(D91,Алфавит!$A$1:$B$40,2,FALSE)</f>
        <v>16</v>
      </c>
      <c r="F91" s="1">
        <f t="shared" si="10"/>
        <v>56</v>
      </c>
      <c r="G91" s="1">
        <f t="shared" si="13"/>
        <v>16</v>
      </c>
      <c r="H91" s="1" t="str">
        <f>VLOOKUP(G91,Алфавит!$B$1:$C$40,2,FALSE)</f>
        <v>п</v>
      </c>
      <c r="I91" s="1">
        <f>VLOOKUP(H91,Алфавит!$A$1:$B$40,2,FALSE)</f>
        <v>16</v>
      </c>
      <c r="J91" s="1">
        <f>VLOOKUP(D91,Алфавит!$A$1:$B$40,2,FALSE)</f>
        <v>16</v>
      </c>
      <c r="K91" s="1">
        <f t="shared" si="14"/>
        <v>32</v>
      </c>
      <c r="L91" s="1">
        <f t="shared" si="15"/>
        <v>32</v>
      </c>
      <c r="M91" s="1" t="str">
        <f>VLOOKUP(L91,Алфавит!$B$1:$C$40,2,FALSE)</f>
        <v>я</v>
      </c>
      <c r="N91" s="1">
        <f t="shared" si="16"/>
        <v>1</v>
      </c>
      <c r="O91" s="5" t="str">
        <f>O90&amp;H91</f>
        <v>второгодником синичкин оставался раз так пять. а теперь в родную школу к нам пришёл п</v>
      </c>
    </row>
    <row r="92" spans="1:15" x14ac:dyDescent="0.25">
      <c r="A92" s="1">
        <v>86</v>
      </c>
      <c r="B92" s="1" t="str">
        <f t="shared" si="8"/>
        <v>я</v>
      </c>
      <c r="C92" s="1">
        <f>VLOOKUP(B92,Алфавит!$A$1:$B$40,2,FALSE)</f>
        <v>32</v>
      </c>
      <c r="D92" s="1" t="str">
        <f t="shared" si="9"/>
        <v>о</v>
      </c>
      <c r="E92" s="1">
        <f>VLOOKUP(D92,Алфавит!$A$1:$B$40,2,FALSE)</f>
        <v>15</v>
      </c>
      <c r="F92" s="1">
        <f t="shared" si="10"/>
        <v>57</v>
      </c>
      <c r="G92" s="1">
        <f t="shared" si="13"/>
        <v>17</v>
      </c>
      <c r="H92" s="1" t="str">
        <f>VLOOKUP(G92,Алфавит!$B$1:$C$40,2,FALSE)</f>
        <v>р</v>
      </c>
      <c r="I92" s="1">
        <f>VLOOKUP(H92,Алфавит!$A$1:$B$40,2,FALSE)</f>
        <v>17</v>
      </c>
      <c r="J92" s="1">
        <f>VLOOKUP(D92,Алфавит!$A$1:$B$40,2,FALSE)</f>
        <v>15</v>
      </c>
      <c r="K92" s="1">
        <f t="shared" si="14"/>
        <v>32</v>
      </c>
      <c r="L92" s="1">
        <f t="shared" si="15"/>
        <v>32</v>
      </c>
      <c r="M92" s="1" t="str">
        <f>VLOOKUP(L92,Алфавит!$B$1:$C$40,2,FALSE)</f>
        <v>я</v>
      </c>
      <c r="N92" s="1">
        <f t="shared" si="16"/>
        <v>1</v>
      </c>
      <c r="O92" s="5" t="str">
        <f>O91&amp;H92</f>
        <v>второгодником синичкин оставался раз так пять. а теперь в родную школу к нам пришёл пр</v>
      </c>
    </row>
    <row r="93" spans="1:15" x14ac:dyDescent="0.25">
      <c r="A93" s="1">
        <v>87</v>
      </c>
      <c r="B93" s="1" t="str">
        <f t="shared" si="8"/>
        <v>т</v>
      </c>
      <c r="C93" s="1">
        <f>VLOOKUP(B93,Алфавит!$A$1:$B$40,2,FALSE)</f>
        <v>19</v>
      </c>
      <c r="D93" s="1" t="str">
        <f t="shared" si="9"/>
        <v>н</v>
      </c>
      <c r="E93" s="1">
        <f>VLOOKUP(D93,Алфавит!$A$1:$B$40,2,FALSE)</f>
        <v>14</v>
      </c>
      <c r="F93" s="1">
        <f t="shared" si="10"/>
        <v>45</v>
      </c>
      <c r="G93" s="1">
        <f t="shared" si="13"/>
        <v>5</v>
      </c>
      <c r="H93" s="1" t="str">
        <f>VLOOKUP(G93,Алфавит!$B$1:$C$40,2,FALSE)</f>
        <v>е</v>
      </c>
      <c r="I93" s="1">
        <f>VLOOKUP(H93,Алфавит!$A$1:$B$40,2,FALSE)</f>
        <v>5</v>
      </c>
      <c r="J93" s="1">
        <f>VLOOKUP(D93,Алфавит!$A$1:$B$40,2,FALSE)</f>
        <v>14</v>
      </c>
      <c r="K93" s="1">
        <f t="shared" si="14"/>
        <v>19</v>
      </c>
      <c r="L93" s="1">
        <f t="shared" si="15"/>
        <v>19</v>
      </c>
      <c r="M93" s="1" t="str">
        <f>VLOOKUP(L93,Алфавит!$B$1:$C$40,2,FALSE)</f>
        <v>т</v>
      </c>
      <c r="N93" s="1">
        <f t="shared" si="16"/>
        <v>1</v>
      </c>
      <c r="O93" s="5" t="str">
        <f>O92&amp;H93</f>
        <v>второгодником синичкин оставался раз так пять. а теперь в родную школу к нам пришёл пре</v>
      </c>
    </row>
    <row r="94" spans="1:15" x14ac:dyDescent="0.25">
      <c r="A94" s="1">
        <v>88</v>
      </c>
      <c r="B94" s="1" t="str">
        <f t="shared" si="8"/>
        <v>ф</v>
      </c>
      <c r="C94" s="1">
        <f>VLOOKUP(B94,Алфавит!$A$1:$B$40,2,FALSE)</f>
        <v>21</v>
      </c>
      <c r="D94" s="1" t="str">
        <f t="shared" si="9"/>
        <v>е</v>
      </c>
      <c r="E94" s="1">
        <f>VLOOKUP(D94,Алфавит!$A$1:$B$40,2,FALSE)</f>
        <v>5</v>
      </c>
      <c r="F94" s="1">
        <f t="shared" si="10"/>
        <v>56</v>
      </c>
      <c r="G94" s="1">
        <f t="shared" si="13"/>
        <v>16</v>
      </c>
      <c r="H94" s="1" t="str">
        <f>VLOOKUP(G94,Алфавит!$B$1:$C$40,2,FALSE)</f>
        <v>п</v>
      </c>
      <c r="I94" s="1">
        <f>VLOOKUP(H94,Алфавит!$A$1:$B$40,2,FALSE)</f>
        <v>16</v>
      </c>
      <c r="J94" s="1">
        <f>VLOOKUP(D94,Алфавит!$A$1:$B$40,2,FALSE)</f>
        <v>5</v>
      </c>
      <c r="K94" s="1">
        <f t="shared" si="14"/>
        <v>21</v>
      </c>
      <c r="L94" s="1">
        <f t="shared" si="15"/>
        <v>21</v>
      </c>
      <c r="M94" s="1" t="str">
        <f>VLOOKUP(L94,Алфавит!$B$1:$C$40,2,FALSE)</f>
        <v>ф</v>
      </c>
      <c r="N94" s="1">
        <f t="shared" si="16"/>
        <v>1</v>
      </c>
      <c r="O94" s="5" t="str">
        <f>O93&amp;H94</f>
        <v>второгодником синичкин оставался раз так пять. а теперь в родную школу к нам пришёл преп</v>
      </c>
    </row>
    <row r="95" spans="1:15" x14ac:dyDescent="0.25">
      <c r="A95" s="1">
        <v>89</v>
      </c>
      <c r="B95" s="1" t="str">
        <f t="shared" ref="B95:B102" si="17">MID($B$2,A95,1)</f>
        <v>т</v>
      </c>
      <c r="C95" s="1">
        <f>VLOOKUP(B95,Алфавит!$A$1:$B$40,2,FALSE)</f>
        <v>19</v>
      </c>
      <c r="D95" s="1" t="str">
        <f t="shared" ref="D95:D102" si="18">MID($E$2,A95,1)</f>
        <v>д</v>
      </c>
      <c r="E95" s="1">
        <f>VLOOKUP(D95,Алфавит!$A$1:$B$40,2,FALSE)</f>
        <v>4</v>
      </c>
      <c r="F95" s="1">
        <f t="shared" si="10"/>
        <v>55</v>
      </c>
      <c r="G95" s="1">
        <f t="shared" si="13"/>
        <v>15</v>
      </c>
      <c r="H95" s="1" t="str">
        <f>VLOOKUP(G95,Алфавит!$B$1:$C$40,2,FALSE)</f>
        <v>о</v>
      </c>
      <c r="I95" s="1">
        <f>VLOOKUP(H95,Алфавит!$A$1:$B$40,2,FALSE)</f>
        <v>15</v>
      </c>
      <c r="J95" s="1">
        <f>VLOOKUP(D95,Алфавит!$A$1:$B$40,2,FALSE)</f>
        <v>4</v>
      </c>
      <c r="K95" s="1">
        <f t="shared" si="14"/>
        <v>19</v>
      </c>
      <c r="L95" s="1">
        <f t="shared" si="15"/>
        <v>19</v>
      </c>
      <c r="M95" s="1" t="str">
        <f>VLOOKUP(L95,Алфавит!$B$1:$C$40,2,FALSE)</f>
        <v>т</v>
      </c>
      <c r="N95" s="1">
        <f t="shared" si="16"/>
        <v>1</v>
      </c>
      <c r="O95" s="5" t="str">
        <f>O94&amp;H95</f>
        <v>второгодником синичкин оставался раз так пять. а теперь в родную школу к нам пришёл препо</v>
      </c>
    </row>
    <row r="96" spans="1:15" x14ac:dyDescent="0.25">
      <c r="A96" s="1">
        <v>90</v>
      </c>
      <c r="B96" s="1" t="str">
        <f t="shared" si="17"/>
        <v>и</v>
      </c>
      <c r="C96" s="1">
        <f>VLOOKUP(B96,Алфавит!$A$1:$B$40,2,FALSE)</f>
        <v>9</v>
      </c>
      <c r="D96" s="1" t="str">
        <f t="shared" si="18"/>
        <v>е</v>
      </c>
      <c r="E96" s="1">
        <f>VLOOKUP(D96,Алфавит!$A$1:$B$40,2,FALSE)</f>
        <v>5</v>
      </c>
      <c r="F96" s="1">
        <f t="shared" ref="F96:F102" si="19">C96+40-E96</f>
        <v>44</v>
      </c>
      <c r="G96" s="1">
        <f t="shared" si="13"/>
        <v>4</v>
      </c>
      <c r="H96" s="1" t="str">
        <f>VLOOKUP(G96,Алфавит!$B$1:$C$40,2,FALSE)</f>
        <v>д</v>
      </c>
      <c r="I96" s="1">
        <f>VLOOKUP(H96,Алфавит!$A$1:$B$40,2,FALSE)</f>
        <v>4</v>
      </c>
      <c r="J96" s="1">
        <f>VLOOKUP(D96,Алфавит!$A$1:$B$40,2,FALSE)</f>
        <v>5</v>
      </c>
      <c r="K96" s="1">
        <f t="shared" si="14"/>
        <v>9</v>
      </c>
      <c r="L96" s="1">
        <f t="shared" si="15"/>
        <v>9</v>
      </c>
      <c r="M96" s="1" t="str">
        <f>VLOOKUP(L96,Алфавит!$B$1:$C$40,2,FALSE)</f>
        <v>и</v>
      </c>
      <c r="N96" s="1">
        <f t="shared" si="16"/>
        <v>1</v>
      </c>
      <c r="O96" s="5" t="str">
        <f>O95&amp;H96</f>
        <v>второгодником синичкин оставался раз так пять. а теперь в родную школу к нам пришёл препод</v>
      </c>
    </row>
    <row r="97" spans="1:15" x14ac:dyDescent="0.25">
      <c r="A97" s="1">
        <v>91</v>
      </c>
      <c r="B97" s="1" t="str">
        <f t="shared" si="17"/>
        <v>л</v>
      </c>
      <c r="C97" s="1">
        <f>VLOOKUP(B97,Алфавит!$A$1:$B$40,2,FALSE)</f>
        <v>12</v>
      </c>
      <c r="D97" s="1" t="str">
        <f t="shared" si="18"/>
        <v>л</v>
      </c>
      <c r="E97" s="1">
        <f>VLOOKUP(D97,Алфавит!$A$1:$B$40,2,FALSE)</f>
        <v>12</v>
      </c>
      <c r="F97" s="1">
        <f t="shared" si="19"/>
        <v>40</v>
      </c>
      <c r="G97" s="1">
        <f t="shared" si="13"/>
        <v>0</v>
      </c>
      <c r="H97" s="1" t="str">
        <f>VLOOKUP(G97,Алфавит!$B$1:$C$40,2,FALSE)</f>
        <v>а</v>
      </c>
      <c r="I97" s="1">
        <f>VLOOKUP(H97,Алфавит!$A$1:$B$40,2,FALSE)</f>
        <v>0</v>
      </c>
      <c r="J97" s="1">
        <f>VLOOKUP(D97,Алфавит!$A$1:$B$40,2,FALSE)</f>
        <v>12</v>
      </c>
      <c r="K97" s="1">
        <f t="shared" si="14"/>
        <v>12</v>
      </c>
      <c r="L97" s="1">
        <f t="shared" si="15"/>
        <v>12</v>
      </c>
      <c r="M97" s="1" t="str">
        <f>VLOOKUP(L97,Алфавит!$B$1:$C$40,2,FALSE)</f>
        <v>л</v>
      </c>
      <c r="N97" s="1">
        <f t="shared" si="16"/>
        <v>1</v>
      </c>
      <c r="O97" s="5" t="str">
        <f>O96&amp;H97</f>
        <v>второгодником синичкин оставался раз так пять. а теперь в родную школу к нам пришёл препода</v>
      </c>
    </row>
    <row r="98" spans="1:15" x14ac:dyDescent="0.25">
      <c r="A98" s="1">
        <v>92</v>
      </c>
      <c r="B98" s="1" t="str">
        <f t="shared" si="17"/>
        <v>ю</v>
      </c>
      <c r="C98" s="1">
        <f>VLOOKUP(B98,Алфавит!$A$1:$B$40,2,FALSE)</f>
        <v>31</v>
      </c>
      <c r="D98" s="1" t="str">
        <f t="shared" si="18"/>
        <v>ь</v>
      </c>
      <c r="E98" s="1">
        <f>VLOOKUP(D98,Алфавит!$A$1:$B$40,2,FALSE)</f>
        <v>29</v>
      </c>
      <c r="F98" s="1">
        <f t="shared" si="19"/>
        <v>42</v>
      </c>
      <c r="G98" s="1">
        <f t="shared" si="13"/>
        <v>2</v>
      </c>
      <c r="H98" s="1" t="str">
        <f>VLOOKUP(G98,Алфавит!$B$1:$C$40,2,FALSE)</f>
        <v>в</v>
      </c>
      <c r="I98" s="1">
        <f>VLOOKUP(H98,Алфавит!$A$1:$B$40,2,FALSE)</f>
        <v>2</v>
      </c>
      <c r="J98" s="1">
        <f>VLOOKUP(D98,Алфавит!$A$1:$B$40,2,FALSE)</f>
        <v>29</v>
      </c>
      <c r="K98" s="1">
        <f t="shared" si="14"/>
        <v>31</v>
      </c>
      <c r="L98" s="1">
        <f t="shared" si="15"/>
        <v>31</v>
      </c>
      <c r="M98" s="1" t="str">
        <f>VLOOKUP(L98,Алфавит!$B$1:$C$40,2,FALSE)</f>
        <v>ю</v>
      </c>
      <c r="N98" s="1">
        <f t="shared" si="16"/>
        <v>1</v>
      </c>
      <c r="O98" s="5" t="str">
        <f>O97&amp;H98</f>
        <v>второгодником синичкин оставался раз так пять. а теперь в родную школу к нам пришёл преподав</v>
      </c>
    </row>
    <row r="99" spans="1:15" x14ac:dyDescent="0.25">
      <c r="A99" s="1">
        <v>93</v>
      </c>
      <c r="B99" s="1" t="str">
        <f t="shared" si="17"/>
        <v>н</v>
      </c>
      <c r="C99" s="1">
        <f>VLOOKUP(B99,Алфавит!$A$1:$B$40,2,FALSE)</f>
        <v>14</v>
      </c>
      <c r="D99" s="1" t="str">
        <f t="shared" si="18"/>
        <v>н</v>
      </c>
      <c r="E99" s="1">
        <f>VLOOKUP(D99,Алфавит!$A$1:$B$40,2,FALSE)</f>
        <v>14</v>
      </c>
      <c r="F99" s="1">
        <f t="shared" si="19"/>
        <v>40</v>
      </c>
      <c r="G99" s="1">
        <f t="shared" si="13"/>
        <v>0</v>
      </c>
      <c r="H99" s="1" t="str">
        <f>VLOOKUP(G99,Алфавит!$B$1:$C$40,2,FALSE)</f>
        <v>а</v>
      </c>
      <c r="I99" s="1">
        <f>VLOOKUP(H99,Алфавит!$A$1:$B$40,2,FALSE)</f>
        <v>0</v>
      </c>
      <c r="J99" s="1">
        <f>VLOOKUP(D99,Алфавит!$A$1:$B$40,2,FALSE)</f>
        <v>14</v>
      </c>
      <c r="K99" s="1">
        <f t="shared" si="14"/>
        <v>14</v>
      </c>
      <c r="L99" s="1">
        <f t="shared" si="15"/>
        <v>14</v>
      </c>
      <c r="M99" s="1" t="str">
        <f>VLOOKUP(L99,Алфавит!$B$1:$C$40,2,FALSE)</f>
        <v>н</v>
      </c>
      <c r="N99" s="1">
        <f t="shared" si="16"/>
        <v>1</v>
      </c>
      <c r="O99" s="5" t="str">
        <f>O98&amp;H99</f>
        <v>второгодником синичкин оставался раз так пять. а теперь в родную школу к нам пришёл преподава</v>
      </c>
    </row>
    <row r="100" spans="1:15" x14ac:dyDescent="0.25">
      <c r="A100" s="1">
        <v>94</v>
      </c>
      <c r="B100" s="1" t="str">
        <f t="shared" si="17"/>
        <v>ы</v>
      </c>
      <c r="C100" s="1">
        <f>VLOOKUP(B100,Алфавит!$A$1:$B$40,2,FALSE)</f>
        <v>28</v>
      </c>
      <c r="D100" s="1" t="str">
        <f t="shared" si="18"/>
        <v>и</v>
      </c>
      <c r="E100" s="1">
        <f>VLOOKUP(D100,Алфавит!$A$1:$B$40,2,FALSE)</f>
        <v>9</v>
      </c>
      <c r="F100" s="1">
        <f t="shared" si="19"/>
        <v>59</v>
      </c>
      <c r="G100" s="1">
        <f t="shared" si="13"/>
        <v>19</v>
      </c>
      <c r="H100" s="1" t="str">
        <f>VLOOKUP(G100,Алфавит!$B$1:$C$40,2,FALSE)</f>
        <v>т</v>
      </c>
      <c r="I100" s="1">
        <f>VLOOKUP(H100,Алфавит!$A$1:$B$40,2,FALSE)</f>
        <v>19</v>
      </c>
      <c r="J100" s="1">
        <f>VLOOKUP(D100,Алфавит!$A$1:$B$40,2,FALSE)</f>
        <v>9</v>
      </c>
      <c r="K100" s="1">
        <f t="shared" si="14"/>
        <v>28</v>
      </c>
      <c r="L100" s="1">
        <f t="shared" si="15"/>
        <v>28</v>
      </c>
      <c r="M100" s="1" t="str">
        <f>VLOOKUP(L100,Алфавит!$B$1:$C$40,2,FALSE)</f>
        <v>ы</v>
      </c>
      <c r="N100" s="1">
        <f t="shared" si="16"/>
        <v>1</v>
      </c>
      <c r="O100" s="5" t="str">
        <f>O99&amp;H100</f>
        <v>второгодником синичкин оставался раз так пять. а теперь в родную школу к нам пришёл преподават</v>
      </c>
    </row>
    <row r="101" spans="1:15" x14ac:dyDescent="0.25">
      <c r="A101" s="1">
        <v>95</v>
      </c>
      <c r="B101" s="1" t="str">
        <f t="shared" si="17"/>
        <v>а</v>
      </c>
      <c r="C101" s="1">
        <f>VLOOKUP(B101,Алфавит!$A$1:$B$40,2,FALSE)</f>
        <v>0</v>
      </c>
      <c r="D101" s="1" t="str">
        <f t="shared" si="18"/>
        <v>к</v>
      </c>
      <c r="E101" s="1">
        <f>VLOOKUP(D101,Алфавит!$A$1:$B$40,2,FALSE)</f>
        <v>11</v>
      </c>
      <c r="F101" s="1">
        <f t="shared" si="19"/>
        <v>29</v>
      </c>
      <c r="G101" s="1">
        <f t="shared" si="13"/>
        <v>29</v>
      </c>
      <c r="H101" s="1" t="str">
        <f>VLOOKUP(G101,Алфавит!$B$1:$C$40,2,FALSE)</f>
        <v>ь</v>
      </c>
      <c r="I101" s="1">
        <f>VLOOKUP(H101,Алфавит!$A$1:$B$40,2,FALSE)</f>
        <v>29</v>
      </c>
      <c r="J101" s="1">
        <f>VLOOKUP(D101,Алфавит!$A$1:$B$40,2,FALSE)</f>
        <v>11</v>
      </c>
      <c r="K101" s="1">
        <f t="shared" si="14"/>
        <v>40</v>
      </c>
      <c r="L101" s="1">
        <f t="shared" si="15"/>
        <v>0</v>
      </c>
      <c r="M101" s="1" t="str">
        <f>VLOOKUP(L101,Алфавит!$B$1:$C$40,2,FALSE)</f>
        <v>а</v>
      </c>
      <c r="N101" s="1">
        <f t="shared" si="16"/>
        <v>1</v>
      </c>
      <c r="O101" s="5" t="str">
        <f>O100&amp;H101</f>
        <v>второгодником синичкин оставался раз так пять. а теперь в родную школу к нам пришёл преподавать</v>
      </c>
    </row>
    <row r="102" spans="1:15" x14ac:dyDescent="0.25">
      <c r="A102" s="1">
        <v>96</v>
      </c>
      <c r="B102" s="1" t="str">
        <f t="shared" si="17"/>
        <v>ъ</v>
      </c>
      <c r="C102" s="1">
        <f>VLOOKUP(B102,Алфавит!$A$1:$B$40,2,FALSE)</f>
        <v>27</v>
      </c>
      <c r="D102" s="1" t="str">
        <f t="shared" si="18"/>
        <v xml:space="preserve"> </v>
      </c>
      <c r="E102" s="1">
        <f>VLOOKUP(D102,Алфавит!$A$1:$B$40,2,FALSE)</f>
        <v>33</v>
      </c>
      <c r="F102" s="1">
        <f t="shared" si="19"/>
        <v>34</v>
      </c>
      <c r="G102" s="1">
        <f t="shared" si="13"/>
        <v>34</v>
      </c>
      <c r="H102" s="1" t="str">
        <f>VLOOKUP(G102,Алфавит!$B$1:$C$40,2,FALSE)</f>
        <v>.</v>
      </c>
      <c r="I102" s="1">
        <f>VLOOKUP(H102,Алфавит!$A$1:$B$40,2,FALSE)</f>
        <v>34</v>
      </c>
      <c r="J102" s="1">
        <f>VLOOKUP(D102,Алфавит!$A$1:$B$40,2,FALSE)</f>
        <v>33</v>
      </c>
      <c r="K102" s="1">
        <f t="shared" si="14"/>
        <v>67</v>
      </c>
      <c r="L102" s="1">
        <f t="shared" si="15"/>
        <v>27</v>
      </c>
      <c r="M102" s="1" t="str">
        <f>VLOOKUP(L102,Алфавит!$B$1:$C$40,2,FALSE)</f>
        <v>ъ</v>
      </c>
      <c r="N102" s="1">
        <f t="shared" si="16"/>
        <v>1</v>
      </c>
      <c r="O102" s="5" t="str">
        <f>O101&amp;H102</f>
        <v>второгодником синичкин оставался раз так пять. а теперь в родную школу к нам пришёл преподавать.</v>
      </c>
    </row>
    <row r="103" spans="1:15" x14ac:dyDescent="0.25">
      <c r="N103" s="1">
        <f>SUM(N7:N102)</f>
        <v>96</v>
      </c>
    </row>
    <row r="104" spans="1:15" x14ac:dyDescent="0.25">
      <c r="A104" t="s">
        <v>68</v>
      </c>
      <c r="N104" s="1" t="s">
        <v>69</v>
      </c>
    </row>
    <row r="105" spans="1:15" x14ac:dyDescent="0.25">
      <c r="A105" s="6" t="str">
        <f>O102</f>
        <v>второгодником синичкин оставался раз так пять. а теперь в родную школу к нам пришёл преподавать.</v>
      </c>
      <c r="N105" s="1">
        <f>B3</f>
        <v>96</v>
      </c>
    </row>
    <row r="106" spans="1:15" x14ac:dyDescent="0.25">
      <c r="A106" t="s">
        <v>61</v>
      </c>
    </row>
  </sheetData>
  <mergeCells count="1">
    <mergeCell ref="A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1E7E-30D1-499B-B631-D316B9958A79}">
  <dimension ref="A1:N57"/>
  <sheetViews>
    <sheetView tabSelected="1" zoomScale="60" zoomScaleNormal="60" workbookViewId="0">
      <selection activeCell="O58" sqref="O58"/>
    </sheetView>
  </sheetViews>
  <sheetFormatPr defaultRowHeight="15" x14ac:dyDescent="0.25"/>
  <cols>
    <col min="1" max="1" width="10.28515625" customWidth="1"/>
    <col min="2" max="2" width="10.85546875" customWidth="1"/>
    <col min="3" max="3" width="10.5703125" customWidth="1"/>
    <col min="4" max="4" width="8.85546875" customWidth="1"/>
    <col min="5" max="5" width="7" customWidth="1"/>
    <col min="6" max="6" width="7.42578125" customWidth="1"/>
    <col min="7" max="7" width="15.140625" customWidth="1"/>
    <col min="8" max="8" width="16.7109375" customWidth="1"/>
    <col min="9" max="9" width="17.5703125" customWidth="1"/>
    <col min="10" max="11" width="16.7109375" customWidth="1"/>
    <col min="12" max="12" width="15.5703125" customWidth="1"/>
  </cols>
  <sheetData>
    <row r="1" spans="1:14" ht="60" x14ac:dyDescent="0.25">
      <c r="A1" s="4" t="s">
        <v>73</v>
      </c>
      <c r="B1" s="4" t="s">
        <v>46</v>
      </c>
      <c r="C1" s="4" t="s">
        <v>47</v>
      </c>
      <c r="D1" s="4" t="s">
        <v>72</v>
      </c>
      <c r="E1" s="4" t="s">
        <v>71</v>
      </c>
      <c r="F1" s="4" t="s">
        <v>70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</row>
    <row r="2" spans="1:14" x14ac:dyDescent="0.25">
      <c r="A2">
        <v>1</v>
      </c>
      <c r="B2" t="s">
        <v>81</v>
      </c>
      <c r="C2" t="str">
        <f>DEC2BIN(CODE(B2))</f>
        <v>11001010</v>
      </c>
      <c r="D2" t="str">
        <f>MID($C$2,A2,1)</f>
        <v>1</v>
      </c>
      <c r="E2">
        <f>VALUE(D2)</f>
        <v>1</v>
      </c>
      <c r="F2">
        <f ca="1">ROUND(RAND(),0)</f>
        <v>1</v>
      </c>
      <c r="G2" t="b">
        <f ca="1">_xlfn.XOR(E2,F2)</f>
        <v>0</v>
      </c>
      <c r="H2">
        <f ca="1">IF(G2=TRUE,1,0)</f>
        <v>0</v>
      </c>
      <c r="I2" t="str">
        <f ca="1">H2&amp;H3&amp;H4&amp;H5&amp;H6&amp;H7&amp;H8&amp;H9</f>
        <v>00000011</v>
      </c>
      <c r="J2">
        <f ca="1">BIN2DEC(I2)</f>
        <v>3</v>
      </c>
      <c r="K2" t="str">
        <f ca="1">CHAR(J2)</f>
        <v>_x0003_</v>
      </c>
      <c r="L2" t="b">
        <f ca="1">_xlfn.XOR(F2,H2)</f>
        <v>1</v>
      </c>
      <c r="M2" t="str">
        <f t="shared" ref="M2:M57" ca="1" si="0">IF(L2=TRUE,"1","0")</f>
        <v>1</v>
      </c>
      <c r="N2" t="str">
        <f ca="1">IF(D2=M2,"OK",0)</f>
        <v>OK</v>
      </c>
    </row>
    <row r="3" spans="1:14" x14ac:dyDescent="0.25">
      <c r="A3">
        <v>2</v>
      </c>
      <c r="D3" t="str">
        <f t="shared" ref="D3:D9" si="1">MID($C$2,A3,1)</f>
        <v>1</v>
      </c>
      <c r="E3">
        <f t="shared" ref="E3:E57" si="2">VALUE(D3)</f>
        <v>1</v>
      </c>
      <c r="F3">
        <f t="shared" ref="F3:F57" ca="1" si="3">ROUND(RAND(),0)</f>
        <v>1</v>
      </c>
      <c r="G3" t="b">
        <f t="shared" ref="G3:G9" ca="1" si="4">_xlfn.XOR(E3,F3)</f>
        <v>0</v>
      </c>
      <c r="H3">
        <f t="shared" ref="H3:H57" ca="1" si="5">IF(G3=TRUE,1,0)</f>
        <v>0</v>
      </c>
      <c r="L3" t="b">
        <f t="shared" ref="L3:L9" ca="1" si="6">_xlfn.XOR(F3,H3)</f>
        <v>1</v>
      </c>
      <c r="M3" t="str">
        <f t="shared" ca="1" si="0"/>
        <v>1</v>
      </c>
      <c r="N3" t="str">
        <f t="shared" ref="N3:N9" ca="1" si="7">IF(D3=M3,"OK",0)</f>
        <v>OK</v>
      </c>
    </row>
    <row r="4" spans="1:14" x14ac:dyDescent="0.25">
      <c r="A4">
        <v>3</v>
      </c>
      <c r="D4" t="str">
        <f t="shared" si="1"/>
        <v>0</v>
      </c>
      <c r="E4">
        <f t="shared" si="2"/>
        <v>0</v>
      </c>
      <c r="F4">
        <f t="shared" ca="1" si="3"/>
        <v>0</v>
      </c>
      <c r="G4" t="b">
        <f t="shared" ca="1" si="4"/>
        <v>0</v>
      </c>
      <c r="H4">
        <f t="shared" ca="1" si="5"/>
        <v>0</v>
      </c>
      <c r="L4" t="b">
        <f t="shared" ca="1" si="6"/>
        <v>0</v>
      </c>
      <c r="M4" t="str">
        <f t="shared" ca="1" si="0"/>
        <v>0</v>
      </c>
      <c r="N4" t="str">
        <f t="shared" ca="1" si="7"/>
        <v>OK</v>
      </c>
    </row>
    <row r="5" spans="1:14" x14ac:dyDescent="0.25">
      <c r="A5">
        <v>4</v>
      </c>
      <c r="D5" t="str">
        <f t="shared" si="1"/>
        <v>0</v>
      </c>
      <c r="E5">
        <f t="shared" si="2"/>
        <v>0</v>
      </c>
      <c r="F5">
        <f t="shared" ca="1" si="3"/>
        <v>0</v>
      </c>
      <c r="G5" t="b">
        <f t="shared" ca="1" si="4"/>
        <v>0</v>
      </c>
      <c r="H5">
        <f t="shared" ca="1" si="5"/>
        <v>0</v>
      </c>
      <c r="L5" t="b">
        <f t="shared" ca="1" si="6"/>
        <v>0</v>
      </c>
      <c r="M5" t="str">
        <f t="shared" ca="1" si="0"/>
        <v>0</v>
      </c>
      <c r="N5" t="str">
        <f t="shared" ca="1" si="7"/>
        <v>OK</v>
      </c>
    </row>
    <row r="6" spans="1:14" x14ac:dyDescent="0.25">
      <c r="A6">
        <v>5</v>
      </c>
      <c r="D6" t="str">
        <f t="shared" si="1"/>
        <v>1</v>
      </c>
      <c r="E6">
        <f t="shared" si="2"/>
        <v>1</v>
      </c>
      <c r="F6">
        <f t="shared" ca="1" si="3"/>
        <v>1</v>
      </c>
      <c r="G6" t="b">
        <f t="shared" ca="1" si="4"/>
        <v>0</v>
      </c>
      <c r="H6">
        <f t="shared" ca="1" si="5"/>
        <v>0</v>
      </c>
      <c r="L6" t="b">
        <f t="shared" ca="1" si="6"/>
        <v>1</v>
      </c>
      <c r="M6" t="str">
        <f t="shared" ca="1" si="0"/>
        <v>1</v>
      </c>
      <c r="N6" t="str">
        <f t="shared" ca="1" si="7"/>
        <v>OK</v>
      </c>
    </row>
    <row r="7" spans="1:14" x14ac:dyDescent="0.25">
      <c r="A7">
        <v>6</v>
      </c>
      <c r="D7" t="str">
        <f t="shared" si="1"/>
        <v>0</v>
      </c>
      <c r="E7">
        <f t="shared" si="2"/>
        <v>0</v>
      </c>
      <c r="F7">
        <f t="shared" ca="1" si="3"/>
        <v>0</v>
      </c>
      <c r="G7" t="b">
        <f t="shared" ca="1" si="4"/>
        <v>0</v>
      </c>
      <c r="H7">
        <f t="shared" ca="1" si="5"/>
        <v>0</v>
      </c>
      <c r="L7" t="b">
        <f t="shared" ca="1" si="6"/>
        <v>0</v>
      </c>
      <c r="M7" t="str">
        <f t="shared" ca="1" si="0"/>
        <v>0</v>
      </c>
      <c r="N7" t="str">
        <f t="shared" ca="1" si="7"/>
        <v>OK</v>
      </c>
    </row>
    <row r="8" spans="1:14" x14ac:dyDescent="0.25">
      <c r="A8">
        <v>7</v>
      </c>
      <c r="D8" t="str">
        <f t="shared" si="1"/>
        <v>1</v>
      </c>
      <c r="E8">
        <f t="shared" si="2"/>
        <v>1</v>
      </c>
      <c r="F8">
        <f t="shared" ca="1" si="3"/>
        <v>0</v>
      </c>
      <c r="G8" t="b">
        <f t="shared" ca="1" si="4"/>
        <v>1</v>
      </c>
      <c r="H8">
        <f t="shared" ca="1" si="5"/>
        <v>1</v>
      </c>
      <c r="L8" t="b">
        <f t="shared" ca="1" si="6"/>
        <v>1</v>
      </c>
      <c r="M8" t="str">
        <f t="shared" ca="1" si="0"/>
        <v>1</v>
      </c>
      <c r="N8" t="str">
        <f t="shared" ca="1" si="7"/>
        <v>OK</v>
      </c>
    </row>
    <row r="9" spans="1:14" x14ac:dyDescent="0.25">
      <c r="A9" s="7">
        <v>8</v>
      </c>
      <c r="B9" s="7"/>
      <c r="C9" s="7"/>
      <c r="D9" s="7" t="str">
        <f t="shared" si="1"/>
        <v>0</v>
      </c>
      <c r="E9" s="7">
        <f t="shared" si="2"/>
        <v>0</v>
      </c>
      <c r="F9" s="7">
        <f t="shared" ca="1" si="3"/>
        <v>1</v>
      </c>
      <c r="G9" s="7" t="b">
        <f t="shared" ca="1" si="4"/>
        <v>1</v>
      </c>
      <c r="H9" s="7">
        <f t="shared" ca="1" si="5"/>
        <v>1</v>
      </c>
      <c r="I9" s="7"/>
      <c r="J9" s="7"/>
      <c r="K9" s="7"/>
      <c r="L9" s="7" t="b">
        <f t="shared" ca="1" si="6"/>
        <v>0</v>
      </c>
      <c r="M9" s="7" t="str">
        <f t="shared" ca="1" si="0"/>
        <v>0</v>
      </c>
      <c r="N9" s="7" t="str">
        <f t="shared" ca="1" si="7"/>
        <v>OK</v>
      </c>
    </row>
    <row r="10" spans="1:14" x14ac:dyDescent="0.25">
      <c r="A10">
        <v>1</v>
      </c>
      <c r="B10" t="s">
        <v>9</v>
      </c>
      <c r="C10" t="str">
        <f>DEC2BIN(CODE(B10))</f>
        <v>11101000</v>
      </c>
      <c r="D10" t="str">
        <f>MID($C$2,A10,1)</f>
        <v>1</v>
      </c>
      <c r="E10">
        <f>VALUE(D10)</f>
        <v>1</v>
      </c>
      <c r="F10">
        <f ca="1">ROUND(RAND(),0)</f>
        <v>1</v>
      </c>
      <c r="G10" t="b">
        <f ca="1">_xlfn.XOR(E10,F10)</f>
        <v>0</v>
      </c>
      <c r="H10">
        <f ca="1">IF(G10=TRUE,1,0)</f>
        <v>0</v>
      </c>
      <c r="I10" t="str">
        <f ca="1">H10&amp;H11&amp;H12&amp;H13&amp;H14&amp;H15&amp;H16&amp;H17</f>
        <v>00110000</v>
      </c>
      <c r="J10">
        <f ca="1">BIN2DEC(I10)</f>
        <v>48</v>
      </c>
      <c r="K10" t="str">
        <f ca="1">CHAR(J10)</f>
        <v>0</v>
      </c>
      <c r="L10" t="b">
        <f ca="1">_xlfn.XOR(F10,H10)</f>
        <v>1</v>
      </c>
      <c r="M10" t="str">
        <f t="shared" ca="1" si="0"/>
        <v>1</v>
      </c>
      <c r="N10" t="str">
        <f ca="1">IF(D10=M10,"OK",0)</f>
        <v>OK</v>
      </c>
    </row>
    <row r="11" spans="1:14" x14ac:dyDescent="0.25">
      <c r="A11">
        <v>2</v>
      </c>
      <c r="D11" t="str">
        <f t="shared" ref="D11:D17" si="8">MID($C$2,A11,1)</f>
        <v>1</v>
      </c>
      <c r="E11">
        <f t="shared" si="2"/>
        <v>1</v>
      </c>
      <c r="F11">
        <f t="shared" ca="1" si="3"/>
        <v>1</v>
      </c>
      <c r="G11" t="b">
        <f t="shared" ref="G11:G17" ca="1" si="9">_xlfn.XOR(E11,F11)</f>
        <v>0</v>
      </c>
      <c r="H11">
        <f t="shared" ca="1" si="5"/>
        <v>0</v>
      </c>
      <c r="L11" t="b">
        <f t="shared" ref="L11:L17" ca="1" si="10">_xlfn.XOR(F11,H11)</f>
        <v>1</v>
      </c>
      <c r="M11" t="str">
        <f t="shared" ca="1" si="0"/>
        <v>1</v>
      </c>
      <c r="N11" t="str">
        <f t="shared" ref="N11:N17" ca="1" si="11">IF(D11=M11,"OK",0)</f>
        <v>OK</v>
      </c>
    </row>
    <row r="12" spans="1:14" x14ac:dyDescent="0.25">
      <c r="A12">
        <v>3</v>
      </c>
      <c r="D12" t="str">
        <f t="shared" si="8"/>
        <v>0</v>
      </c>
      <c r="E12">
        <f t="shared" si="2"/>
        <v>0</v>
      </c>
      <c r="F12">
        <f t="shared" ca="1" si="3"/>
        <v>1</v>
      </c>
      <c r="G12" t="b">
        <f t="shared" ca="1" si="9"/>
        <v>1</v>
      </c>
      <c r="H12">
        <f t="shared" ca="1" si="5"/>
        <v>1</v>
      </c>
      <c r="L12" t="b">
        <f t="shared" ca="1" si="10"/>
        <v>0</v>
      </c>
      <c r="M12" t="str">
        <f t="shared" ca="1" si="0"/>
        <v>0</v>
      </c>
      <c r="N12" t="str">
        <f t="shared" ca="1" si="11"/>
        <v>OK</v>
      </c>
    </row>
    <row r="13" spans="1:14" x14ac:dyDescent="0.25">
      <c r="A13">
        <v>4</v>
      </c>
      <c r="D13" t="str">
        <f t="shared" si="8"/>
        <v>0</v>
      </c>
      <c r="E13">
        <f t="shared" si="2"/>
        <v>0</v>
      </c>
      <c r="F13">
        <f t="shared" ca="1" si="3"/>
        <v>1</v>
      </c>
      <c r="G13" t="b">
        <f t="shared" ca="1" si="9"/>
        <v>1</v>
      </c>
      <c r="H13">
        <f t="shared" ca="1" si="5"/>
        <v>1</v>
      </c>
      <c r="L13" t="b">
        <f t="shared" ca="1" si="10"/>
        <v>0</v>
      </c>
      <c r="M13" t="str">
        <f t="shared" ca="1" si="0"/>
        <v>0</v>
      </c>
      <c r="N13" t="str">
        <f t="shared" ca="1" si="11"/>
        <v>OK</v>
      </c>
    </row>
    <row r="14" spans="1:14" x14ac:dyDescent="0.25">
      <c r="A14">
        <v>5</v>
      </c>
      <c r="D14" t="str">
        <f t="shared" si="8"/>
        <v>1</v>
      </c>
      <c r="E14">
        <f t="shared" si="2"/>
        <v>1</v>
      </c>
      <c r="F14">
        <f t="shared" ca="1" si="3"/>
        <v>1</v>
      </c>
      <c r="G14" t="b">
        <f t="shared" ca="1" si="9"/>
        <v>0</v>
      </c>
      <c r="H14">
        <f t="shared" ca="1" si="5"/>
        <v>0</v>
      </c>
      <c r="L14" t="b">
        <f t="shared" ca="1" si="10"/>
        <v>1</v>
      </c>
      <c r="M14" t="str">
        <f t="shared" ca="1" si="0"/>
        <v>1</v>
      </c>
      <c r="N14" t="str">
        <f t="shared" ca="1" si="11"/>
        <v>OK</v>
      </c>
    </row>
    <row r="15" spans="1:14" x14ac:dyDescent="0.25">
      <c r="A15">
        <v>6</v>
      </c>
      <c r="D15" t="str">
        <f t="shared" si="8"/>
        <v>0</v>
      </c>
      <c r="E15">
        <f t="shared" si="2"/>
        <v>0</v>
      </c>
      <c r="F15">
        <f t="shared" ca="1" si="3"/>
        <v>0</v>
      </c>
      <c r="G15" t="b">
        <f t="shared" ca="1" si="9"/>
        <v>0</v>
      </c>
      <c r="H15">
        <f t="shared" ca="1" si="5"/>
        <v>0</v>
      </c>
      <c r="L15" t="b">
        <f t="shared" ca="1" si="10"/>
        <v>0</v>
      </c>
      <c r="M15" t="str">
        <f t="shared" ca="1" si="0"/>
        <v>0</v>
      </c>
      <c r="N15" t="str">
        <f t="shared" ca="1" si="11"/>
        <v>OK</v>
      </c>
    </row>
    <row r="16" spans="1:14" x14ac:dyDescent="0.25">
      <c r="A16">
        <v>7</v>
      </c>
      <c r="D16" t="str">
        <f t="shared" si="8"/>
        <v>1</v>
      </c>
      <c r="E16">
        <f t="shared" si="2"/>
        <v>1</v>
      </c>
      <c r="F16">
        <f t="shared" ca="1" si="3"/>
        <v>1</v>
      </c>
      <c r="G16" t="b">
        <f t="shared" ca="1" si="9"/>
        <v>0</v>
      </c>
      <c r="H16">
        <f t="shared" ca="1" si="5"/>
        <v>0</v>
      </c>
      <c r="L16" t="b">
        <f t="shared" ca="1" si="10"/>
        <v>1</v>
      </c>
      <c r="M16" t="str">
        <f t="shared" ca="1" si="0"/>
        <v>1</v>
      </c>
      <c r="N16" t="str">
        <f t="shared" ca="1" si="11"/>
        <v>OK</v>
      </c>
    </row>
    <row r="17" spans="1:14" x14ac:dyDescent="0.25">
      <c r="A17" s="7">
        <v>8</v>
      </c>
      <c r="B17" s="7"/>
      <c r="C17" s="7"/>
      <c r="D17" s="7" t="str">
        <f t="shared" si="8"/>
        <v>0</v>
      </c>
      <c r="E17" s="7">
        <f t="shared" si="2"/>
        <v>0</v>
      </c>
      <c r="F17" s="7">
        <f t="shared" ca="1" si="3"/>
        <v>0</v>
      </c>
      <c r="G17" s="7" t="b">
        <f t="shared" ca="1" si="9"/>
        <v>0</v>
      </c>
      <c r="H17" s="7">
        <f t="shared" ca="1" si="5"/>
        <v>0</v>
      </c>
      <c r="I17" s="7"/>
      <c r="J17" s="7"/>
      <c r="K17" s="7"/>
      <c r="L17" s="7" t="b">
        <f t="shared" ca="1" si="10"/>
        <v>0</v>
      </c>
      <c r="M17" s="7" t="str">
        <f t="shared" ca="1" si="0"/>
        <v>0</v>
      </c>
      <c r="N17" s="7" t="str">
        <f t="shared" ca="1" si="11"/>
        <v>OK</v>
      </c>
    </row>
    <row r="18" spans="1:14" x14ac:dyDescent="0.25">
      <c r="A18">
        <v>1</v>
      </c>
      <c r="B18" t="s">
        <v>18</v>
      </c>
      <c r="C18" t="str">
        <f>DEC2BIN(CODE(B18))</f>
        <v>11110001</v>
      </c>
      <c r="D18" t="str">
        <f>MID($C$2,A18,1)</f>
        <v>1</v>
      </c>
      <c r="E18">
        <f>VALUE(D18)</f>
        <v>1</v>
      </c>
      <c r="F18">
        <f ca="1">ROUND(RAND(),0)</f>
        <v>0</v>
      </c>
      <c r="G18" t="b">
        <f ca="1">_xlfn.XOR(E18,F18)</f>
        <v>1</v>
      </c>
      <c r="H18">
        <f ca="1">IF(G18=TRUE,1,0)</f>
        <v>1</v>
      </c>
      <c r="I18" t="str">
        <f ca="1">H18&amp;H19&amp;H20&amp;H21&amp;H22&amp;H23&amp;H24&amp;H25</f>
        <v>10110100</v>
      </c>
      <c r="J18">
        <f ca="1">BIN2DEC(I18)</f>
        <v>180</v>
      </c>
      <c r="K18" t="str">
        <f ca="1">CHAR(J18)</f>
        <v>ґ</v>
      </c>
      <c r="L18" t="b">
        <f ca="1">_xlfn.XOR(F18,H18)</f>
        <v>1</v>
      </c>
      <c r="M18" t="str">
        <f t="shared" ca="1" si="0"/>
        <v>1</v>
      </c>
      <c r="N18" t="str">
        <f ca="1">IF(D18=M18,"OK",0)</f>
        <v>OK</v>
      </c>
    </row>
    <row r="19" spans="1:14" x14ac:dyDescent="0.25">
      <c r="A19">
        <v>2</v>
      </c>
      <c r="D19" t="str">
        <f t="shared" ref="D19:D25" si="12">MID($C$2,A19,1)</f>
        <v>1</v>
      </c>
      <c r="E19">
        <f t="shared" si="2"/>
        <v>1</v>
      </c>
      <c r="F19">
        <f t="shared" ca="1" si="3"/>
        <v>1</v>
      </c>
      <c r="G19" t="b">
        <f t="shared" ref="G19:G25" ca="1" si="13">_xlfn.XOR(E19,F19)</f>
        <v>0</v>
      </c>
      <c r="H19">
        <f t="shared" ca="1" si="5"/>
        <v>0</v>
      </c>
      <c r="L19" t="b">
        <f t="shared" ref="L19:L25" ca="1" si="14">_xlfn.XOR(F19,H19)</f>
        <v>1</v>
      </c>
      <c r="M19" t="str">
        <f t="shared" ca="1" si="0"/>
        <v>1</v>
      </c>
      <c r="N19" t="str">
        <f t="shared" ref="N19:N25" ca="1" si="15">IF(D19=M19,"OK",0)</f>
        <v>OK</v>
      </c>
    </row>
    <row r="20" spans="1:14" x14ac:dyDescent="0.25">
      <c r="A20">
        <v>3</v>
      </c>
      <c r="D20" t="str">
        <f t="shared" si="12"/>
        <v>0</v>
      </c>
      <c r="E20">
        <f t="shared" si="2"/>
        <v>0</v>
      </c>
      <c r="F20">
        <f t="shared" ca="1" si="3"/>
        <v>1</v>
      </c>
      <c r="G20" t="b">
        <f t="shared" ca="1" si="13"/>
        <v>1</v>
      </c>
      <c r="H20">
        <f t="shared" ca="1" si="5"/>
        <v>1</v>
      </c>
      <c r="L20" t="b">
        <f t="shared" ca="1" si="14"/>
        <v>0</v>
      </c>
      <c r="M20" t="str">
        <f t="shared" ca="1" si="0"/>
        <v>0</v>
      </c>
      <c r="N20" t="str">
        <f t="shared" ca="1" si="15"/>
        <v>OK</v>
      </c>
    </row>
    <row r="21" spans="1:14" x14ac:dyDescent="0.25">
      <c r="A21">
        <v>4</v>
      </c>
      <c r="D21" t="str">
        <f t="shared" si="12"/>
        <v>0</v>
      </c>
      <c r="E21">
        <f t="shared" si="2"/>
        <v>0</v>
      </c>
      <c r="F21">
        <f t="shared" ca="1" si="3"/>
        <v>1</v>
      </c>
      <c r="G21" t="b">
        <f t="shared" ca="1" si="13"/>
        <v>1</v>
      </c>
      <c r="H21">
        <f t="shared" ca="1" si="5"/>
        <v>1</v>
      </c>
      <c r="L21" t="b">
        <f t="shared" ca="1" si="14"/>
        <v>0</v>
      </c>
      <c r="M21" t="str">
        <f t="shared" ca="1" si="0"/>
        <v>0</v>
      </c>
      <c r="N21" t="str">
        <f t="shared" ca="1" si="15"/>
        <v>OK</v>
      </c>
    </row>
    <row r="22" spans="1:14" x14ac:dyDescent="0.25">
      <c r="A22">
        <v>5</v>
      </c>
      <c r="D22" t="str">
        <f t="shared" si="12"/>
        <v>1</v>
      </c>
      <c r="E22">
        <f t="shared" si="2"/>
        <v>1</v>
      </c>
      <c r="F22">
        <f t="shared" ca="1" si="3"/>
        <v>1</v>
      </c>
      <c r="G22" t="b">
        <f t="shared" ca="1" si="13"/>
        <v>0</v>
      </c>
      <c r="H22">
        <f t="shared" ca="1" si="5"/>
        <v>0</v>
      </c>
      <c r="L22" t="b">
        <f t="shared" ca="1" si="14"/>
        <v>1</v>
      </c>
      <c r="M22" t="str">
        <f t="shared" ca="1" si="0"/>
        <v>1</v>
      </c>
      <c r="N22" t="str">
        <f t="shared" ca="1" si="15"/>
        <v>OK</v>
      </c>
    </row>
    <row r="23" spans="1:14" x14ac:dyDescent="0.25">
      <c r="A23">
        <v>6</v>
      </c>
      <c r="D23" t="str">
        <f t="shared" si="12"/>
        <v>0</v>
      </c>
      <c r="E23">
        <f t="shared" si="2"/>
        <v>0</v>
      </c>
      <c r="F23">
        <f t="shared" ca="1" si="3"/>
        <v>1</v>
      </c>
      <c r="G23" t="b">
        <f t="shared" ca="1" si="13"/>
        <v>1</v>
      </c>
      <c r="H23">
        <f t="shared" ca="1" si="5"/>
        <v>1</v>
      </c>
      <c r="L23" t="b">
        <f t="shared" ca="1" si="14"/>
        <v>0</v>
      </c>
      <c r="M23" t="str">
        <f t="shared" ca="1" si="0"/>
        <v>0</v>
      </c>
      <c r="N23" t="str">
        <f t="shared" ca="1" si="15"/>
        <v>OK</v>
      </c>
    </row>
    <row r="24" spans="1:14" x14ac:dyDescent="0.25">
      <c r="A24">
        <v>7</v>
      </c>
      <c r="D24" t="str">
        <f t="shared" si="12"/>
        <v>1</v>
      </c>
      <c r="E24">
        <f t="shared" si="2"/>
        <v>1</v>
      </c>
      <c r="F24">
        <f t="shared" ca="1" si="3"/>
        <v>1</v>
      </c>
      <c r="G24" t="b">
        <f t="shared" ca="1" si="13"/>
        <v>0</v>
      </c>
      <c r="H24">
        <f t="shared" ca="1" si="5"/>
        <v>0</v>
      </c>
      <c r="L24" t="b">
        <f t="shared" ca="1" si="14"/>
        <v>1</v>
      </c>
      <c r="M24" t="str">
        <f t="shared" ca="1" si="0"/>
        <v>1</v>
      </c>
      <c r="N24" t="str">
        <f t="shared" ca="1" si="15"/>
        <v>OK</v>
      </c>
    </row>
    <row r="25" spans="1:14" x14ac:dyDescent="0.25">
      <c r="A25" s="7">
        <v>8</v>
      </c>
      <c r="B25" s="7"/>
      <c r="C25" s="7"/>
      <c r="D25" s="7" t="str">
        <f t="shared" si="12"/>
        <v>0</v>
      </c>
      <c r="E25" s="7">
        <f t="shared" si="2"/>
        <v>0</v>
      </c>
      <c r="F25" s="7">
        <f t="shared" ca="1" si="3"/>
        <v>0</v>
      </c>
      <c r="G25" s="7" t="b">
        <f t="shared" ca="1" si="13"/>
        <v>0</v>
      </c>
      <c r="H25" s="7">
        <f t="shared" ca="1" si="5"/>
        <v>0</v>
      </c>
      <c r="I25" s="7"/>
      <c r="J25" s="7"/>
      <c r="K25" s="7"/>
      <c r="L25" s="7" t="b">
        <f t="shared" ca="1" si="14"/>
        <v>0</v>
      </c>
      <c r="M25" s="7" t="str">
        <f t="shared" ca="1" si="0"/>
        <v>0</v>
      </c>
      <c r="N25" s="7" t="str">
        <f t="shared" ca="1" si="15"/>
        <v>OK</v>
      </c>
    </row>
    <row r="26" spans="1:14" x14ac:dyDescent="0.25">
      <c r="A26">
        <v>1</v>
      </c>
      <c r="B26" t="s">
        <v>5</v>
      </c>
      <c r="C26" t="str">
        <f>DEC2BIN(CODE(B26))</f>
        <v>11100101</v>
      </c>
      <c r="D26" t="str">
        <f>MID($C$2,A26,1)</f>
        <v>1</v>
      </c>
      <c r="E26">
        <f>VALUE(D26)</f>
        <v>1</v>
      </c>
      <c r="F26">
        <f ca="1">ROUND(RAND(),0)</f>
        <v>0</v>
      </c>
      <c r="G26" t="b">
        <f ca="1">_xlfn.XOR(E26,F26)</f>
        <v>1</v>
      </c>
      <c r="H26">
        <f ca="1">IF(G26=TRUE,1,0)</f>
        <v>1</v>
      </c>
      <c r="I26" t="str">
        <f ca="1">H26&amp;H27&amp;H28&amp;H29&amp;H30&amp;H31&amp;H32&amp;H33</f>
        <v>11101000</v>
      </c>
      <c r="J26">
        <f ca="1">BIN2DEC(I26)</f>
        <v>232</v>
      </c>
      <c r="K26" t="str">
        <f ca="1">CHAR(J26)</f>
        <v>и</v>
      </c>
      <c r="L26" t="b">
        <f ca="1">_xlfn.XOR(F26,H26)</f>
        <v>1</v>
      </c>
      <c r="M26" t="str">
        <f t="shared" ca="1" si="0"/>
        <v>1</v>
      </c>
      <c r="N26" t="str">
        <f ca="1">IF(D26=M26,"OK",0)</f>
        <v>OK</v>
      </c>
    </row>
    <row r="27" spans="1:14" x14ac:dyDescent="0.25">
      <c r="A27">
        <v>2</v>
      </c>
      <c r="D27" t="str">
        <f t="shared" ref="D27:D33" si="16">MID($C$2,A27,1)</f>
        <v>1</v>
      </c>
      <c r="E27">
        <f t="shared" si="2"/>
        <v>1</v>
      </c>
      <c r="F27">
        <f t="shared" ca="1" si="3"/>
        <v>0</v>
      </c>
      <c r="G27" t="b">
        <f t="shared" ref="G27:G33" ca="1" si="17">_xlfn.XOR(E27,F27)</f>
        <v>1</v>
      </c>
      <c r="H27">
        <f t="shared" ca="1" si="5"/>
        <v>1</v>
      </c>
      <c r="L27" t="b">
        <f t="shared" ref="L27:L33" ca="1" si="18">_xlfn.XOR(F27,H27)</f>
        <v>1</v>
      </c>
      <c r="M27" t="str">
        <f t="shared" ca="1" si="0"/>
        <v>1</v>
      </c>
      <c r="N27" t="str">
        <f t="shared" ref="N27:N33" ca="1" si="19">IF(D27=M27,"OK",0)</f>
        <v>OK</v>
      </c>
    </row>
    <row r="28" spans="1:14" x14ac:dyDescent="0.25">
      <c r="A28">
        <v>3</v>
      </c>
      <c r="D28" t="str">
        <f t="shared" si="16"/>
        <v>0</v>
      </c>
      <c r="E28">
        <f t="shared" si="2"/>
        <v>0</v>
      </c>
      <c r="F28">
        <f t="shared" ca="1" si="3"/>
        <v>1</v>
      </c>
      <c r="G28" t="b">
        <f t="shared" ca="1" si="17"/>
        <v>1</v>
      </c>
      <c r="H28">
        <f t="shared" ca="1" si="5"/>
        <v>1</v>
      </c>
      <c r="L28" t="b">
        <f t="shared" ca="1" si="18"/>
        <v>0</v>
      </c>
      <c r="M28" t="str">
        <f t="shared" ca="1" si="0"/>
        <v>0</v>
      </c>
      <c r="N28" t="str">
        <f t="shared" ca="1" si="19"/>
        <v>OK</v>
      </c>
    </row>
    <row r="29" spans="1:14" x14ac:dyDescent="0.25">
      <c r="A29">
        <v>4</v>
      </c>
      <c r="D29" t="str">
        <f t="shared" si="16"/>
        <v>0</v>
      </c>
      <c r="E29">
        <f t="shared" si="2"/>
        <v>0</v>
      </c>
      <c r="F29">
        <f t="shared" ca="1" si="3"/>
        <v>0</v>
      </c>
      <c r="G29" t="b">
        <f t="shared" ca="1" si="17"/>
        <v>0</v>
      </c>
      <c r="H29">
        <f t="shared" ca="1" si="5"/>
        <v>0</v>
      </c>
      <c r="L29" t="b">
        <f t="shared" ca="1" si="18"/>
        <v>0</v>
      </c>
      <c r="M29" t="str">
        <f t="shared" ca="1" si="0"/>
        <v>0</v>
      </c>
      <c r="N29" t="str">
        <f t="shared" ca="1" si="19"/>
        <v>OK</v>
      </c>
    </row>
    <row r="30" spans="1:14" x14ac:dyDescent="0.25">
      <c r="A30">
        <v>5</v>
      </c>
      <c r="D30" t="str">
        <f t="shared" si="16"/>
        <v>1</v>
      </c>
      <c r="E30">
        <f t="shared" si="2"/>
        <v>1</v>
      </c>
      <c r="F30">
        <f t="shared" ca="1" si="3"/>
        <v>0</v>
      </c>
      <c r="G30" t="b">
        <f t="shared" ca="1" si="17"/>
        <v>1</v>
      </c>
      <c r="H30">
        <f t="shared" ca="1" si="5"/>
        <v>1</v>
      </c>
      <c r="L30" t="b">
        <f t="shared" ca="1" si="18"/>
        <v>1</v>
      </c>
      <c r="M30" t="str">
        <f t="shared" ca="1" si="0"/>
        <v>1</v>
      </c>
      <c r="N30" t="str">
        <f t="shared" ca="1" si="19"/>
        <v>OK</v>
      </c>
    </row>
    <row r="31" spans="1:14" x14ac:dyDescent="0.25">
      <c r="A31">
        <v>6</v>
      </c>
      <c r="D31" t="str">
        <f t="shared" si="16"/>
        <v>0</v>
      </c>
      <c r="E31">
        <f t="shared" si="2"/>
        <v>0</v>
      </c>
      <c r="F31">
        <f t="shared" ca="1" si="3"/>
        <v>0</v>
      </c>
      <c r="G31" t="b">
        <f t="shared" ca="1" si="17"/>
        <v>0</v>
      </c>
      <c r="H31">
        <f t="shared" ca="1" si="5"/>
        <v>0</v>
      </c>
      <c r="L31" t="b">
        <f t="shared" ca="1" si="18"/>
        <v>0</v>
      </c>
      <c r="M31" t="str">
        <f t="shared" ca="1" si="0"/>
        <v>0</v>
      </c>
      <c r="N31" t="str">
        <f t="shared" ca="1" si="19"/>
        <v>OK</v>
      </c>
    </row>
    <row r="32" spans="1:14" x14ac:dyDescent="0.25">
      <c r="A32">
        <v>7</v>
      </c>
      <c r="D32" t="str">
        <f t="shared" si="16"/>
        <v>1</v>
      </c>
      <c r="E32">
        <f t="shared" si="2"/>
        <v>1</v>
      </c>
      <c r="F32">
        <f t="shared" ca="1" si="3"/>
        <v>1</v>
      </c>
      <c r="G32" t="b">
        <f t="shared" ca="1" si="17"/>
        <v>0</v>
      </c>
      <c r="H32">
        <f t="shared" ca="1" si="5"/>
        <v>0</v>
      </c>
      <c r="L32" t="b">
        <f t="shared" ca="1" si="18"/>
        <v>1</v>
      </c>
      <c r="M32" t="str">
        <f t="shared" ca="1" si="0"/>
        <v>1</v>
      </c>
      <c r="N32" t="str">
        <f t="shared" ca="1" si="19"/>
        <v>OK</v>
      </c>
    </row>
    <row r="33" spans="1:14" x14ac:dyDescent="0.25">
      <c r="A33" s="7">
        <v>8</v>
      </c>
      <c r="B33" s="7"/>
      <c r="C33" s="7"/>
      <c r="D33" s="7" t="str">
        <f t="shared" si="16"/>
        <v>0</v>
      </c>
      <c r="E33" s="7">
        <f t="shared" si="2"/>
        <v>0</v>
      </c>
      <c r="F33" s="7">
        <f t="shared" ca="1" si="3"/>
        <v>0</v>
      </c>
      <c r="G33" s="7" t="b">
        <f t="shared" ca="1" si="17"/>
        <v>0</v>
      </c>
      <c r="H33" s="7">
        <f t="shared" ca="1" si="5"/>
        <v>0</v>
      </c>
      <c r="I33" s="7"/>
      <c r="J33" s="7"/>
      <c r="K33" s="7"/>
      <c r="L33" s="7" t="b">
        <f t="shared" ca="1" si="18"/>
        <v>0</v>
      </c>
      <c r="M33" s="7" t="str">
        <f t="shared" ca="1" si="0"/>
        <v>0</v>
      </c>
      <c r="N33" s="7" t="str">
        <f t="shared" ca="1" si="19"/>
        <v>OK</v>
      </c>
    </row>
    <row r="34" spans="1:14" x14ac:dyDescent="0.25">
      <c r="A34">
        <v>1</v>
      </c>
      <c r="B34" t="s">
        <v>12</v>
      </c>
      <c r="C34" t="str">
        <f>DEC2BIN(CODE(B34))</f>
        <v>11101011</v>
      </c>
      <c r="D34" t="str">
        <f>MID($C$2,A34,1)</f>
        <v>1</v>
      </c>
      <c r="E34">
        <f>VALUE(D34)</f>
        <v>1</v>
      </c>
      <c r="F34">
        <f ca="1">ROUND(RAND(),0)</f>
        <v>1</v>
      </c>
      <c r="G34" t="b">
        <f ca="1">_xlfn.XOR(E34,F34)</f>
        <v>0</v>
      </c>
      <c r="H34">
        <f ca="1">IF(G34=TRUE,1,0)</f>
        <v>0</v>
      </c>
      <c r="I34" t="str">
        <f ca="1">H34&amp;H35&amp;H36&amp;H37&amp;H38&amp;H39&amp;H40&amp;H41</f>
        <v>00101011</v>
      </c>
      <c r="J34">
        <f ca="1">BIN2DEC(I34)</f>
        <v>43</v>
      </c>
      <c r="K34" t="str">
        <f ca="1">CHAR(J34)</f>
        <v>+</v>
      </c>
      <c r="L34" t="b">
        <f ca="1">_xlfn.XOR(F34,H34)</f>
        <v>1</v>
      </c>
      <c r="M34" t="str">
        <f t="shared" ca="1" si="0"/>
        <v>1</v>
      </c>
      <c r="N34" t="str">
        <f ca="1">IF(D34=M34,"OK",0)</f>
        <v>OK</v>
      </c>
    </row>
    <row r="35" spans="1:14" x14ac:dyDescent="0.25">
      <c r="A35">
        <v>2</v>
      </c>
      <c r="D35" t="str">
        <f t="shared" ref="D35:D41" si="20">MID($C$2,A35,1)</f>
        <v>1</v>
      </c>
      <c r="E35">
        <f t="shared" si="2"/>
        <v>1</v>
      </c>
      <c r="F35">
        <f t="shared" ca="1" si="3"/>
        <v>1</v>
      </c>
      <c r="G35" t="b">
        <f t="shared" ref="G35:G41" ca="1" si="21">_xlfn.XOR(E35,F35)</f>
        <v>0</v>
      </c>
      <c r="H35">
        <f t="shared" ca="1" si="5"/>
        <v>0</v>
      </c>
      <c r="L35" t="b">
        <f t="shared" ref="L35:L41" ca="1" si="22">_xlfn.XOR(F35,H35)</f>
        <v>1</v>
      </c>
      <c r="M35" t="str">
        <f t="shared" ca="1" si="0"/>
        <v>1</v>
      </c>
      <c r="N35" t="str">
        <f t="shared" ref="N35:N41" ca="1" si="23">IF(D35=M35,"OK",0)</f>
        <v>OK</v>
      </c>
    </row>
    <row r="36" spans="1:14" x14ac:dyDescent="0.25">
      <c r="A36">
        <v>3</v>
      </c>
      <c r="D36" t="str">
        <f t="shared" si="20"/>
        <v>0</v>
      </c>
      <c r="E36">
        <f t="shared" si="2"/>
        <v>0</v>
      </c>
      <c r="F36">
        <f t="shared" ca="1" si="3"/>
        <v>1</v>
      </c>
      <c r="G36" t="b">
        <f t="shared" ca="1" si="21"/>
        <v>1</v>
      </c>
      <c r="H36">
        <f t="shared" ca="1" si="5"/>
        <v>1</v>
      </c>
      <c r="L36" t="b">
        <f t="shared" ca="1" si="22"/>
        <v>0</v>
      </c>
      <c r="M36" t="str">
        <f t="shared" ca="1" si="0"/>
        <v>0</v>
      </c>
      <c r="N36" t="str">
        <f t="shared" ca="1" si="23"/>
        <v>OK</v>
      </c>
    </row>
    <row r="37" spans="1:14" x14ac:dyDescent="0.25">
      <c r="A37">
        <v>4</v>
      </c>
      <c r="D37" t="str">
        <f t="shared" si="20"/>
        <v>0</v>
      </c>
      <c r="E37">
        <f t="shared" si="2"/>
        <v>0</v>
      </c>
      <c r="F37">
        <f t="shared" ca="1" si="3"/>
        <v>0</v>
      </c>
      <c r="G37" t="b">
        <f t="shared" ca="1" si="21"/>
        <v>0</v>
      </c>
      <c r="H37">
        <f t="shared" ca="1" si="5"/>
        <v>0</v>
      </c>
      <c r="L37" t="b">
        <f t="shared" ca="1" si="22"/>
        <v>0</v>
      </c>
      <c r="M37" t="str">
        <f t="shared" ca="1" si="0"/>
        <v>0</v>
      </c>
      <c r="N37" t="str">
        <f t="shared" ca="1" si="23"/>
        <v>OK</v>
      </c>
    </row>
    <row r="38" spans="1:14" x14ac:dyDescent="0.25">
      <c r="A38">
        <v>5</v>
      </c>
      <c r="D38" t="str">
        <f t="shared" si="20"/>
        <v>1</v>
      </c>
      <c r="E38">
        <f t="shared" si="2"/>
        <v>1</v>
      </c>
      <c r="F38">
        <f t="shared" ca="1" si="3"/>
        <v>0</v>
      </c>
      <c r="G38" t="b">
        <f t="shared" ca="1" si="21"/>
        <v>1</v>
      </c>
      <c r="H38">
        <f t="shared" ca="1" si="5"/>
        <v>1</v>
      </c>
      <c r="L38" t="b">
        <f t="shared" ca="1" si="22"/>
        <v>1</v>
      </c>
      <c r="M38" t="str">
        <f t="shared" ca="1" si="0"/>
        <v>1</v>
      </c>
      <c r="N38" t="str">
        <f t="shared" ca="1" si="23"/>
        <v>OK</v>
      </c>
    </row>
    <row r="39" spans="1:14" x14ac:dyDescent="0.25">
      <c r="A39">
        <v>6</v>
      </c>
      <c r="D39" t="str">
        <f t="shared" si="20"/>
        <v>0</v>
      </c>
      <c r="E39">
        <f t="shared" si="2"/>
        <v>0</v>
      </c>
      <c r="F39">
        <f t="shared" ca="1" si="3"/>
        <v>0</v>
      </c>
      <c r="G39" t="b">
        <f t="shared" ca="1" si="21"/>
        <v>0</v>
      </c>
      <c r="H39">
        <f t="shared" ca="1" si="5"/>
        <v>0</v>
      </c>
      <c r="L39" t="b">
        <f t="shared" ca="1" si="22"/>
        <v>0</v>
      </c>
      <c r="M39" t="str">
        <f t="shared" ca="1" si="0"/>
        <v>0</v>
      </c>
      <c r="N39" t="str">
        <f t="shared" ca="1" si="23"/>
        <v>OK</v>
      </c>
    </row>
    <row r="40" spans="1:14" x14ac:dyDescent="0.25">
      <c r="A40">
        <v>7</v>
      </c>
      <c r="D40" t="str">
        <f t="shared" si="20"/>
        <v>1</v>
      </c>
      <c r="E40">
        <f t="shared" si="2"/>
        <v>1</v>
      </c>
      <c r="F40">
        <f t="shared" ca="1" si="3"/>
        <v>0</v>
      </c>
      <c r="G40" t="b">
        <f t="shared" ca="1" si="21"/>
        <v>1</v>
      </c>
      <c r="H40">
        <f t="shared" ca="1" si="5"/>
        <v>1</v>
      </c>
      <c r="L40" t="b">
        <f t="shared" ca="1" si="22"/>
        <v>1</v>
      </c>
      <c r="M40" t="str">
        <f t="shared" ca="1" si="0"/>
        <v>1</v>
      </c>
      <c r="N40" t="str">
        <f t="shared" ca="1" si="23"/>
        <v>OK</v>
      </c>
    </row>
    <row r="41" spans="1:14" x14ac:dyDescent="0.25">
      <c r="A41" s="7">
        <v>8</v>
      </c>
      <c r="B41" s="7"/>
      <c r="C41" s="7"/>
      <c r="D41" s="7" t="str">
        <f t="shared" si="20"/>
        <v>0</v>
      </c>
      <c r="E41" s="7">
        <f t="shared" si="2"/>
        <v>0</v>
      </c>
      <c r="F41" s="7">
        <f t="shared" ca="1" si="3"/>
        <v>1</v>
      </c>
      <c r="G41" s="7" t="b">
        <f t="shared" ca="1" si="21"/>
        <v>1</v>
      </c>
      <c r="H41" s="7">
        <f t="shared" ca="1" si="5"/>
        <v>1</v>
      </c>
      <c r="I41" s="7"/>
      <c r="J41" s="7"/>
      <c r="K41" s="7"/>
      <c r="L41" s="7" t="b">
        <f t="shared" ca="1" si="22"/>
        <v>0</v>
      </c>
      <c r="M41" s="7" t="str">
        <f t="shared" ca="1" si="0"/>
        <v>0</v>
      </c>
      <c r="N41" s="7" t="str">
        <f t="shared" ca="1" si="23"/>
        <v>OK</v>
      </c>
    </row>
    <row r="42" spans="1:14" x14ac:dyDescent="0.25">
      <c r="A42">
        <v>1</v>
      </c>
      <c r="B42" t="s">
        <v>5</v>
      </c>
      <c r="C42" t="str">
        <f>DEC2BIN(CODE(B42))</f>
        <v>11100101</v>
      </c>
      <c r="D42" t="str">
        <f>MID($C$2,A42,1)</f>
        <v>1</v>
      </c>
      <c r="E42">
        <f>VALUE(D42)</f>
        <v>1</v>
      </c>
      <c r="F42">
        <f ca="1">ROUND(RAND(),0)</f>
        <v>0</v>
      </c>
      <c r="G42" t="b">
        <f ca="1">_xlfn.XOR(E42,F42)</f>
        <v>1</v>
      </c>
      <c r="H42">
        <f ca="1">IF(G42=TRUE,1,0)</f>
        <v>1</v>
      </c>
      <c r="I42" t="str">
        <f ca="1">H42&amp;H43&amp;H44&amp;H45&amp;H46&amp;H47&amp;H48&amp;H49</f>
        <v>10011001</v>
      </c>
      <c r="J42">
        <f ca="1">BIN2DEC(I42)</f>
        <v>153</v>
      </c>
      <c r="K42" t="str">
        <f ca="1">CHAR(J42)</f>
        <v>™</v>
      </c>
      <c r="L42" t="b">
        <f ca="1">_xlfn.XOR(F42,H42)</f>
        <v>1</v>
      </c>
      <c r="M42" t="str">
        <f t="shared" ca="1" si="0"/>
        <v>1</v>
      </c>
      <c r="N42" t="str">
        <f ca="1">IF(D42=M42,"OK",0)</f>
        <v>OK</v>
      </c>
    </row>
    <row r="43" spans="1:14" x14ac:dyDescent="0.25">
      <c r="A43">
        <v>2</v>
      </c>
      <c r="D43" t="str">
        <f t="shared" ref="D43:D49" si="24">MID($C$2,A43,1)</f>
        <v>1</v>
      </c>
      <c r="E43">
        <f t="shared" si="2"/>
        <v>1</v>
      </c>
      <c r="F43">
        <f t="shared" ca="1" si="3"/>
        <v>1</v>
      </c>
      <c r="G43" t="b">
        <f t="shared" ref="G43:G49" ca="1" si="25">_xlfn.XOR(E43,F43)</f>
        <v>0</v>
      </c>
      <c r="H43">
        <f t="shared" ca="1" si="5"/>
        <v>0</v>
      </c>
      <c r="L43" t="b">
        <f t="shared" ref="L43:L49" ca="1" si="26">_xlfn.XOR(F43,H43)</f>
        <v>1</v>
      </c>
      <c r="M43" t="str">
        <f t="shared" ca="1" si="0"/>
        <v>1</v>
      </c>
      <c r="N43" t="str">
        <f t="shared" ref="N43:N49" ca="1" si="27">IF(D43=M43,"OK",0)</f>
        <v>OK</v>
      </c>
    </row>
    <row r="44" spans="1:14" x14ac:dyDescent="0.25">
      <c r="A44">
        <v>3</v>
      </c>
      <c r="D44" t="str">
        <f t="shared" si="24"/>
        <v>0</v>
      </c>
      <c r="E44">
        <f t="shared" si="2"/>
        <v>0</v>
      </c>
      <c r="F44">
        <f t="shared" ca="1" si="3"/>
        <v>0</v>
      </c>
      <c r="G44" t="b">
        <f t="shared" ca="1" si="25"/>
        <v>0</v>
      </c>
      <c r="H44">
        <f t="shared" ca="1" si="5"/>
        <v>0</v>
      </c>
      <c r="L44" t="b">
        <f t="shared" ca="1" si="26"/>
        <v>0</v>
      </c>
      <c r="M44" t="str">
        <f t="shared" ca="1" si="0"/>
        <v>0</v>
      </c>
      <c r="N44" t="str">
        <f t="shared" ca="1" si="27"/>
        <v>OK</v>
      </c>
    </row>
    <row r="45" spans="1:14" x14ac:dyDescent="0.25">
      <c r="A45">
        <v>4</v>
      </c>
      <c r="D45" t="str">
        <f t="shared" si="24"/>
        <v>0</v>
      </c>
      <c r="E45">
        <f t="shared" si="2"/>
        <v>0</v>
      </c>
      <c r="F45">
        <f t="shared" ca="1" si="3"/>
        <v>1</v>
      </c>
      <c r="G45" t="b">
        <f t="shared" ca="1" si="25"/>
        <v>1</v>
      </c>
      <c r="H45">
        <f t="shared" ca="1" si="5"/>
        <v>1</v>
      </c>
      <c r="L45" t="b">
        <f t="shared" ca="1" si="26"/>
        <v>0</v>
      </c>
      <c r="M45" t="str">
        <f t="shared" ca="1" si="0"/>
        <v>0</v>
      </c>
      <c r="N45" t="str">
        <f t="shared" ca="1" si="27"/>
        <v>OK</v>
      </c>
    </row>
    <row r="46" spans="1:14" x14ac:dyDescent="0.25">
      <c r="A46">
        <v>5</v>
      </c>
      <c r="D46" t="str">
        <f t="shared" si="24"/>
        <v>1</v>
      </c>
      <c r="E46">
        <f t="shared" si="2"/>
        <v>1</v>
      </c>
      <c r="F46">
        <f t="shared" ca="1" si="3"/>
        <v>0</v>
      </c>
      <c r="G46" t="b">
        <f t="shared" ca="1" si="25"/>
        <v>1</v>
      </c>
      <c r="H46">
        <f t="shared" ca="1" si="5"/>
        <v>1</v>
      </c>
      <c r="L46" t="b">
        <f t="shared" ca="1" si="26"/>
        <v>1</v>
      </c>
      <c r="M46" t="str">
        <f t="shared" ca="1" si="0"/>
        <v>1</v>
      </c>
      <c r="N46" t="str">
        <f t="shared" ca="1" si="27"/>
        <v>OK</v>
      </c>
    </row>
    <row r="47" spans="1:14" x14ac:dyDescent="0.25">
      <c r="A47">
        <v>6</v>
      </c>
      <c r="D47" t="str">
        <f t="shared" si="24"/>
        <v>0</v>
      </c>
      <c r="E47">
        <f t="shared" si="2"/>
        <v>0</v>
      </c>
      <c r="F47">
        <f t="shared" ca="1" si="3"/>
        <v>0</v>
      </c>
      <c r="G47" t="b">
        <f t="shared" ca="1" si="25"/>
        <v>0</v>
      </c>
      <c r="H47">
        <f t="shared" ca="1" si="5"/>
        <v>0</v>
      </c>
      <c r="L47" t="b">
        <f t="shared" ca="1" si="26"/>
        <v>0</v>
      </c>
      <c r="M47" t="str">
        <f t="shared" ca="1" si="0"/>
        <v>0</v>
      </c>
      <c r="N47" t="str">
        <f t="shared" ca="1" si="27"/>
        <v>OK</v>
      </c>
    </row>
    <row r="48" spans="1:14" x14ac:dyDescent="0.25">
      <c r="A48">
        <v>7</v>
      </c>
      <c r="D48" t="str">
        <f t="shared" si="24"/>
        <v>1</v>
      </c>
      <c r="E48">
        <f t="shared" si="2"/>
        <v>1</v>
      </c>
      <c r="F48">
        <f t="shared" ca="1" si="3"/>
        <v>1</v>
      </c>
      <c r="G48" t="b">
        <f t="shared" ca="1" si="25"/>
        <v>0</v>
      </c>
      <c r="H48">
        <f t="shared" ca="1" si="5"/>
        <v>0</v>
      </c>
      <c r="L48" t="b">
        <f t="shared" ca="1" si="26"/>
        <v>1</v>
      </c>
      <c r="M48" t="str">
        <f t="shared" ca="1" si="0"/>
        <v>1</v>
      </c>
      <c r="N48" t="str">
        <f t="shared" ca="1" si="27"/>
        <v>OK</v>
      </c>
    </row>
    <row r="49" spans="1:14" x14ac:dyDescent="0.25">
      <c r="A49" s="8">
        <v>8</v>
      </c>
      <c r="B49" s="8"/>
      <c r="C49" s="8"/>
      <c r="D49" s="8" t="str">
        <f t="shared" si="24"/>
        <v>0</v>
      </c>
      <c r="E49" s="8">
        <f t="shared" si="2"/>
        <v>0</v>
      </c>
      <c r="F49" s="8">
        <f t="shared" ca="1" si="3"/>
        <v>1</v>
      </c>
      <c r="G49" s="8" t="b">
        <f t="shared" ca="1" si="25"/>
        <v>1</v>
      </c>
      <c r="H49" s="8">
        <f t="shared" ca="1" si="5"/>
        <v>1</v>
      </c>
      <c r="I49" s="8"/>
      <c r="J49" s="8"/>
      <c r="K49" s="8"/>
      <c r="L49" s="8" t="b">
        <f t="shared" ca="1" si="26"/>
        <v>0</v>
      </c>
      <c r="M49" s="8" t="str">
        <f t="shared" ca="1" si="0"/>
        <v>0</v>
      </c>
      <c r="N49" s="8" t="str">
        <f t="shared" ca="1" si="27"/>
        <v>OK</v>
      </c>
    </row>
    <row r="50" spans="1:14" x14ac:dyDescent="0.25">
      <c r="A50">
        <v>1</v>
      </c>
      <c r="B50" t="s">
        <v>2</v>
      </c>
      <c r="C50" t="str">
        <f>DEC2BIN(CODE(B50))</f>
        <v>11100010</v>
      </c>
      <c r="D50" t="str">
        <f>MID($C$2,A50,1)</f>
        <v>1</v>
      </c>
      <c r="E50">
        <f>VALUE(D50)</f>
        <v>1</v>
      </c>
      <c r="F50">
        <f ca="1">ROUND(RAND(),0)</f>
        <v>1</v>
      </c>
      <c r="G50" t="b">
        <f ca="1">_xlfn.XOR(E50,F50)</f>
        <v>0</v>
      </c>
      <c r="H50">
        <f ca="1">IF(G50=TRUE,1,0)</f>
        <v>0</v>
      </c>
      <c r="I50" t="str">
        <f ca="1">H50&amp;H51&amp;H52&amp;H53&amp;H54&amp;H55&amp;H56&amp;H57</f>
        <v>00110110</v>
      </c>
      <c r="J50">
        <f ca="1">BIN2DEC(I50)</f>
        <v>54</v>
      </c>
      <c r="K50" t="str">
        <f ca="1">CHAR(J50)</f>
        <v>6</v>
      </c>
      <c r="L50" t="b">
        <f ca="1">_xlfn.XOR(F50,H50)</f>
        <v>1</v>
      </c>
      <c r="M50" t="str">
        <f t="shared" ca="1" si="0"/>
        <v>1</v>
      </c>
      <c r="N50" t="str">
        <f ca="1">IF(D50=M50,"OK",0)</f>
        <v>OK</v>
      </c>
    </row>
    <row r="51" spans="1:14" x14ac:dyDescent="0.25">
      <c r="A51">
        <v>2</v>
      </c>
      <c r="D51" t="str">
        <f t="shared" ref="D51:D57" si="28">MID($C$2,A51,1)</f>
        <v>1</v>
      </c>
      <c r="E51">
        <f t="shared" si="2"/>
        <v>1</v>
      </c>
      <c r="F51">
        <f t="shared" ca="1" si="3"/>
        <v>1</v>
      </c>
      <c r="G51" t="b">
        <f t="shared" ref="G51:G57" ca="1" si="29">_xlfn.XOR(E51,F51)</f>
        <v>0</v>
      </c>
      <c r="H51">
        <f t="shared" ca="1" si="5"/>
        <v>0</v>
      </c>
      <c r="L51" t="b">
        <f t="shared" ref="L51:L57" ca="1" si="30">_xlfn.XOR(F51,H51)</f>
        <v>1</v>
      </c>
      <c r="M51" t="str">
        <f t="shared" ca="1" si="0"/>
        <v>1</v>
      </c>
      <c r="N51" t="str">
        <f t="shared" ref="N51:N57" ca="1" si="31">IF(D51=M51,"OK",0)</f>
        <v>OK</v>
      </c>
    </row>
    <row r="52" spans="1:14" x14ac:dyDescent="0.25">
      <c r="A52">
        <v>3</v>
      </c>
      <c r="D52" t="str">
        <f t="shared" si="28"/>
        <v>0</v>
      </c>
      <c r="E52">
        <f t="shared" si="2"/>
        <v>0</v>
      </c>
      <c r="F52">
        <f t="shared" ca="1" si="3"/>
        <v>1</v>
      </c>
      <c r="G52" t="b">
        <f t="shared" ca="1" si="29"/>
        <v>1</v>
      </c>
      <c r="H52">
        <f t="shared" ca="1" si="5"/>
        <v>1</v>
      </c>
      <c r="L52" t="b">
        <f t="shared" ca="1" si="30"/>
        <v>0</v>
      </c>
      <c r="M52" t="str">
        <f t="shared" ca="1" si="0"/>
        <v>0</v>
      </c>
      <c r="N52" t="str">
        <f t="shared" ca="1" si="31"/>
        <v>OK</v>
      </c>
    </row>
    <row r="53" spans="1:14" x14ac:dyDescent="0.25">
      <c r="A53">
        <v>4</v>
      </c>
      <c r="D53" t="str">
        <f t="shared" si="28"/>
        <v>0</v>
      </c>
      <c r="E53">
        <f t="shared" si="2"/>
        <v>0</v>
      </c>
      <c r="F53">
        <f t="shared" ca="1" si="3"/>
        <v>1</v>
      </c>
      <c r="G53" t="b">
        <f t="shared" ca="1" si="29"/>
        <v>1</v>
      </c>
      <c r="H53">
        <f t="shared" ca="1" si="5"/>
        <v>1</v>
      </c>
      <c r="L53" t="b">
        <f t="shared" ca="1" si="30"/>
        <v>0</v>
      </c>
      <c r="M53" t="str">
        <f t="shared" ca="1" si="0"/>
        <v>0</v>
      </c>
      <c r="N53" t="str">
        <f t="shared" ca="1" si="31"/>
        <v>OK</v>
      </c>
    </row>
    <row r="54" spans="1:14" x14ac:dyDescent="0.25">
      <c r="A54">
        <v>5</v>
      </c>
      <c r="D54" t="str">
        <f t="shared" si="28"/>
        <v>1</v>
      </c>
      <c r="E54">
        <f t="shared" si="2"/>
        <v>1</v>
      </c>
      <c r="F54">
        <f t="shared" ca="1" si="3"/>
        <v>1</v>
      </c>
      <c r="G54" t="b">
        <f t="shared" ca="1" si="29"/>
        <v>0</v>
      </c>
      <c r="H54">
        <f t="shared" ca="1" si="5"/>
        <v>0</v>
      </c>
      <c r="L54" t="b">
        <f t="shared" ca="1" si="30"/>
        <v>1</v>
      </c>
      <c r="M54" t="str">
        <f t="shared" ca="1" si="0"/>
        <v>1</v>
      </c>
      <c r="N54" t="str">
        <f t="shared" ca="1" si="31"/>
        <v>OK</v>
      </c>
    </row>
    <row r="55" spans="1:14" x14ac:dyDescent="0.25">
      <c r="A55">
        <v>6</v>
      </c>
      <c r="D55" t="str">
        <f t="shared" si="28"/>
        <v>0</v>
      </c>
      <c r="E55">
        <f t="shared" si="2"/>
        <v>0</v>
      </c>
      <c r="F55">
        <f t="shared" ca="1" si="3"/>
        <v>1</v>
      </c>
      <c r="G55" t="b">
        <f t="shared" ca="1" si="29"/>
        <v>1</v>
      </c>
      <c r="H55">
        <f t="shared" ca="1" si="5"/>
        <v>1</v>
      </c>
      <c r="L55" t="b">
        <f t="shared" ca="1" si="30"/>
        <v>0</v>
      </c>
      <c r="M55" t="str">
        <f t="shared" ca="1" si="0"/>
        <v>0</v>
      </c>
      <c r="N55" t="str">
        <f t="shared" ca="1" si="31"/>
        <v>OK</v>
      </c>
    </row>
    <row r="56" spans="1:14" x14ac:dyDescent="0.25">
      <c r="A56">
        <v>7</v>
      </c>
      <c r="D56" t="str">
        <f t="shared" si="28"/>
        <v>1</v>
      </c>
      <c r="E56">
        <f t="shared" si="2"/>
        <v>1</v>
      </c>
      <c r="F56">
        <f t="shared" ca="1" si="3"/>
        <v>0</v>
      </c>
      <c r="G56" t="b">
        <f t="shared" ca="1" si="29"/>
        <v>1</v>
      </c>
      <c r="H56">
        <f t="shared" ca="1" si="5"/>
        <v>1</v>
      </c>
      <c r="L56" t="b">
        <f t="shared" ca="1" si="30"/>
        <v>1</v>
      </c>
      <c r="M56" t="str">
        <f t="shared" ca="1" si="0"/>
        <v>1</v>
      </c>
      <c r="N56" t="str">
        <f t="shared" ca="1" si="31"/>
        <v>OK</v>
      </c>
    </row>
    <row r="57" spans="1:14" x14ac:dyDescent="0.25">
      <c r="A57" s="7">
        <v>8</v>
      </c>
      <c r="B57" s="7"/>
      <c r="C57" s="7"/>
      <c r="D57" s="7" t="str">
        <f t="shared" si="28"/>
        <v>0</v>
      </c>
      <c r="E57" s="7">
        <f t="shared" si="2"/>
        <v>0</v>
      </c>
      <c r="F57" s="7">
        <f t="shared" ca="1" si="3"/>
        <v>0</v>
      </c>
      <c r="G57" s="7" t="b">
        <f t="shared" ca="1" si="29"/>
        <v>0</v>
      </c>
      <c r="H57" s="7">
        <f t="shared" ca="1" si="5"/>
        <v>0</v>
      </c>
      <c r="I57" s="7"/>
      <c r="J57" s="7"/>
      <c r="K57" s="7"/>
      <c r="L57" s="7" t="b">
        <f t="shared" ca="1" si="30"/>
        <v>0</v>
      </c>
      <c r="M57" s="7" t="str">
        <f t="shared" ca="1" si="0"/>
        <v>0</v>
      </c>
      <c r="N57" s="7" t="str">
        <f t="shared" ca="1" si="31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Алфавит</vt:lpstr>
      <vt:lpstr>Гаммирование</vt:lpstr>
      <vt:lpstr>Дешифровка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229192-9</dc:creator>
  <cp:lastModifiedBy>229192-9</cp:lastModifiedBy>
  <dcterms:created xsi:type="dcterms:W3CDTF">2015-06-05T18:19:34Z</dcterms:created>
  <dcterms:modified xsi:type="dcterms:W3CDTF">2023-06-10T08:38:51Z</dcterms:modified>
</cp:coreProperties>
</file>