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H:\уп\Решение\3 неделя (CISCO + шифрование)\ibahjdfybz\"/>
    </mc:Choice>
  </mc:AlternateContent>
  <xr:revisionPtr revIDLastSave="0" documentId="13_ncr:1_{739928E1-192B-4206-A03E-C29A4EDFF596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Отчет" sheetId="1" r:id="rId1"/>
    <sheet name="Шифрование 1" sheetId="2" r:id="rId2"/>
    <sheet name="Шифрование 2" sheetId="3" r:id="rId3"/>
    <sheet name="Ширование ФИО" sheetId="4" r:id="rId4"/>
    <sheet name="Расшифровка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5" l="1"/>
  <c r="B5" i="5"/>
  <c r="E9" i="5"/>
  <c r="F9" i="5" s="1"/>
  <c r="E10" i="5"/>
  <c r="F10" i="5" s="1"/>
  <c r="E34" i="5"/>
  <c r="F34" i="5" s="1"/>
  <c r="E40" i="5"/>
  <c r="F40" i="5" s="1"/>
  <c r="E8" i="5"/>
  <c r="F8" i="5" s="1"/>
  <c r="G8" i="5" s="1"/>
  <c r="D12" i="5"/>
  <c r="D15" i="5" s="1"/>
  <c r="D13" i="5"/>
  <c r="D16" i="5" s="1"/>
  <c r="D19" i="5" s="1"/>
  <c r="D22" i="5" s="1"/>
  <c r="D25" i="5" s="1"/>
  <c r="D28" i="5" s="1"/>
  <c r="D31" i="5" s="1"/>
  <c r="D34" i="5" s="1"/>
  <c r="D37" i="5" s="1"/>
  <c r="D40" i="5" s="1"/>
  <c r="D43" i="5" s="1"/>
  <c r="D46" i="5" s="1"/>
  <c r="D49" i="5" s="1"/>
  <c r="D52" i="5" s="1"/>
  <c r="D55" i="5" s="1"/>
  <c r="E55" i="5" s="1"/>
  <c r="F55" i="5" s="1"/>
  <c r="D11" i="5"/>
  <c r="D14" i="5" s="1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8" i="5"/>
  <c r="D12" i="2"/>
  <c r="D16" i="2" s="1"/>
  <c r="D20" i="2" s="1"/>
  <c r="D13" i="2"/>
  <c r="D17" i="2" s="1"/>
  <c r="D14" i="2"/>
  <c r="D18" i="2" s="1"/>
  <c r="D15" i="2"/>
  <c r="E15" i="2" s="1"/>
  <c r="F15" i="2" s="1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8" i="2"/>
  <c r="C8" i="4"/>
  <c r="C9" i="4"/>
  <c r="E9" i="4" s="1"/>
  <c r="F9" i="4" s="1"/>
  <c r="C10" i="4"/>
  <c r="C11" i="4"/>
  <c r="E11" i="4" s="1"/>
  <c r="F11" i="4" s="1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E29" i="4" s="1"/>
  <c r="F29" i="4" s="1"/>
  <c r="C30" i="4"/>
  <c r="E30" i="4" s="1"/>
  <c r="F30" i="4" s="1"/>
  <c r="C31" i="4"/>
  <c r="C32" i="4"/>
  <c r="E10" i="4"/>
  <c r="F10" i="4" s="1"/>
  <c r="E12" i="4"/>
  <c r="F12" i="4" s="1"/>
  <c r="B2" i="5"/>
  <c r="B36" i="1" s="1"/>
  <c r="F26" i="4"/>
  <c r="E24" i="4"/>
  <c r="F24" i="4" s="1"/>
  <c r="E25" i="4"/>
  <c r="F25" i="4" s="1"/>
  <c r="E26" i="4"/>
  <c r="E27" i="4"/>
  <c r="F27" i="4" s="1"/>
  <c r="E31" i="4"/>
  <c r="F31" i="4" s="1"/>
  <c r="E32" i="4"/>
  <c r="F32" i="4" s="1"/>
  <c r="D14" i="4"/>
  <c r="D19" i="4" s="1"/>
  <c r="D24" i="4" s="1"/>
  <c r="D29" i="4" s="1"/>
  <c r="D15" i="4"/>
  <c r="D16" i="4"/>
  <c r="D21" i="4" s="1"/>
  <c r="D26" i="4" s="1"/>
  <c r="D31" i="4" s="1"/>
  <c r="D17" i="4"/>
  <c r="D22" i="4" s="1"/>
  <c r="D27" i="4" s="1"/>
  <c r="D32" i="4" s="1"/>
  <c r="D18" i="4"/>
  <c r="D23" i="4"/>
  <c r="D28" i="4" s="1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8" i="4"/>
  <c r="B2" i="2"/>
  <c r="B12" i="1"/>
  <c r="B2" i="4"/>
  <c r="B28" i="1" s="1"/>
  <c r="E14" i="4"/>
  <c r="F14" i="4" s="1"/>
  <c r="D13" i="4"/>
  <c r="E9" i="3"/>
  <c r="E10" i="3"/>
  <c r="E11" i="3"/>
  <c r="F11" i="3" s="1"/>
  <c r="E12" i="3"/>
  <c r="E13" i="3"/>
  <c r="E14" i="3"/>
  <c r="E15" i="3"/>
  <c r="E16" i="3"/>
  <c r="E17" i="3"/>
  <c r="E18" i="3"/>
  <c r="E19" i="3"/>
  <c r="E20" i="3"/>
  <c r="E21" i="3"/>
  <c r="E22" i="3"/>
  <c r="E8" i="3"/>
  <c r="F8" i="3" s="1"/>
  <c r="G8" i="3" s="1"/>
  <c r="B4" i="3"/>
  <c r="F10" i="3" s="1"/>
  <c r="D14" i="3"/>
  <c r="D19" i="3" s="1"/>
  <c r="D15" i="3"/>
  <c r="D20" i="3" s="1"/>
  <c r="D16" i="3"/>
  <c r="D21" i="3" s="1"/>
  <c r="D17" i="3"/>
  <c r="D22" i="3" s="1"/>
  <c r="D18" i="3"/>
  <c r="D13" i="3"/>
  <c r="C14" i="3"/>
  <c r="C19" i="3" s="1"/>
  <c r="C15" i="3"/>
  <c r="C20" i="3" s="1"/>
  <c r="C16" i="3"/>
  <c r="C21" i="3" s="1"/>
  <c r="C17" i="3"/>
  <c r="C22" i="3" s="1"/>
  <c r="C18" i="3"/>
  <c r="C13" i="3"/>
  <c r="B22" i="3"/>
  <c r="B21" i="3"/>
  <c r="B20" i="3"/>
  <c r="B19" i="3"/>
  <c r="B18" i="3"/>
  <c r="B17" i="3"/>
  <c r="B16" i="3"/>
  <c r="B15" i="3"/>
  <c r="B14" i="3"/>
  <c r="B13" i="3"/>
  <c r="F12" i="3"/>
  <c r="B12" i="3"/>
  <c r="B11" i="3"/>
  <c r="B10" i="3"/>
  <c r="F9" i="3"/>
  <c r="B9" i="3"/>
  <c r="B8" i="3"/>
  <c r="E9" i="2"/>
  <c r="F9" i="2" s="1"/>
  <c r="E10" i="2"/>
  <c r="F10" i="2" s="1"/>
  <c r="E13" i="2"/>
  <c r="F13" i="2" s="1"/>
  <c r="E14" i="2"/>
  <c r="F14" i="2" s="1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8" i="2"/>
  <c r="B10" i="2"/>
  <c r="B9" i="2"/>
  <c r="A39" i="1"/>
  <c r="B38" i="1"/>
  <c r="A38" i="1"/>
  <c r="B37" i="1"/>
  <c r="A37" i="1"/>
  <c r="A36" i="1"/>
  <c r="B35" i="1"/>
  <c r="A35" i="1"/>
  <c r="A31" i="1"/>
  <c r="A30" i="1"/>
  <c r="B29" i="1"/>
  <c r="A29" i="1"/>
  <c r="A28" i="1"/>
  <c r="B27" i="1"/>
  <c r="A27" i="1"/>
  <c r="B26" i="1"/>
  <c r="A23" i="1"/>
  <c r="A22" i="1"/>
  <c r="B21" i="1"/>
  <c r="A21" i="1"/>
  <c r="B20" i="1"/>
  <c r="A20" i="1"/>
  <c r="B19" i="1"/>
  <c r="A19" i="1"/>
  <c r="A15" i="1"/>
  <c r="B14" i="1"/>
  <c r="A14" i="1"/>
  <c r="B13" i="1"/>
  <c r="A13" i="1"/>
  <c r="A12" i="1"/>
  <c r="B11" i="1"/>
  <c r="A11" i="1"/>
  <c r="E28" i="5" l="1"/>
  <c r="F28" i="5" s="1"/>
  <c r="E52" i="5"/>
  <c r="F52" i="5" s="1"/>
  <c r="E25" i="5"/>
  <c r="F25" i="5" s="1"/>
  <c r="E46" i="5"/>
  <c r="F46" i="5" s="1"/>
  <c r="E22" i="5"/>
  <c r="E43" i="5"/>
  <c r="F43" i="5" s="1"/>
  <c r="E16" i="5"/>
  <c r="E37" i="5"/>
  <c r="F37" i="5" s="1"/>
  <c r="E19" i="5"/>
  <c r="E49" i="5"/>
  <c r="F49" i="5" s="1"/>
  <c r="E31" i="5"/>
  <c r="F31" i="5" s="1"/>
  <c r="E13" i="5"/>
  <c r="D17" i="5"/>
  <c r="E14" i="5"/>
  <c r="E11" i="5"/>
  <c r="D18" i="5"/>
  <c r="E15" i="5"/>
  <c r="F15" i="5" s="1"/>
  <c r="E12" i="5"/>
  <c r="F12" i="5" s="1"/>
  <c r="F13" i="5"/>
  <c r="D22" i="2"/>
  <c r="E18" i="2"/>
  <c r="F18" i="2" s="1"/>
  <c r="E17" i="2"/>
  <c r="F17" i="2" s="1"/>
  <c r="D21" i="2"/>
  <c r="E20" i="2"/>
  <c r="F20" i="2" s="1"/>
  <c r="D19" i="2"/>
  <c r="E11" i="2"/>
  <c r="F11" i="2" s="1"/>
  <c r="E22" i="2"/>
  <c r="F22" i="2" s="1"/>
  <c r="E21" i="2"/>
  <c r="F21" i="2" s="1"/>
  <c r="E8" i="2"/>
  <c r="F8" i="2" s="1"/>
  <c r="G8" i="2" s="1"/>
  <c r="G9" i="2"/>
  <c r="G10" i="2" s="1"/>
  <c r="E12" i="2"/>
  <c r="F12" i="2" s="1"/>
  <c r="E16" i="2"/>
  <c r="F16" i="2" s="1"/>
  <c r="E15" i="4"/>
  <c r="F15" i="4" s="1"/>
  <c r="E28" i="4"/>
  <c r="F28" i="4" s="1"/>
  <c r="E23" i="4"/>
  <c r="F23" i="4" s="1"/>
  <c r="E8" i="4"/>
  <c r="F8" i="4" s="1"/>
  <c r="G8" i="4" s="1"/>
  <c r="G9" i="4" s="1"/>
  <c r="G10" i="4" s="1"/>
  <c r="G11" i="4" s="1"/>
  <c r="G12" i="4" s="1"/>
  <c r="G13" i="4" s="1"/>
  <c r="G14" i="4" s="1"/>
  <c r="G15" i="4" s="1"/>
  <c r="E13" i="4"/>
  <c r="F13" i="4" s="1"/>
  <c r="G9" i="5"/>
  <c r="G10" i="5" s="1"/>
  <c r="F22" i="5"/>
  <c r="D20" i="4"/>
  <c r="D25" i="4" s="1"/>
  <c r="D30" i="4" s="1"/>
  <c r="E16" i="4"/>
  <c r="F16" i="4" s="1"/>
  <c r="E17" i="4"/>
  <c r="F17" i="4" s="1"/>
  <c r="B4" i="4"/>
  <c r="B30" i="1" s="1"/>
  <c r="E18" i="4"/>
  <c r="F18" i="4" s="1"/>
  <c r="E22" i="4"/>
  <c r="F22" i="4" s="1"/>
  <c r="E19" i="4"/>
  <c r="F19" i="4" s="1"/>
  <c r="E20" i="4"/>
  <c r="F20" i="4" s="1"/>
  <c r="E21" i="4"/>
  <c r="F21" i="4" s="1"/>
  <c r="B22" i="1"/>
  <c r="G9" i="3"/>
  <c r="G10" i="3" s="1"/>
  <c r="G11" i="3" s="1"/>
  <c r="G12" i="3" s="1"/>
  <c r="F13" i="3"/>
  <c r="F15" i="3"/>
  <c r="F14" i="3"/>
  <c r="F18" i="3"/>
  <c r="F22" i="3"/>
  <c r="F21" i="3"/>
  <c r="F17" i="3"/>
  <c r="F20" i="3"/>
  <c r="F16" i="3"/>
  <c r="F19" i="3"/>
  <c r="D20" i="5" l="1"/>
  <c r="E17" i="5"/>
  <c r="D21" i="5"/>
  <c r="E18" i="5"/>
  <c r="F18" i="5" s="1"/>
  <c r="F19" i="5"/>
  <c r="E19" i="2"/>
  <c r="F19" i="2" s="1"/>
  <c r="D23" i="2"/>
  <c r="E23" i="2" s="1"/>
  <c r="F23" i="2" s="1"/>
  <c r="G11" i="2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B5" i="2" s="1"/>
  <c r="B15" i="1" s="1"/>
  <c r="F11" i="5"/>
  <c r="G11" i="5" s="1"/>
  <c r="G12" i="5" s="1"/>
  <c r="G13" i="5" s="1"/>
  <c r="F16" i="5"/>
  <c r="G16" i="4"/>
  <c r="G17" i="4" s="1"/>
  <c r="G18" i="4" s="1"/>
  <c r="G19" i="4" s="1"/>
  <c r="G20" i="4" s="1"/>
  <c r="G21" i="4" s="1"/>
  <c r="G22" i="4" s="1"/>
  <c r="G13" i="3"/>
  <c r="G14" i="3" s="1"/>
  <c r="G15" i="3" s="1"/>
  <c r="G16" i="3" s="1"/>
  <c r="G17" i="3" s="1"/>
  <c r="G18" i="3" s="1"/>
  <c r="G19" i="3" s="1"/>
  <c r="G20" i="3" s="1"/>
  <c r="G21" i="3" s="1"/>
  <c r="G22" i="3" s="1"/>
  <c r="B5" i="3" s="1"/>
  <c r="B23" i="1" s="1"/>
  <c r="D23" i="5" l="1"/>
  <c r="E20" i="5"/>
  <c r="D24" i="5"/>
  <c r="E21" i="5"/>
  <c r="F21" i="5" s="1"/>
  <c r="G23" i="4"/>
  <c r="G24" i="4" s="1"/>
  <c r="G25" i="4" s="1"/>
  <c r="G26" i="4" s="1"/>
  <c r="G27" i="4" s="1"/>
  <c r="G28" i="4" s="1"/>
  <c r="G29" i="4" s="1"/>
  <c r="G30" i="4" s="1"/>
  <c r="G31" i="4" s="1"/>
  <c r="G32" i="4" s="1"/>
  <c r="B5" i="4" s="1"/>
  <c r="B31" i="1" s="1"/>
  <c r="F14" i="5"/>
  <c r="G14" i="5" s="1"/>
  <c r="G15" i="5" s="1"/>
  <c r="G16" i="5" s="1"/>
  <c r="D26" i="5" l="1"/>
  <c r="E23" i="5"/>
  <c r="D27" i="5"/>
  <c r="E24" i="5"/>
  <c r="F24" i="5" s="1"/>
  <c r="F17" i="5"/>
  <c r="G17" i="5" s="1"/>
  <c r="G18" i="5" s="1"/>
  <c r="G19" i="5" s="1"/>
  <c r="D29" i="5" l="1"/>
  <c r="E26" i="5"/>
  <c r="F26" i="5" s="1"/>
  <c r="D30" i="5"/>
  <c r="E27" i="5"/>
  <c r="F27" i="5" s="1"/>
  <c r="F23" i="5"/>
  <c r="F20" i="5"/>
  <c r="G20" i="5" s="1"/>
  <c r="G21" i="5" s="1"/>
  <c r="G22" i="5" s="1"/>
  <c r="D32" i="5" l="1"/>
  <c r="E29" i="5"/>
  <c r="F29" i="5" s="1"/>
  <c r="D33" i="5"/>
  <c r="E30" i="5"/>
  <c r="F30" i="5" s="1"/>
  <c r="G23" i="5"/>
  <c r="D35" i="5" l="1"/>
  <c r="E32" i="5"/>
  <c r="F32" i="5" s="1"/>
  <c r="D36" i="5"/>
  <c r="E33" i="5"/>
  <c r="F33" i="5" s="1"/>
  <c r="B39" i="1"/>
  <c r="G24" i="5"/>
  <c r="G25" i="5" s="1"/>
  <c r="G26" i="5" s="1"/>
  <c r="G27" i="5" s="1"/>
  <c r="G28" i="5" s="1"/>
  <c r="G29" i="5" s="1"/>
  <c r="G30" i="5" s="1"/>
  <c r="G31" i="5" s="1"/>
  <c r="G32" i="5" s="1"/>
  <c r="G33" i="5" l="1"/>
  <c r="G34" i="5" s="1"/>
  <c r="G35" i="5" s="1"/>
  <c r="D38" i="5"/>
  <c r="E35" i="5"/>
  <c r="F35" i="5" s="1"/>
  <c r="D39" i="5"/>
  <c r="E36" i="5"/>
  <c r="F36" i="5" s="1"/>
  <c r="G36" i="5" l="1"/>
  <c r="G37" i="5" s="1"/>
  <c r="G38" i="5" s="1"/>
  <c r="D41" i="5"/>
  <c r="E38" i="5"/>
  <c r="F38" i="5" s="1"/>
  <c r="D42" i="5"/>
  <c r="E39" i="5"/>
  <c r="F39" i="5" s="1"/>
  <c r="G39" i="5" l="1"/>
  <c r="G40" i="5" s="1"/>
  <c r="D44" i="5"/>
  <c r="E41" i="5"/>
  <c r="F41" i="5" s="1"/>
  <c r="D45" i="5"/>
  <c r="E42" i="5"/>
  <c r="F42" i="5" s="1"/>
  <c r="G41" i="5" l="1"/>
  <c r="G42" i="5" s="1"/>
  <c r="G43" i="5" s="1"/>
  <c r="D47" i="5"/>
  <c r="E44" i="5"/>
  <c r="F44" i="5" s="1"/>
  <c r="D48" i="5"/>
  <c r="E45" i="5"/>
  <c r="F45" i="5" s="1"/>
  <c r="G44" i="5" l="1"/>
  <c r="G45" i="5" s="1"/>
  <c r="G46" i="5" s="1"/>
  <c r="D50" i="5"/>
  <c r="E47" i="5"/>
  <c r="F47" i="5" s="1"/>
  <c r="D51" i="5"/>
  <c r="E48" i="5"/>
  <c r="F48" i="5" s="1"/>
  <c r="D53" i="5" l="1"/>
  <c r="E53" i="5" s="1"/>
  <c r="F53" i="5" s="1"/>
  <c r="E50" i="5"/>
  <c r="F50" i="5" s="1"/>
  <c r="G47" i="5"/>
  <c r="G48" i="5" s="1"/>
  <c r="G49" i="5" s="1"/>
  <c r="G50" i="5" s="1"/>
  <c r="D54" i="5"/>
  <c r="E54" i="5" s="1"/>
  <c r="F54" i="5" s="1"/>
  <c r="E51" i="5"/>
  <c r="F51" i="5" s="1"/>
  <c r="G51" i="5" l="1"/>
  <c r="G52" i="5" s="1"/>
  <c r="G53" i="5" s="1"/>
  <c r="G54" i="5" s="1"/>
  <c r="G55" i="5" s="1"/>
</calcChain>
</file>

<file path=xl/sharedStrings.xml><?xml version="1.0" encoding="utf-8"?>
<sst xmlns="http://schemas.openxmlformats.org/spreadsheetml/2006/main" count="65" uniqueCount="28">
  <si>
    <t>Шифр простой перестановки</t>
  </si>
  <si>
    <t>Дисциплина</t>
  </si>
  <si>
    <t>Группа</t>
  </si>
  <si>
    <t>ФИО полностью</t>
  </si>
  <si>
    <t>Дата выполнения</t>
  </si>
  <si>
    <t>Задание 1 (лист Шифрование 1)</t>
  </si>
  <si>
    <t>Ключ</t>
  </si>
  <si>
    <t>Задание 2 (лист Шифрование 2)</t>
  </si>
  <si>
    <t>Задание 3 (лист Шифрование ФИО)</t>
  </si>
  <si>
    <t>Задание 4 (лист Расшифровка)</t>
  </si>
  <si>
    <t>Открытый текст</t>
  </si>
  <si>
    <t>Длина сообщения</t>
  </si>
  <si>
    <t>Размер блока</t>
  </si>
  <si>
    <t>Количество блоков</t>
  </si>
  <si>
    <t>Шифротекст</t>
  </si>
  <si>
    <t>Номер</t>
  </si>
  <si>
    <t>Символ</t>
  </si>
  <si>
    <t>Блок</t>
  </si>
  <si>
    <t>Позиция</t>
  </si>
  <si>
    <t>Шифр</t>
  </si>
  <si>
    <t>Отчет о выполнении практической работы № 5.1</t>
  </si>
  <si>
    <t>Криптографические средства ЗИ</t>
  </si>
  <si>
    <t>22919/2</t>
  </si>
  <si>
    <t>Киселев Степан Андреевич</t>
  </si>
  <si>
    <t>мама_мыла_раму__</t>
  </si>
  <si>
    <t>мама_мыла_раму_</t>
  </si>
  <si>
    <t>Киселев_Степан_Андреевич_</t>
  </si>
  <si>
    <t>РХОЕОШ_ГОАПРТВИЯЕЛП_СВРАЛЕДОИВП_УООДЯБЛ_ЮТЧКУУЕР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</si>
</sst>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Arial"/>
    </font>
    <font>
      <sz val="14"/>
      <color theme="1"/>
      <name val="Calibri"/>
    </font>
    <font>
      <b/>
      <sz val="14"/>
      <color theme="1"/>
      <name val="Calibri"/>
    </font>
    <font>
      <sz val="14"/>
      <name val="Calibri"/>
      <family val="2"/>
      <charset val="204"/>
    </font>
    <font>
      <sz val="14"/>
      <color theme="1"/>
      <name val="Calibri"/>
      <family val="2"/>
      <charset val="204"/>
    </font>
    <font>
      <b/>
      <sz val="14"/>
      <color theme="1"/>
      <name val="Calibri"/>
      <family val="2"/>
      <charset val="204"/>
    </font>
    <font>
      <sz val="14"/>
      <color theme="1"/>
      <name val="Times New Roman"/>
      <family val="1"/>
      <charset val="204"/>
    </font>
    <font>
      <b/>
      <sz val="14"/>
      <name val="Arial"/>
      <family val="2"/>
      <charset val="204"/>
    </font>
    <font>
      <b/>
      <sz val="14"/>
      <name val="Calibri"/>
      <family val="2"/>
      <charset val="204"/>
    </font>
    <font>
      <sz val="11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applyFont="1" applyAlignment="1"/>
    <xf numFmtId="0" fontId="3" fillId="0" borderId="0" xfId="0" applyFont="1" applyAlignment="1">
      <alignment horizontal="left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/>
    <xf numFmtId="0" fontId="5" fillId="0" borderId="0" xfId="0" applyFont="1"/>
    <xf numFmtId="0" fontId="7" fillId="0" borderId="0" xfId="0" applyFont="1"/>
    <xf numFmtId="0" fontId="3" fillId="0" borderId="0" xfId="0" applyFont="1"/>
    <xf numFmtId="0" fontId="3" fillId="0" borderId="1" xfId="0" applyFont="1" applyBorder="1"/>
    <xf numFmtId="0" fontId="3" fillId="0" borderId="1" xfId="0" applyFont="1" applyBorder="1" applyAlignment="1">
      <alignment wrapText="1"/>
    </xf>
    <xf numFmtId="0" fontId="8" fillId="0" borderId="0" xfId="0" applyFont="1"/>
    <xf numFmtId="0" fontId="9" fillId="0" borderId="0" xfId="0" applyFont="1" applyAlignment="1"/>
    <xf numFmtId="0" fontId="8" fillId="0" borderId="1" xfId="0" applyFont="1" applyBorder="1"/>
    <xf numFmtId="14" fontId="3" fillId="0" borderId="1" xfId="0" applyNumberFormat="1" applyFont="1" applyBorder="1" applyAlignment="1">
      <alignment horizontal="left"/>
    </xf>
    <xf numFmtId="0" fontId="6" fillId="0" borderId="0" xfId="0" applyFont="1" applyBorder="1" applyAlignment="1">
      <alignment horizontal="left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00"/>
  <sheetViews>
    <sheetView zoomScale="80" zoomScaleNormal="80" workbookViewId="0">
      <selection activeCell="B26" sqref="B26"/>
    </sheetView>
  </sheetViews>
  <sheetFormatPr defaultColWidth="12.625" defaultRowHeight="15" customHeight="1" x14ac:dyDescent="0.2"/>
  <cols>
    <col min="1" max="1" width="39.375" customWidth="1"/>
    <col min="2" max="2" width="68.5" bestFit="1" customWidth="1"/>
    <col min="3" max="26" width="7.625" customWidth="1"/>
  </cols>
  <sheetData>
    <row r="1" spans="1:2" ht="18.75" x14ac:dyDescent="0.3">
      <c r="A1" s="10" t="s">
        <v>20</v>
      </c>
      <c r="B1" s="11"/>
    </row>
    <row r="2" spans="1:2" ht="18.75" x14ac:dyDescent="0.3">
      <c r="A2" s="10" t="s">
        <v>0</v>
      </c>
      <c r="B2" s="11"/>
    </row>
    <row r="3" spans="1:2" ht="18.75" x14ac:dyDescent="0.3">
      <c r="A3" s="10"/>
      <c r="B3" s="11"/>
    </row>
    <row r="4" spans="1:2" ht="18.75" x14ac:dyDescent="0.3">
      <c r="A4" s="12" t="s">
        <v>1</v>
      </c>
      <c r="B4" s="12" t="s">
        <v>21</v>
      </c>
    </row>
    <row r="5" spans="1:2" ht="18.75" x14ac:dyDescent="0.3">
      <c r="A5" s="12" t="s">
        <v>2</v>
      </c>
      <c r="B5" s="12" t="s">
        <v>22</v>
      </c>
    </row>
    <row r="6" spans="1:2" ht="18.75" x14ac:dyDescent="0.3">
      <c r="A6" s="12" t="s">
        <v>3</v>
      </c>
      <c r="B6" s="13" t="s">
        <v>23</v>
      </c>
    </row>
    <row r="7" spans="1:2" ht="18.75" x14ac:dyDescent="0.3">
      <c r="A7" s="12" t="s">
        <v>4</v>
      </c>
      <c r="B7" s="17">
        <v>45085</v>
      </c>
    </row>
    <row r="8" spans="1:2" ht="18.75" x14ac:dyDescent="0.3">
      <c r="A8" s="11"/>
      <c r="B8" s="11"/>
    </row>
    <row r="9" spans="1:2" ht="18.75" x14ac:dyDescent="0.3">
      <c r="A9" s="14" t="s">
        <v>5</v>
      </c>
      <c r="B9" s="15"/>
    </row>
    <row r="10" spans="1:2" ht="18.75" x14ac:dyDescent="0.3">
      <c r="A10" s="16" t="s">
        <v>6</v>
      </c>
      <c r="B10" s="16">
        <v>4321</v>
      </c>
    </row>
    <row r="11" spans="1:2" ht="18.75" x14ac:dyDescent="0.3">
      <c r="A11" s="12" t="str">
        <f>'Шифрование 1'!A1</f>
        <v>Открытый текст</v>
      </c>
      <c r="B11" s="12" t="str">
        <f>'Шифрование 1'!B1</f>
        <v>мама_мыла_раму__</v>
      </c>
    </row>
    <row r="12" spans="1:2" ht="18.75" x14ac:dyDescent="0.3">
      <c r="A12" s="12" t="str">
        <f>'Шифрование 1'!A2</f>
        <v>Длина сообщения</v>
      </c>
      <c r="B12" s="12">
        <f>'Шифрование 1'!B2</f>
        <v>16</v>
      </c>
    </row>
    <row r="13" spans="1:2" ht="18.75" x14ac:dyDescent="0.3">
      <c r="A13" s="12" t="str">
        <f>'Шифрование 1'!A3</f>
        <v>Размер блока</v>
      </c>
      <c r="B13" s="12">
        <f>'Шифрование 1'!B3</f>
        <v>4</v>
      </c>
    </row>
    <row r="14" spans="1:2" ht="18.75" x14ac:dyDescent="0.3">
      <c r="A14" s="12" t="str">
        <f>'Шифрование 1'!A4</f>
        <v>Количество блоков</v>
      </c>
      <c r="B14" s="12">
        <f>'Шифрование 1'!B4</f>
        <v>4</v>
      </c>
    </row>
    <row r="15" spans="1:2" ht="18.75" x14ac:dyDescent="0.3">
      <c r="A15" s="12" t="str">
        <f>'Шифрование 1'!A5</f>
        <v>Шифротекст</v>
      </c>
      <c r="B15" s="12" t="str">
        <f>'Шифрование 1'!B5</f>
        <v>амамлым_ар_а__ум</v>
      </c>
    </row>
    <row r="16" spans="1:2" ht="15" customHeight="1" x14ac:dyDescent="0.2">
      <c r="A16" s="15"/>
      <c r="B16" s="15"/>
    </row>
    <row r="17" spans="1:2" ht="18.75" x14ac:dyDescent="0.3">
      <c r="A17" s="14" t="s">
        <v>7</v>
      </c>
      <c r="B17" s="15"/>
    </row>
    <row r="18" spans="1:2" ht="18.75" x14ac:dyDescent="0.3">
      <c r="A18" s="16" t="s">
        <v>6</v>
      </c>
      <c r="B18" s="12">
        <v>43512</v>
      </c>
    </row>
    <row r="19" spans="1:2" ht="18.75" x14ac:dyDescent="0.3">
      <c r="A19" s="12" t="str">
        <f>'Шифрование 2'!A1</f>
        <v>Открытый текст</v>
      </c>
      <c r="B19" s="12" t="str">
        <f>'Шифрование 2'!B1</f>
        <v>мама_мыла_раму_</v>
      </c>
    </row>
    <row r="20" spans="1:2" ht="18.75" x14ac:dyDescent="0.3">
      <c r="A20" s="12" t="str">
        <f>'Шифрование 2'!A2</f>
        <v>Длина сообщения</v>
      </c>
      <c r="B20" s="12">
        <f>'Шифрование 2'!B2</f>
        <v>14</v>
      </c>
    </row>
    <row r="21" spans="1:2" ht="15.75" customHeight="1" x14ac:dyDescent="0.3">
      <c r="A21" s="12" t="str">
        <f>'Шифрование 2'!A3</f>
        <v>Размер блока</v>
      </c>
      <c r="B21" s="12">
        <f>'Шифрование 2'!B3</f>
        <v>5</v>
      </c>
    </row>
    <row r="22" spans="1:2" ht="15.75" customHeight="1" x14ac:dyDescent="0.3">
      <c r="A22" s="12" t="str">
        <f>'Шифрование 2'!A4</f>
        <v>Количество блоков</v>
      </c>
      <c r="B22" s="12">
        <f>'Шифрование 2'!B4</f>
        <v>3</v>
      </c>
    </row>
    <row r="23" spans="1:2" ht="15.75" customHeight="1" x14ac:dyDescent="0.3">
      <c r="A23" s="12" t="str">
        <f>'Шифрование 2'!A5</f>
        <v>Шифротекст</v>
      </c>
      <c r="B23" s="12" t="str">
        <f>'Шифрование 2'!B5</f>
        <v>ам_маал_мыум_ра</v>
      </c>
    </row>
    <row r="24" spans="1:2" ht="15.75" customHeight="1" x14ac:dyDescent="0.2">
      <c r="A24" s="15"/>
      <c r="B24" s="15"/>
    </row>
    <row r="25" spans="1:2" ht="15.75" customHeight="1" x14ac:dyDescent="0.3">
      <c r="A25" s="14" t="s">
        <v>8</v>
      </c>
      <c r="B25" s="15"/>
    </row>
    <row r="26" spans="1:2" ht="15.75" customHeight="1" x14ac:dyDescent="0.3">
      <c r="A26" s="16" t="s">
        <v>6</v>
      </c>
      <c r="B26" s="12">
        <f>B18</f>
        <v>43512</v>
      </c>
    </row>
    <row r="27" spans="1:2" ht="15.75" customHeight="1" x14ac:dyDescent="0.3">
      <c r="A27" s="12" t="str">
        <f>'Ширование ФИО'!A1 &amp; " (ФИО)"</f>
        <v>Открытый текст (ФИО)</v>
      </c>
      <c r="B27" s="12" t="str">
        <f>'Ширование ФИО'!B1</f>
        <v>Киселев_Степан_Андреевич_</v>
      </c>
    </row>
    <row r="28" spans="1:2" ht="15.75" customHeight="1" x14ac:dyDescent="0.3">
      <c r="A28" s="12" t="str">
        <f>'Ширование ФИО'!A2</f>
        <v>Длина сообщения</v>
      </c>
      <c r="B28" s="12">
        <f>'Ширование ФИО'!B2</f>
        <v>25</v>
      </c>
    </row>
    <row r="29" spans="1:2" ht="15.75" customHeight="1" x14ac:dyDescent="0.3">
      <c r="A29" s="12" t="str">
        <f>'Ширование ФИО'!A3</f>
        <v>Размер блока</v>
      </c>
      <c r="B29" s="12">
        <f>'Ширование ФИО'!B3</f>
        <v>5</v>
      </c>
    </row>
    <row r="30" spans="1:2" ht="15.75" customHeight="1" x14ac:dyDescent="0.3">
      <c r="A30" s="12" t="str">
        <f>'Ширование ФИО'!A4</f>
        <v>Количество блоков</v>
      </c>
      <c r="B30" s="12">
        <f>'Ширование ФИО'!B4</f>
        <v>5</v>
      </c>
    </row>
    <row r="31" spans="1:2" ht="15.75" customHeight="1" x14ac:dyDescent="0.3">
      <c r="A31" s="12" t="str">
        <f>'Ширование ФИО'!A5</f>
        <v>Шифротекст</v>
      </c>
      <c r="B31" s="12" t="str">
        <f>'Ширование ФИО'!B5</f>
        <v>еслКиС_тевна_епрдеАнчи_ев</v>
      </c>
    </row>
    <row r="32" spans="1:2" ht="15.75" customHeight="1" x14ac:dyDescent="0.3">
      <c r="A32" s="11"/>
      <c r="B32" s="11"/>
    </row>
    <row r="33" spans="1:2" ht="15.75" customHeight="1" x14ac:dyDescent="0.3">
      <c r="A33" s="14" t="s">
        <v>9</v>
      </c>
      <c r="B33" s="15"/>
    </row>
    <row r="34" spans="1:2" ht="15.75" customHeight="1" x14ac:dyDescent="0.3">
      <c r="A34" s="16" t="s">
        <v>6</v>
      </c>
      <c r="B34" s="12">
        <v>231</v>
      </c>
    </row>
    <row r="35" spans="1:2" ht="15.75" customHeight="1" x14ac:dyDescent="0.3">
      <c r="A35" s="12" t="str">
        <f>Расшифровка!A1</f>
        <v>Шифротекст</v>
      </c>
      <c r="B35" s="12" t="str">
        <f>Расшифровка!B1</f>
        <v>РХОЕОШ_ГОАПРТВИЯЕЛП_СВРАЛЕДОИВП_УООДЯБЛ_ЮТЧКУУЕР</v>
      </c>
    </row>
    <row r="36" spans="1:2" ht="15.75" customHeight="1" x14ac:dyDescent="0.3">
      <c r="A36" s="12" t="str">
        <f>Расшифровка!A2</f>
        <v>Длина сообщения</v>
      </c>
      <c r="B36" s="12">
        <f>Расшифровка!B2</f>
        <v>48</v>
      </c>
    </row>
    <row r="37" spans="1:2" ht="15.75" customHeight="1" x14ac:dyDescent="0.3">
      <c r="A37" s="12" t="str">
        <f>Расшифровка!A3</f>
        <v>Размер блока</v>
      </c>
      <c r="B37" s="12">
        <f>Расшифровка!B3</f>
        <v>3</v>
      </c>
    </row>
    <row r="38" spans="1:2" ht="15.75" customHeight="1" x14ac:dyDescent="0.3">
      <c r="A38" s="12" t="str">
        <f>Расшифровка!A4</f>
        <v>Количество блоков</v>
      </c>
      <c r="B38" s="12">
        <f>Расшифровка!B4</f>
        <v>16</v>
      </c>
    </row>
    <row r="39" spans="1:2" ht="15.75" customHeight="1" x14ac:dyDescent="0.3">
      <c r="A39" s="12" t="str">
        <f>Расшифровка!A5</f>
        <v>Открытый текст</v>
      </c>
      <c r="B39" s="12" t="str">
        <f>Расшифровка!B5</f>
        <v>ХОРОШЕГО_ПРАВИТЕЛЯ_СПРАВЕДЛИВО_УПОДОБЛЯЮТ_КУЧЕРУ</v>
      </c>
    </row>
    <row r="40" spans="1:2" ht="15.75" customHeight="1" x14ac:dyDescent="0.2">
      <c r="A40" s="15"/>
      <c r="B40" s="15"/>
    </row>
    <row r="41" spans="1:2" ht="15.75" customHeight="1" x14ac:dyDescent="0.2">
      <c r="A41" s="15"/>
      <c r="B41" s="15"/>
    </row>
    <row r="42" spans="1:2" ht="15.75" customHeight="1" x14ac:dyDescent="0.2">
      <c r="A42" s="15"/>
      <c r="B42" s="15"/>
    </row>
    <row r="43" spans="1:2" ht="15.75" customHeight="1" x14ac:dyDescent="0.2">
      <c r="A43" s="15"/>
      <c r="B43" s="15"/>
    </row>
    <row r="44" spans="1:2" ht="15.75" customHeight="1" x14ac:dyDescent="0.2">
      <c r="A44" s="15"/>
      <c r="B44" s="15"/>
    </row>
    <row r="45" spans="1:2" ht="15.75" customHeight="1" x14ac:dyDescent="0.2">
      <c r="A45" s="15"/>
      <c r="B45" s="15"/>
    </row>
    <row r="46" spans="1:2" ht="15.75" customHeight="1" x14ac:dyDescent="0.2">
      <c r="A46" s="15"/>
      <c r="B46" s="15"/>
    </row>
    <row r="47" spans="1:2" ht="15.75" customHeight="1" x14ac:dyDescent="0.2">
      <c r="A47" s="15"/>
      <c r="B47" s="15"/>
    </row>
    <row r="48" spans="1:2" ht="15.75" customHeight="1" x14ac:dyDescent="0.2">
      <c r="A48" s="15"/>
      <c r="B48" s="15"/>
    </row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workbookViewId="0">
      <selection activeCell="B28" sqref="B28"/>
    </sheetView>
  </sheetViews>
  <sheetFormatPr defaultColWidth="12.625" defaultRowHeight="15" customHeight="1" x14ac:dyDescent="0.2"/>
  <cols>
    <col min="1" max="1" width="21.375" customWidth="1"/>
    <col min="2" max="2" width="27.375" customWidth="1"/>
    <col min="3" max="3" width="9.5" customWidth="1"/>
    <col min="4" max="4" width="11" customWidth="1"/>
    <col min="5" max="5" width="10.125" customWidth="1"/>
    <col min="6" max="6" width="9.875" customWidth="1"/>
    <col min="7" max="7" width="25.5" customWidth="1"/>
    <col min="8" max="26" width="7.625" customWidth="1"/>
  </cols>
  <sheetData>
    <row r="1" spans="1:7" ht="18.75" x14ac:dyDescent="0.3">
      <c r="A1" s="2" t="s">
        <v>10</v>
      </c>
      <c r="B1" s="8" t="s">
        <v>24</v>
      </c>
      <c r="C1" s="1"/>
    </row>
    <row r="2" spans="1:7" ht="18.75" x14ac:dyDescent="0.3">
      <c r="A2" s="2" t="s">
        <v>11</v>
      </c>
      <c r="B2" s="1">
        <f>LEN($B$1)</f>
        <v>16</v>
      </c>
      <c r="C2" s="1"/>
    </row>
    <row r="3" spans="1:7" ht="18.75" x14ac:dyDescent="0.3">
      <c r="A3" s="2" t="s">
        <v>12</v>
      </c>
      <c r="B3" s="1">
        <v>4</v>
      </c>
      <c r="C3" s="1"/>
    </row>
    <row r="4" spans="1:7" ht="18.75" x14ac:dyDescent="0.3">
      <c r="A4" s="2" t="s">
        <v>13</v>
      </c>
      <c r="B4" s="1">
        <v>4</v>
      </c>
      <c r="C4" s="1"/>
    </row>
    <row r="5" spans="1:7" ht="18.75" x14ac:dyDescent="0.3">
      <c r="A5" s="2" t="s">
        <v>14</v>
      </c>
      <c r="B5" s="1" t="str">
        <f>G23</f>
        <v>амамлым_ар_а__ум</v>
      </c>
      <c r="C5" s="1"/>
    </row>
    <row r="7" spans="1:7" ht="18.75" x14ac:dyDescent="0.3">
      <c r="A7" s="3" t="s">
        <v>15</v>
      </c>
      <c r="B7" s="3" t="s">
        <v>16</v>
      </c>
      <c r="C7" s="3" t="s">
        <v>17</v>
      </c>
      <c r="D7" s="3" t="s">
        <v>6</v>
      </c>
      <c r="E7" s="3" t="s">
        <v>18</v>
      </c>
      <c r="F7" s="3" t="s">
        <v>19</v>
      </c>
    </row>
    <row r="8" spans="1:7" ht="18.75" x14ac:dyDescent="0.3">
      <c r="A8" s="1">
        <v>1</v>
      </c>
      <c r="B8" s="6" t="str">
        <f>MID($B$1,1,1)</f>
        <v>м</v>
      </c>
      <c r="C8" s="6">
        <f>_xlfn.CEILING.MATH(A8/$B$3,1,)</f>
        <v>1</v>
      </c>
      <c r="D8" s="6">
        <v>4</v>
      </c>
      <c r="E8" s="6">
        <f>(C8-1)*$B$4+D8</f>
        <v>4</v>
      </c>
      <c r="F8" s="7" t="str">
        <f>MID($B$1,E8,1)</f>
        <v>а</v>
      </c>
      <c r="G8" s="5" t="str">
        <f>F8</f>
        <v>а</v>
      </c>
    </row>
    <row r="9" spans="1:7" ht="18.75" x14ac:dyDescent="0.3">
      <c r="A9" s="1">
        <v>2</v>
      </c>
      <c r="B9" s="6" t="str">
        <f>MID($B$1,2,1)</f>
        <v>а</v>
      </c>
      <c r="C9" s="6">
        <f t="shared" ref="C9:C23" si="0">_xlfn.CEILING.MATH(A9/$B$3,1,)</f>
        <v>1</v>
      </c>
      <c r="D9" s="6">
        <v>3</v>
      </c>
      <c r="E9" s="6">
        <f t="shared" ref="E9:E23" si="1">(C9-1)*$B$4+D9</f>
        <v>3</v>
      </c>
      <c r="F9" s="7" t="str">
        <f t="shared" ref="F9:F23" si="2">MID($B$1,E9,1)</f>
        <v>м</v>
      </c>
      <c r="G9" s="5" t="str">
        <f>CONCATENATE(G8,F9)</f>
        <v>ам</v>
      </c>
    </row>
    <row r="10" spans="1:7" ht="18.75" x14ac:dyDescent="0.3">
      <c r="A10" s="1">
        <v>3</v>
      </c>
      <c r="B10" s="6" t="str">
        <f>MID($B$1,3,1)</f>
        <v>м</v>
      </c>
      <c r="C10" s="6">
        <f t="shared" si="0"/>
        <v>1</v>
      </c>
      <c r="D10" s="6">
        <v>2</v>
      </c>
      <c r="E10" s="6">
        <f t="shared" si="1"/>
        <v>2</v>
      </c>
      <c r="F10" s="7" t="str">
        <f t="shared" si="2"/>
        <v>а</v>
      </c>
      <c r="G10" s="5" t="str">
        <f t="shared" ref="G10:G23" si="3">CONCATENATE(G9,F10)</f>
        <v>ама</v>
      </c>
    </row>
    <row r="11" spans="1:7" ht="18.75" x14ac:dyDescent="0.3">
      <c r="A11" s="1">
        <v>4</v>
      </c>
      <c r="B11" s="6" t="str">
        <f>MID($B$1,4,1)</f>
        <v>а</v>
      </c>
      <c r="C11" s="6">
        <f t="shared" si="0"/>
        <v>1</v>
      </c>
      <c r="D11" s="6">
        <v>1</v>
      </c>
      <c r="E11" s="6">
        <f t="shared" si="1"/>
        <v>1</v>
      </c>
      <c r="F11" s="7" t="str">
        <f t="shared" si="2"/>
        <v>м</v>
      </c>
      <c r="G11" s="5" t="str">
        <f t="shared" si="3"/>
        <v>амам</v>
      </c>
    </row>
    <row r="12" spans="1:7" ht="18.75" x14ac:dyDescent="0.3">
      <c r="A12" s="1">
        <v>5</v>
      </c>
      <c r="B12" s="6" t="str">
        <f>MID($B$1,5,1)</f>
        <v>_</v>
      </c>
      <c r="C12" s="6">
        <f t="shared" si="0"/>
        <v>2</v>
      </c>
      <c r="D12" s="6">
        <f>D8</f>
        <v>4</v>
      </c>
      <c r="E12" s="6">
        <f t="shared" si="1"/>
        <v>8</v>
      </c>
      <c r="F12" s="7" t="str">
        <f t="shared" si="2"/>
        <v>л</v>
      </c>
      <c r="G12" s="5" t="str">
        <f t="shared" si="3"/>
        <v>амамл</v>
      </c>
    </row>
    <row r="13" spans="1:7" ht="18.75" x14ac:dyDescent="0.3">
      <c r="A13" s="1">
        <v>6</v>
      </c>
      <c r="B13" s="6" t="str">
        <f>MID($B$1,6,1)</f>
        <v>м</v>
      </c>
      <c r="C13" s="6">
        <f t="shared" si="0"/>
        <v>2</v>
      </c>
      <c r="D13" s="6">
        <f t="shared" ref="D13:D23" si="4">D9</f>
        <v>3</v>
      </c>
      <c r="E13" s="6">
        <f t="shared" si="1"/>
        <v>7</v>
      </c>
      <c r="F13" s="7" t="str">
        <f t="shared" si="2"/>
        <v>ы</v>
      </c>
      <c r="G13" s="5" t="str">
        <f t="shared" si="3"/>
        <v>амамлы</v>
      </c>
    </row>
    <row r="14" spans="1:7" ht="18.75" x14ac:dyDescent="0.3">
      <c r="A14" s="1">
        <v>7</v>
      </c>
      <c r="B14" s="6" t="str">
        <f>MID($B$1,7,1)</f>
        <v>ы</v>
      </c>
      <c r="C14" s="6">
        <f t="shared" si="0"/>
        <v>2</v>
      </c>
      <c r="D14" s="6">
        <f t="shared" si="4"/>
        <v>2</v>
      </c>
      <c r="E14" s="6">
        <f t="shared" si="1"/>
        <v>6</v>
      </c>
      <c r="F14" s="7" t="str">
        <f t="shared" si="2"/>
        <v>м</v>
      </c>
      <c r="G14" s="5" t="str">
        <f t="shared" si="3"/>
        <v>амамлым</v>
      </c>
    </row>
    <row r="15" spans="1:7" ht="18.75" x14ac:dyDescent="0.3">
      <c r="A15" s="1">
        <v>8</v>
      </c>
      <c r="B15" s="6" t="str">
        <f>MID($B$1,8,1)</f>
        <v>л</v>
      </c>
      <c r="C15" s="6">
        <f t="shared" si="0"/>
        <v>2</v>
      </c>
      <c r="D15" s="6">
        <f t="shared" si="4"/>
        <v>1</v>
      </c>
      <c r="E15" s="6">
        <f t="shared" si="1"/>
        <v>5</v>
      </c>
      <c r="F15" s="7" t="str">
        <f t="shared" si="2"/>
        <v>_</v>
      </c>
      <c r="G15" s="5" t="str">
        <f t="shared" si="3"/>
        <v>амамлым_</v>
      </c>
    </row>
    <row r="16" spans="1:7" ht="18.75" x14ac:dyDescent="0.3">
      <c r="A16" s="1">
        <v>9</v>
      </c>
      <c r="B16" s="6" t="str">
        <f>MID($B$1,9,1)</f>
        <v>а</v>
      </c>
      <c r="C16" s="6">
        <f t="shared" si="0"/>
        <v>3</v>
      </c>
      <c r="D16" s="6">
        <f t="shared" si="4"/>
        <v>4</v>
      </c>
      <c r="E16" s="6">
        <f t="shared" si="1"/>
        <v>12</v>
      </c>
      <c r="F16" s="7" t="str">
        <f t="shared" si="2"/>
        <v>а</v>
      </c>
      <c r="G16" s="5" t="str">
        <f t="shared" si="3"/>
        <v>амамлым_а</v>
      </c>
    </row>
    <row r="17" spans="1:7" ht="18.75" x14ac:dyDescent="0.3">
      <c r="A17" s="1">
        <v>10</v>
      </c>
      <c r="B17" s="6" t="str">
        <f>MID($B$1,10,1)</f>
        <v>_</v>
      </c>
      <c r="C17" s="6">
        <f t="shared" si="0"/>
        <v>3</v>
      </c>
      <c r="D17" s="6">
        <f t="shared" si="4"/>
        <v>3</v>
      </c>
      <c r="E17" s="6">
        <f t="shared" si="1"/>
        <v>11</v>
      </c>
      <c r="F17" s="7" t="str">
        <f t="shared" si="2"/>
        <v>р</v>
      </c>
      <c r="G17" s="5" t="str">
        <f t="shared" si="3"/>
        <v>амамлым_ар</v>
      </c>
    </row>
    <row r="18" spans="1:7" ht="18.75" x14ac:dyDescent="0.3">
      <c r="A18" s="1">
        <v>11</v>
      </c>
      <c r="B18" s="6" t="str">
        <f>MID($B$1,11,1)</f>
        <v>р</v>
      </c>
      <c r="C18" s="6">
        <f t="shared" si="0"/>
        <v>3</v>
      </c>
      <c r="D18" s="6">
        <f t="shared" si="4"/>
        <v>2</v>
      </c>
      <c r="E18" s="6">
        <f t="shared" si="1"/>
        <v>10</v>
      </c>
      <c r="F18" s="7" t="str">
        <f t="shared" si="2"/>
        <v>_</v>
      </c>
      <c r="G18" s="5" t="str">
        <f t="shared" si="3"/>
        <v>амамлым_ар_</v>
      </c>
    </row>
    <row r="19" spans="1:7" ht="18.75" x14ac:dyDescent="0.3">
      <c r="A19" s="1">
        <v>12</v>
      </c>
      <c r="B19" s="6" t="str">
        <f>MID($B$1,12,1)</f>
        <v>а</v>
      </c>
      <c r="C19" s="6">
        <f t="shared" si="0"/>
        <v>3</v>
      </c>
      <c r="D19" s="6">
        <f t="shared" si="4"/>
        <v>1</v>
      </c>
      <c r="E19" s="6">
        <f t="shared" si="1"/>
        <v>9</v>
      </c>
      <c r="F19" s="7" t="str">
        <f t="shared" si="2"/>
        <v>а</v>
      </c>
      <c r="G19" s="5" t="str">
        <f t="shared" si="3"/>
        <v>амамлым_ар_а</v>
      </c>
    </row>
    <row r="20" spans="1:7" ht="18.75" x14ac:dyDescent="0.3">
      <c r="A20" s="1">
        <v>13</v>
      </c>
      <c r="B20" s="6" t="str">
        <f>MID($B$1,13,1)</f>
        <v>м</v>
      </c>
      <c r="C20" s="6">
        <f t="shared" si="0"/>
        <v>4</v>
      </c>
      <c r="D20" s="6">
        <f t="shared" si="4"/>
        <v>4</v>
      </c>
      <c r="E20" s="6">
        <f t="shared" si="1"/>
        <v>16</v>
      </c>
      <c r="F20" s="7" t="str">
        <f t="shared" si="2"/>
        <v>_</v>
      </c>
      <c r="G20" s="5" t="str">
        <f t="shared" si="3"/>
        <v>амамлым_ар_а_</v>
      </c>
    </row>
    <row r="21" spans="1:7" ht="15.75" customHeight="1" x14ac:dyDescent="0.3">
      <c r="A21" s="1">
        <v>14</v>
      </c>
      <c r="B21" s="6" t="str">
        <f>MID($B$1,14,1)</f>
        <v>у</v>
      </c>
      <c r="C21" s="6">
        <f t="shared" si="0"/>
        <v>4</v>
      </c>
      <c r="D21" s="6">
        <f t="shared" si="4"/>
        <v>3</v>
      </c>
      <c r="E21" s="6">
        <f t="shared" si="1"/>
        <v>15</v>
      </c>
      <c r="F21" s="7" t="str">
        <f t="shared" si="2"/>
        <v>_</v>
      </c>
      <c r="G21" s="5" t="str">
        <f t="shared" si="3"/>
        <v>амамлым_ар_а__</v>
      </c>
    </row>
    <row r="22" spans="1:7" ht="15.75" customHeight="1" x14ac:dyDescent="0.3">
      <c r="A22" s="1">
        <v>15</v>
      </c>
      <c r="B22" s="6" t="str">
        <f>MID($B$1,15,1)</f>
        <v>_</v>
      </c>
      <c r="C22" s="6">
        <f t="shared" si="0"/>
        <v>4</v>
      </c>
      <c r="D22" s="6">
        <f>D18</f>
        <v>2</v>
      </c>
      <c r="E22" s="6">
        <f t="shared" si="1"/>
        <v>14</v>
      </c>
      <c r="F22" s="7" t="str">
        <f t="shared" si="2"/>
        <v>у</v>
      </c>
      <c r="G22" s="5" t="str">
        <f t="shared" si="3"/>
        <v>амамлым_ар_а__у</v>
      </c>
    </row>
    <row r="23" spans="1:7" ht="15.75" customHeight="1" x14ac:dyDescent="0.3">
      <c r="A23" s="1">
        <v>16</v>
      </c>
      <c r="B23" s="6" t="str">
        <f>MID($B$1,16,1)</f>
        <v>_</v>
      </c>
      <c r="C23" s="6">
        <f t="shared" si="0"/>
        <v>4</v>
      </c>
      <c r="D23" s="6">
        <f t="shared" si="4"/>
        <v>1</v>
      </c>
      <c r="E23" s="6">
        <f t="shared" si="1"/>
        <v>13</v>
      </c>
      <c r="F23" s="7" t="str">
        <f t="shared" si="2"/>
        <v>м</v>
      </c>
      <c r="G23" s="5" t="str">
        <f t="shared" si="3"/>
        <v>амамлым_ар_а__ум</v>
      </c>
    </row>
    <row r="24" spans="1:7" ht="15.75" customHeight="1" x14ac:dyDescent="0.2"/>
    <row r="25" spans="1:7" ht="15.75" customHeight="1" x14ac:dyDescent="0.2"/>
    <row r="26" spans="1:7" ht="15.75" customHeight="1" x14ac:dyDescent="0.2"/>
    <row r="27" spans="1:7" ht="15.75" customHeight="1" x14ac:dyDescent="0.2"/>
    <row r="28" spans="1:7" ht="15.75" customHeight="1" x14ac:dyDescent="0.2"/>
    <row r="29" spans="1:7" ht="15.75" customHeight="1" x14ac:dyDescent="0.2"/>
    <row r="30" spans="1:7" ht="15.75" customHeight="1" x14ac:dyDescent="0.2"/>
    <row r="31" spans="1:7" ht="15.75" customHeight="1" x14ac:dyDescent="0.2"/>
    <row r="32" spans="1:7" ht="15.75" customHeight="1" x14ac:dyDescent="0.2"/>
    <row r="33" customFormat="1" ht="15.75" customHeight="1" x14ac:dyDescent="0.2"/>
    <row r="34" customFormat="1" ht="15.75" customHeight="1" x14ac:dyDescent="0.2"/>
    <row r="35" customFormat="1" ht="15.75" customHeight="1" x14ac:dyDescent="0.2"/>
    <row r="36" customFormat="1" ht="15.75" customHeight="1" x14ac:dyDescent="0.2"/>
    <row r="37" customFormat="1" ht="15.75" customHeight="1" x14ac:dyDescent="0.2"/>
    <row r="38" customFormat="1" ht="15.75" customHeight="1" x14ac:dyDescent="0.2"/>
    <row r="39" customFormat="1" ht="15.75" customHeight="1" x14ac:dyDescent="0.2"/>
    <row r="40" customFormat="1" ht="15.75" customHeight="1" x14ac:dyDescent="0.2"/>
    <row r="41" customFormat="1" ht="15.75" customHeight="1" x14ac:dyDescent="0.2"/>
    <row r="42" customFormat="1" ht="15.75" customHeight="1" x14ac:dyDescent="0.2"/>
    <row r="43" customFormat="1" ht="15.75" customHeight="1" x14ac:dyDescent="0.2"/>
    <row r="44" customFormat="1" ht="15.75" customHeight="1" x14ac:dyDescent="0.2"/>
    <row r="45" customFormat="1" ht="15.75" customHeight="1" x14ac:dyDescent="0.2"/>
    <row r="46" customFormat="1" ht="15.75" customHeight="1" x14ac:dyDescent="0.2"/>
    <row r="47" customFormat="1" ht="15.75" customHeight="1" x14ac:dyDescent="0.2"/>
    <row r="48" customFormat="1" ht="15.75" customHeight="1" x14ac:dyDescent="0.2"/>
    <row r="49" customFormat="1" ht="15.75" customHeight="1" x14ac:dyDescent="0.2"/>
    <row r="50" customFormat="1" ht="15.75" customHeight="1" x14ac:dyDescent="0.2"/>
    <row r="51" customFormat="1" ht="15.75" customHeight="1" x14ac:dyDescent="0.2"/>
    <row r="52" customFormat="1" ht="15.75" customHeight="1" x14ac:dyDescent="0.2"/>
    <row r="53" customFormat="1" ht="15.75" customHeight="1" x14ac:dyDescent="0.2"/>
    <row r="54" customFormat="1" ht="15.75" customHeight="1" x14ac:dyDescent="0.2"/>
    <row r="55" customFormat="1" ht="15.75" customHeight="1" x14ac:dyDescent="0.2"/>
    <row r="56" customFormat="1" ht="15.75" customHeight="1" x14ac:dyDescent="0.2"/>
    <row r="57" customFormat="1" ht="15.75" customHeight="1" x14ac:dyDescent="0.2"/>
    <row r="58" customFormat="1" ht="15.75" customHeight="1" x14ac:dyDescent="0.2"/>
    <row r="59" customFormat="1" ht="15.75" customHeight="1" x14ac:dyDescent="0.2"/>
    <row r="60" customFormat="1" ht="15.75" customHeight="1" x14ac:dyDescent="0.2"/>
    <row r="61" customFormat="1" ht="15.75" customHeight="1" x14ac:dyDescent="0.2"/>
    <row r="62" customFormat="1" ht="15.75" customHeight="1" x14ac:dyDescent="0.2"/>
    <row r="63" customFormat="1" ht="15.75" customHeight="1" x14ac:dyDescent="0.2"/>
    <row r="64" customFormat="1" ht="15.75" customHeight="1" x14ac:dyDescent="0.2"/>
    <row r="65" customFormat="1" ht="15.75" customHeight="1" x14ac:dyDescent="0.2"/>
    <row r="66" customFormat="1" ht="15.75" customHeight="1" x14ac:dyDescent="0.2"/>
    <row r="67" customFormat="1" ht="15.75" customHeight="1" x14ac:dyDescent="0.2"/>
    <row r="68" customFormat="1" ht="15.75" customHeight="1" x14ac:dyDescent="0.2"/>
    <row r="69" customFormat="1" ht="15.75" customHeight="1" x14ac:dyDescent="0.2"/>
    <row r="70" customFormat="1" ht="15.75" customHeight="1" x14ac:dyDescent="0.2"/>
    <row r="71" customFormat="1" ht="15.75" customHeight="1" x14ac:dyDescent="0.2"/>
    <row r="72" customFormat="1" ht="15.75" customHeight="1" x14ac:dyDescent="0.2"/>
    <row r="73" customFormat="1" ht="15.75" customHeight="1" x14ac:dyDescent="0.2"/>
    <row r="74" customFormat="1" ht="15.75" customHeight="1" x14ac:dyDescent="0.2"/>
    <row r="75" customFormat="1" ht="15.75" customHeight="1" x14ac:dyDescent="0.2"/>
    <row r="76" customFormat="1" ht="15.75" customHeight="1" x14ac:dyDescent="0.2"/>
    <row r="77" customFormat="1" ht="15.75" customHeight="1" x14ac:dyDescent="0.2"/>
    <row r="78" customFormat="1" ht="15.75" customHeight="1" x14ac:dyDescent="0.2"/>
    <row r="79" customFormat="1" ht="15.75" customHeight="1" x14ac:dyDescent="0.2"/>
    <row r="80" customFormat="1" ht="15.75" customHeight="1" x14ac:dyDescent="0.2"/>
    <row r="81" customFormat="1" ht="15.75" customHeight="1" x14ac:dyDescent="0.2"/>
    <row r="82" customFormat="1" ht="15.75" customHeight="1" x14ac:dyDescent="0.2"/>
    <row r="83" customFormat="1" ht="15.75" customHeight="1" x14ac:dyDescent="0.2"/>
    <row r="84" customFormat="1" ht="15.75" customHeight="1" x14ac:dyDescent="0.2"/>
    <row r="85" customFormat="1" ht="15.75" customHeight="1" x14ac:dyDescent="0.2"/>
    <row r="86" customFormat="1" ht="15.75" customHeight="1" x14ac:dyDescent="0.2"/>
    <row r="87" customFormat="1" ht="15.75" customHeight="1" x14ac:dyDescent="0.2"/>
    <row r="88" customFormat="1" ht="15.75" customHeight="1" x14ac:dyDescent="0.2"/>
    <row r="89" customFormat="1" ht="15.75" customHeight="1" x14ac:dyDescent="0.2"/>
    <row r="90" customFormat="1" ht="15.75" customHeight="1" x14ac:dyDescent="0.2"/>
    <row r="91" customFormat="1" ht="15.75" customHeight="1" x14ac:dyDescent="0.2"/>
    <row r="92" customFormat="1" ht="15.75" customHeight="1" x14ac:dyDescent="0.2"/>
    <row r="93" customFormat="1" ht="15.75" customHeight="1" x14ac:dyDescent="0.2"/>
    <row r="94" customFormat="1" ht="15.75" customHeight="1" x14ac:dyDescent="0.2"/>
    <row r="95" customFormat="1" ht="15.75" customHeight="1" x14ac:dyDescent="0.2"/>
    <row r="96" customFormat="1" ht="15.75" customHeight="1" x14ac:dyDescent="0.2"/>
    <row r="97" customFormat="1" ht="15.75" customHeight="1" x14ac:dyDescent="0.2"/>
    <row r="98" customFormat="1" ht="15.75" customHeight="1" x14ac:dyDescent="0.2"/>
    <row r="99" customFormat="1" ht="15.75" customHeight="1" x14ac:dyDescent="0.2"/>
    <row r="100" customFormat="1" ht="15.75" customHeight="1" x14ac:dyDescent="0.2"/>
    <row r="101" customFormat="1" ht="15.75" customHeight="1" x14ac:dyDescent="0.2"/>
    <row r="102" customFormat="1" ht="15.75" customHeight="1" x14ac:dyDescent="0.2"/>
    <row r="103" customFormat="1" ht="15.75" customHeight="1" x14ac:dyDescent="0.2"/>
    <row r="104" customFormat="1" ht="15.75" customHeight="1" x14ac:dyDescent="0.2"/>
    <row r="105" customFormat="1" ht="15.75" customHeight="1" x14ac:dyDescent="0.2"/>
    <row r="106" customFormat="1" ht="15.75" customHeight="1" x14ac:dyDescent="0.2"/>
    <row r="107" customFormat="1" ht="15.75" customHeight="1" x14ac:dyDescent="0.2"/>
    <row r="108" customFormat="1" ht="15.75" customHeight="1" x14ac:dyDescent="0.2"/>
    <row r="109" customFormat="1" ht="15.75" customHeight="1" x14ac:dyDescent="0.2"/>
    <row r="110" customFormat="1" ht="15.75" customHeight="1" x14ac:dyDescent="0.2"/>
    <row r="111" customFormat="1" ht="15.75" customHeight="1" x14ac:dyDescent="0.2"/>
    <row r="112" customFormat="1" ht="15.75" customHeight="1" x14ac:dyDescent="0.2"/>
    <row r="113" customFormat="1" ht="15.75" customHeight="1" x14ac:dyDescent="0.2"/>
    <row r="114" customFormat="1" ht="15.75" customHeight="1" x14ac:dyDescent="0.2"/>
    <row r="115" customFormat="1" ht="15.75" customHeight="1" x14ac:dyDescent="0.2"/>
    <row r="116" customFormat="1" ht="15.75" customHeight="1" x14ac:dyDescent="0.2"/>
    <row r="117" customFormat="1" ht="15.75" customHeight="1" x14ac:dyDescent="0.2"/>
    <row r="118" customFormat="1" ht="15.75" customHeight="1" x14ac:dyDescent="0.2"/>
    <row r="119" customFormat="1" ht="15.75" customHeight="1" x14ac:dyDescent="0.2"/>
    <row r="120" customFormat="1" ht="15.75" customHeight="1" x14ac:dyDescent="0.2"/>
    <row r="121" customFormat="1" ht="15.75" customHeight="1" x14ac:dyDescent="0.2"/>
    <row r="122" customFormat="1" ht="15.75" customHeight="1" x14ac:dyDescent="0.2"/>
    <row r="123" customFormat="1" ht="15.75" customHeight="1" x14ac:dyDescent="0.2"/>
    <row r="124" customFormat="1" ht="15.75" customHeight="1" x14ac:dyDescent="0.2"/>
    <row r="125" customFormat="1" ht="15.75" customHeight="1" x14ac:dyDescent="0.2"/>
    <row r="126" customFormat="1" ht="15.75" customHeight="1" x14ac:dyDescent="0.2"/>
    <row r="127" customFormat="1" ht="15.75" customHeight="1" x14ac:dyDescent="0.2"/>
    <row r="128" customFormat="1" ht="15.75" customHeight="1" x14ac:dyDescent="0.2"/>
    <row r="129" customFormat="1" ht="15.75" customHeight="1" x14ac:dyDescent="0.2"/>
    <row r="130" customFormat="1" ht="15.75" customHeight="1" x14ac:dyDescent="0.2"/>
    <row r="131" customFormat="1" ht="15.75" customHeight="1" x14ac:dyDescent="0.2"/>
    <row r="132" customFormat="1" ht="15.75" customHeight="1" x14ac:dyDescent="0.2"/>
    <row r="133" customFormat="1" ht="15.75" customHeight="1" x14ac:dyDescent="0.2"/>
    <row r="134" customFormat="1" ht="15.75" customHeight="1" x14ac:dyDescent="0.2"/>
    <row r="135" customFormat="1" ht="15.75" customHeight="1" x14ac:dyDescent="0.2"/>
    <row r="136" customFormat="1" ht="15.75" customHeight="1" x14ac:dyDescent="0.2"/>
    <row r="137" customFormat="1" ht="15.75" customHeight="1" x14ac:dyDescent="0.2"/>
    <row r="138" customFormat="1" ht="15.75" customHeight="1" x14ac:dyDescent="0.2"/>
    <row r="139" customFormat="1" ht="15.75" customHeight="1" x14ac:dyDescent="0.2"/>
    <row r="140" customFormat="1" ht="15.75" customHeight="1" x14ac:dyDescent="0.2"/>
    <row r="141" customFormat="1" ht="15.75" customHeight="1" x14ac:dyDescent="0.2"/>
    <row r="142" customFormat="1" ht="15.75" customHeight="1" x14ac:dyDescent="0.2"/>
    <row r="143" customFormat="1" ht="15.75" customHeight="1" x14ac:dyDescent="0.2"/>
    <row r="144" customFormat="1" ht="15.75" customHeight="1" x14ac:dyDescent="0.2"/>
    <row r="145" customFormat="1" ht="15.75" customHeight="1" x14ac:dyDescent="0.2"/>
    <row r="146" customFormat="1" ht="15.75" customHeight="1" x14ac:dyDescent="0.2"/>
    <row r="147" customFormat="1" ht="15.75" customHeight="1" x14ac:dyDescent="0.2"/>
    <row r="148" customFormat="1" ht="15.75" customHeight="1" x14ac:dyDescent="0.2"/>
    <row r="149" customFormat="1" ht="15.75" customHeight="1" x14ac:dyDescent="0.2"/>
    <row r="150" customFormat="1" ht="15.75" customHeight="1" x14ac:dyDescent="0.2"/>
    <row r="151" customFormat="1" ht="15.75" customHeight="1" x14ac:dyDescent="0.2"/>
    <row r="152" customFormat="1" ht="15.75" customHeight="1" x14ac:dyDescent="0.2"/>
    <row r="153" customFormat="1" ht="15.75" customHeight="1" x14ac:dyDescent="0.2"/>
    <row r="154" customFormat="1" ht="15.75" customHeight="1" x14ac:dyDescent="0.2"/>
    <row r="155" customFormat="1" ht="15.75" customHeight="1" x14ac:dyDescent="0.2"/>
    <row r="156" customFormat="1" ht="15.75" customHeight="1" x14ac:dyDescent="0.2"/>
    <row r="157" customFormat="1" ht="15.75" customHeight="1" x14ac:dyDescent="0.2"/>
    <row r="158" customFormat="1" ht="15.75" customHeight="1" x14ac:dyDescent="0.2"/>
    <row r="159" customFormat="1" ht="15.75" customHeight="1" x14ac:dyDescent="0.2"/>
    <row r="160" customFormat="1" ht="15.75" customHeight="1" x14ac:dyDescent="0.2"/>
    <row r="161" customFormat="1" ht="15.75" customHeight="1" x14ac:dyDescent="0.2"/>
    <row r="162" customFormat="1" ht="15.75" customHeight="1" x14ac:dyDescent="0.2"/>
    <row r="163" customFormat="1" ht="15.75" customHeight="1" x14ac:dyDescent="0.2"/>
    <row r="164" customFormat="1" ht="15.75" customHeight="1" x14ac:dyDescent="0.2"/>
    <row r="165" customFormat="1" ht="15.75" customHeight="1" x14ac:dyDescent="0.2"/>
    <row r="166" customFormat="1" ht="15.75" customHeight="1" x14ac:dyDescent="0.2"/>
    <row r="167" customFormat="1" ht="15.75" customHeight="1" x14ac:dyDescent="0.2"/>
    <row r="168" customFormat="1" ht="15.75" customHeight="1" x14ac:dyDescent="0.2"/>
    <row r="169" customFormat="1" ht="15.75" customHeight="1" x14ac:dyDescent="0.2"/>
    <row r="170" customFormat="1" ht="15.75" customHeight="1" x14ac:dyDescent="0.2"/>
    <row r="171" customFormat="1" ht="15.75" customHeight="1" x14ac:dyDescent="0.2"/>
    <row r="172" customFormat="1" ht="15.75" customHeight="1" x14ac:dyDescent="0.2"/>
    <row r="173" customFormat="1" ht="15.75" customHeight="1" x14ac:dyDescent="0.2"/>
    <row r="174" customFormat="1" ht="15.75" customHeight="1" x14ac:dyDescent="0.2"/>
    <row r="175" customFormat="1" ht="15.75" customHeight="1" x14ac:dyDescent="0.2"/>
    <row r="176" customFormat="1" ht="15.75" customHeight="1" x14ac:dyDescent="0.2"/>
    <row r="177" customFormat="1" ht="15.75" customHeight="1" x14ac:dyDescent="0.2"/>
    <row r="178" customFormat="1" ht="15.75" customHeight="1" x14ac:dyDescent="0.2"/>
    <row r="179" customFormat="1" ht="15.75" customHeight="1" x14ac:dyDescent="0.2"/>
    <row r="180" customFormat="1" ht="15.75" customHeight="1" x14ac:dyDescent="0.2"/>
    <row r="181" customFormat="1" ht="15.75" customHeight="1" x14ac:dyDescent="0.2"/>
    <row r="182" customFormat="1" ht="15.75" customHeight="1" x14ac:dyDescent="0.2"/>
    <row r="183" customFormat="1" ht="15.75" customHeight="1" x14ac:dyDescent="0.2"/>
    <row r="184" customFormat="1" ht="15.75" customHeight="1" x14ac:dyDescent="0.2"/>
    <row r="185" customFormat="1" ht="15.75" customHeight="1" x14ac:dyDescent="0.2"/>
    <row r="186" customFormat="1" ht="15.75" customHeight="1" x14ac:dyDescent="0.2"/>
    <row r="187" customFormat="1" ht="15.75" customHeight="1" x14ac:dyDescent="0.2"/>
    <row r="188" customFormat="1" ht="15.75" customHeight="1" x14ac:dyDescent="0.2"/>
    <row r="189" customFormat="1" ht="15.75" customHeight="1" x14ac:dyDescent="0.2"/>
    <row r="190" customFormat="1" ht="15.75" customHeight="1" x14ac:dyDescent="0.2"/>
    <row r="191" customFormat="1" ht="15.75" customHeight="1" x14ac:dyDescent="0.2"/>
    <row r="192" customFormat="1" ht="15.75" customHeight="1" x14ac:dyDescent="0.2"/>
    <row r="193" customFormat="1" ht="15.75" customHeight="1" x14ac:dyDescent="0.2"/>
    <row r="194" customFormat="1" ht="15.75" customHeight="1" x14ac:dyDescent="0.2"/>
    <row r="195" customFormat="1" ht="15.75" customHeight="1" x14ac:dyDescent="0.2"/>
    <row r="196" customFormat="1" ht="15.75" customHeight="1" x14ac:dyDescent="0.2"/>
    <row r="197" customFormat="1" ht="15.75" customHeight="1" x14ac:dyDescent="0.2"/>
    <row r="198" customFormat="1" ht="15.75" customHeight="1" x14ac:dyDescent="0.2"/>
    <row r="199" customFormat="1" ht="15.75" customHeight="1" x14ac:dyDescent="0.2"/>
    <row r="200" customFormat="1" ht="15.75" customHeight="1" x14ac:dyDescent="0.2"/>
    <row r="201" customFormat="1" ht="15.75" customHeight="1" x14ac:dyDescent="0.2"/>
    <row r="202" customFormat="1" ht="15.75" customHeight="1" x14ac:dyDescent="0.2"/>
    <row r="203" customFormat="1" ht="15.75" customHeight="1" x14ac:dyDescent="0.2"/>
    <row r="204" customFormat="1" ht="15.75" customHeight="1" x14ac:dyDescent="0.2"/>
    <row r="205" customFormat="1" ht="15.75" customHeight="1" x14ac:dyDescent="0.2"/>
    <row r="206" customFormat="1" ht="15.75" customHeight="1" x14ac:dyDescent="0.2"/>
    <row r="207" customFormat="1" ht="15.75" customHeight="1" x14ac:dyDescent="0.2"/>
    <row r="208" customFormat="1" ht="15.75" customHeight="1" x14ac:dyDescent="0.2"/>
    <row r="209" customFormat="1" ht="15.75" customHeight="1" x14ac:dyDescent="0.2"/>
    <row r="210" customFormat="1" ht="15.75" customHeight="1" x14ac:dyDescent="0.2"/>
    <row r="211" customFormat="1" ht="15.75" customHeight="1" x14ac:dyDescent="0.2"/>
    <row r="212" customFormat="1" ht="15.75" customHeight="1" x14ac:dyDescent="0.2"/>
    <row r="213" customFormat="1" ht="15.75" customHeight="1" x14ac:dyDescent="0.2"/>
    <row r="214" customFormat="1" ht="15.75" customHeight="1" x14ac:dyDescent="0.2"/>
    <row r="215" customFormat="1" ht="15.75" customHeight="1" x14ac:dyDescent="0.2"/>
    <row r="216" customFormat="1" ht="15.75" customHeight="1" x14ac:dyDescent="0.2"/>
    <row r="217" customFormat="1" ht="15.75" customHeight="1" x14ac:dyDescent="0.2"/>
    <row r="218" customFormat="1" ht="15.75" customHeight="1" x14ac:dyDescent="0.2"/>
    <row r="219" customFormat="1" ht="15.75" customHeight="1" x14ac:dyDescent="0.2"/>
    <row r="220" customFormat="1" ht="15.75" customHeight="1" x14ac:dyDescent="0.2"/>
    <row r="221" customFormat="1" ht="15.75" customHeight="1" x14ac:dyDescent="0.2"/>
    <row r="222" customFormat="1" ht="15.75" customHeight="1" x14ac:dyDescent="0.2"/>
    <row r="223" customFormat="1" ht="15.75" customHeight="1" x14ac:dyDescent="0.2"/>
    <row r="224" customFormat="1" ht="15.75" customHeight="1" x14ac:dyDescent="0.2"/>
    <row r="225" customFormat="1" ht="15.75" customHeight="1" x14ac:dyDescent="0.2"/>
    <row r="226" customFormat="1" ht="15.75" customHeight="1" x14ac:dyDescent="0.2"/>
    <row r="227" customFormat="1" ht="15.75" customHeight="1" x14ac:dyDescent="0.2"/>
    <row r="228" customFormat="1" ht="15.75" customHeight="1" x14ac:dyDescent="0.2"/>
    <row r="229" customFormat="1" ht="15.75" customHeight="1" x14ac:dyDescent="0.2"/>
    <row r="230" customFormat="1" ht="15.75" customHeight="1" x14ac:dyDescent="0.2"/>
    <row r="231" customFormat="1" ht="15.75" customHeight="1" x14ac:dyDescent="0.2"/>
    <row r="232" customFormat="1" ht="15.75" customHeight="1" x14ac:dyDescent="0.2"/>
    <row r="233" customFormat="1" ht="15.75" customHeight="1" x14ac:dyDescent="0.2"/>
    <row r="234" customFormat="1" ht="15.75" customHeight="1" x14ac:dyDescent="0.2"/>
    <row r="235" customFormat="1" ht="15.75" customHeight="1" x14ac:dyDescent="0.2"/>
    <row r="236" customFormat="1" ht="15.75" customHeight="1" x14ac:dyDescent="0.2"/>
    <row r="237" customFormat="1" ht="15.75" customHeight="1" x14ac:dyDescent="0.2"/>
    <row r="238" customFormat="1" ht="15.75" customHeight="1" x14ac:dyDescent="0.2"/>
    <row r="239" customFormat="1" ht="15.75" customHeight="1" x14ac:dyDescent="0.2"/>
    <row r="240" customFormat="1" ht="15.75" customHeight="1" x14ac:dyDescent="0.2"/>
    <row r="241" customFormat="1" ht="15.75" customHeight="1" x14ac:dyDescent="0.2"/>
    <row r="242" customFormat="1" ht="15.75" customHeight="1" x14ac:dyDescent="0.2"/>
    <row r="243" customFormat="1" ht="15.75" customHeight="1" x14ac:dyDescent="0.2"/>
    <row r="244" customFormat="1" ht="15.75" customHeight="1" x14ac:dyDescent="0.2"/>
    <row r="245" customFormat="1" ht="15.75" customHeight="1" x14ac:dyDescent="0.2"/>
    <row r="246" customFormat="1" ht="15.75" customHeight="1" x14ac:dyDescent="0.2"/>
    <row r="247" customFormat="1" ht="15.75" customHeight="1" x14ac:dyDescent="0.2"/>
    <row r="248" customFormat="1" ht="15.75" customHeight="1" x14ac:dyDescent="0.2"/>
    <row r="249" customFormat="1" ht="15.75" customHeight="1" x14ac:dyDescent="0.2"/>
    <row r="250" customFormat="1" ht="15.75" customHeight="1" x14ac:dyDescent="0.2"/>
    <row r="251" customFormat="1" ht="15.75" customHeight="1" x14ac:dyDescent="0.2"/>
    <row r="252" customFormat="1" ht="15.75" customHeight="1" x14ac:dyDescent="0.2"/>
    <row r="253" customFormat="1" ht="15.75" customHeight="1" x14ac:dyDescent="0.2"/>
    <row r="254" customFormat="1" ht="15.75" customHeight="1" x14ac:dyDescent="0.2"/>
    <row r="255" customFormat="1" ht="15.75" customHeight="1" x14ac:dyDescent="0.2"/>
    <row r="256" customFormat="1" ht="15.75" customHeight="1" x14ac:dyDescent="0.2"/>
    <row r="257" customFormat="1" ht="15.75" customHeight="1" x14ac:dyDescent="0.2"/>
    <row r="258" customFormat="1" ht="15.75" customHeight="1" x14ac:dyDescent="0.2"/>
    <row r="259" customFormat="1" ht="15.75" customHeight="1" x14ac:dyDescent="0.2"/>
    <row r="260" customFormat="1" ht="15.75" customHeight="1" x14ac:dyDescent="0.2"/>
    <row r="261" customFormat="1" ht="15.75" customHeight="1" x14ac:dyDescent="0.2"/>
    <row r="262" customFormat="1" ht="15.75" customHeight="1" x14ac:dyDescent="0.2"/>
    <row r="263" customFormat="1" ht="15.75" customHeight="1" x14ac:dyDescent="0.2"/>
    <row r="264" customFormat="1" ht="15.75" customHeight="1" x14ac:dyDescent="0.2"/>
    <row r="265" customFormat="1" ht="15.75" customHeight="1" x14ac:dyDescent="0.2"/>
    <row r="266" customFormat="1" ht="15.75" customHeight="1" x14ac:dyDescent="0.2"/>
    <row r="267" customFormat="1" ht="15.75" customHeight="1" x14ac:dyDescent="0.2"/>
    <row r="268" customFormat="1" ht="15.75" customHeight="1" x14ac:dyDescent="0.2"/>
    <row r="269" customFormat="1" ht="15.75" customHeight="1" x14ac:dyDescent="0.2"/>
    <row r="270" customFormat="1" ht="15.75" customHeight="1" x14ac:dyDescent="0.2"/>
    <row r="271" customFormat="1" ht="15.75" customHeight="1" x14ac:dyDescent="0.2"/>
    <row r="272" customFormat="1" ht="15.75" customHeight="1" x14ac:dyDescent="0.2"/>
    <row r="273" customFormat="1" ht="15.75" customHeight="1" x14ac:dyDescent="0.2"/>
    <row r="274" customFormat="1" ht="15.75" customHeight="1" x14ac:dyDescent="0.2"/>
    <row r="275" customFormat="1" ht="15.75" customHeight="1" x14ac:dyDescent="0.2"/>
    <row r="276" customFormat="1" ht="15.75" customHeight="1" x14ac:dyDescent="0.2"/>
    <row r="277" customFormat="1" ht="15.75" customHeight="1" x14ac:dyDescent="0.2"/>
    <row r="278" customFormat="1" ht="15.75" customHeight="1" x14ac:dyDescent="0.2"/>
    <row r="279" customFormat="1" ht="15.75" customHeight="1" x14ac:dyDescent="0.2"/>
    <row r="280" customFormat="1" ht="15.75" customHeight="1" x14ac:dyDescent="0.2"/>
    <row r="281" customFormat="1" ht="15.75" customHeight="1" x14ac:dyDescent="0.2"/>
    <row r="282" customFormat="1" ht="15.75" customHeight="1" x14ac:dyDescent="0.2"/>
    <row r="283" customFormat="1" ht="15.75" customHeight="1" x14ac:dyDescent="0.2"/>
    <row r="284" customFormat="1" ht="15.75" customHeight="1" x14ac:dyDescent="0.2"/>
    <row r="285" customFormat="1" ht="15.75" customHeight="1" x14ac:dyDescent="0.2"/>
    <row r="286" customFormat="1" ht="15.75" customHeight="1" x14ac:dyDescent="0.2"/>
    <row r="287" customFormat="1" ht="15.75" customHeight="1" x14ac:dyDescent="0.2"/>
    <row r="288" customFormat="1" ht="15.75" customHeight="1" x14ac:dyDescent="0.2"/>
    <row r="289" customFormat="1" ht="15.75" customHeight="1" x14ac:dyDescent="0.2"/>
    <row r="290" customFormat="1" ht="15.75" customHeight="1" x14ac:dyDescent="0.2"/>
    <row r="291" customFormat="1" ht="15.75" customHeight="1" x14ac:dyDescent="0.2"/>
    <row r="292" customFormat="1" ht="15.75" customHeight="1" x14ac:dyDescent="0.2"/>
    <row r="293" customFormat="1" ht="15.75" customHeight="1" x14ac:dyDescent="0.2"/>
    <row r="294" customFormat="1" ht="15.75" customHeight="1" x14ac:dyDescent="0.2"/>
    <row r="295" customFormat="1" ht="15.75" customHeight="1" x14ac:dyDescent="0.2"/>
    <row r="296" customFormat="1" ht="15.75" customHeight="1" x14ac:dyDescent="0.2"/>
    <row r="297" customFormat="1" ht="15.75" customHeight="1" x14ac:dyDescent="0.2"/>
    <row r="298" customFormat="1" ht="15.75" customHeight="1" x14ac:dyDescent="0.2"/>
    <row r="299" customFormat="1" ht="15.75" customHeight="1" x14ac:dyDescent="0.2"/>
    <row r="300" customFormat="1" ht="15.75" customHeight="1" x14ac:dyDescent="0.2"/>
    <row r="301" customFormat="1" ht="15.75" customHeight="1" x14ac:dyDescent="0.2"/>
    <row r="302" customFormat="1" ht="15.75" customHeight="1" x14ac:dyDescent="0.2"/>
    <row r="303" customFormat="1" ht="15.75" customHeight="1" x14ac:dyDescent="0.2"/>
    <row r="304" customFormat="1" ht="15.75" customHeight="1" x14ac:dyDescent="0.2"/>
    <row r="305" customFormat="1" ht="15.75" customHeight="1" x14ac:dyDescent="0.2"/>
    <row r="306" customFormat="1" ht="15.75" customHeight="1" x14ac:dyDescent="0.2"/>
    <row r="307" customFormat="1" ht="15.75" customHeight="1" x14ac:dyDescent="0.2"/>
    <row r="308" customFormat="1" ht="15.75" customHeight="1" x14ac:dyDescent="0.2"/>
    <row r="309" customFormat="1" ht="15.75" customHeight="1" x14ac:dyDescent="0.2"/>
    <row r="310" customFormat="1" ht="15.75" customHeight="1" x14ac:dyDescent="0.2"/>
    <row r="311" customFormat="1" ht="15.75" customHeight="1" x14ac:dyDescent="0.2"/>
    <row r="312" customFormat="1" ht="15.75" customHeight="1" x14ac:dyDescent="0.2"/>
    <row r="313" customFormat="1" ht="15.75" customHeight="1" x14ac:dyDescent="0.2"/>
    <row r="314" customFormat="1" ht="15.75" customHeight="1" x14ac:dyDescent="0.2"/>
    <row r="315" customFormat="1" ht="15.75" customHeight="1" x14ac:dyDescent="0.2"/>
    <row r="316" customFormat="1" ht="15.75" customHeight="1" x14ac:dyDescent="0.2"/>
    <row r="317" customFormat="1" ht="15.75" customHeight="1" x14ac:dyDescent="0.2"/>
    <row r="318" customFormat="1" ht="15.75" customHeight="1" x14ac:dyDescent="0.2"/>
    <row r="319" customFormat="1" ht="15.75" customHeight="1" x14ac:dyDescent="0.2"/>
    <row r="320" customFormat="1" ht="15.75" customHeight="1" x14ac:dyDescent="0.2"/>
    <row r="321" customFormat="1" ht="15.75" customHeight="1" x14ac:dyDescent="0.2"/>
    <row r="322" customFormat="1" ht="15.75" customHeight="1" x14ac:dyDescent="0.2"/>
    <row r="323" customFormat="1" ht="15.75" customHeight="1" x14ac:dyDescent="0.2"/>
    <row r="324" customFormat="1" ht="15.75" customHeight="1" x14ac:dyDescent="0.2"/>
    <row r="325" customFormat="1" ht="15.75" customHeight="1" x14ac:dyDescent="0.2"/>
    <row r="326" customFormat="1" ht="15.75" customHeight="1" x14ac:dyDescent="0.2"/>
    <row r="327" customFormat="1" ht="15.75" customHeight="1" x14ac:dyDescent="0.2"/>
    <row r="328" customFormat="1" ht="15.75" customHeight="1" x14ac:dyDescent="0.2"/>
    <row r="329" customFormat="1" ht="15.75" customHeight="1" x14ac:dyDescent="0.2"/>
    <row r="330" customFormat="1" ht="15.75" customHeight="1" x14ac:dyDescent="0.2"/>
    <row r="331" customFormat="1" ht="15.75" customHeight="1" x14ac:dyDescent="0.2"/>
    <row r="332" customFormat="1" ht="15.75" customHeight="1" x14ac:dyDescent="0.2"/>
    <row r="333" customFormat="1" ht="15.75" customHeight="1" x14ac:dyDescent="0.2"/>
    <row r="334" customFormat="1" ht="15.75" customHeight="1" x14ac:dyDescent="0.2"/>
    <row r="335" customFormat="1" ht="15.75" customHeight="1" x14ac:dyDescent="0.2"/>
    <row r="336" customFormat="1" ht="15.75" customHeight="1" x14ac:dyDescent="0.2"/>
    <row r="337" customFormat="1" ht="15.75" customHeight="1" x14ac:dyDescent="0.2"/>
    <row r="338" customFormat="1" ht="15.75" customHeight="1" x14ac:dyDescent="0.2"/>
    <row r="339" customFormat="1" ht="15.75" customHeight="1" x14ac:dyDescent="0.2"/>
    <row r="340" customFormat="1" ht="15.75" customHeight="1" x14ac:dyDescent="0.2"/>
    <row r="341" customFormat="1" ht="15.75" customHeight="1" x14ac:dyDescent="0.2"/>
    <row r="342" customFormat="1" ht="15.75" customHeight="1" x14ac:dyDescent="0.2"/>
    <row r="343" customFormat="1" ht="15.75" customHeight="1" x14ac:dyDescent="0.2"/>
    <row r="344" customFormat="1" ht="15.75" customHeight="1" x14ac:dyDescent="0.2"/>
    <row r="345" customFormat="1" ht="15.75" customHeight="1" x14ac:dyDescent="0.2"/>
    <row r="346" customFormat="1" ht="15.75" customHeight="1" x14ac:dyDescent="0.2"/>
    <row r="347" customFormat="1" ht="15.75" customHeight="1" x14ac:dyDescent="0.2"/>
    <row r="348" customFormat="1" ht="15.75" customHeight="1" x14ac:dyDescent="0.2"/>
    <row r="349" customFormat="1" ht="15.75" customHeight="1" x14ac:dyDescent="0.2"/>
    <row r="350" customFormat="1" ht="15.75" customHeight="1" x14ac:dyDescent="0.2"/>
    <row r="351" customFormat="1" ht="15.75" customHeight="1" x14ac:dyDescent="0.2"/>
    <row r="352" customFormat="1" ht="15.75" customHeight="1" x14ac:dyDescent="0.2"/>
    <row r="353" customFormat="1" ht="15.75" customHeight="1" x14ac:dyDescent="0.2"/>
    <row r="354" customFormat="1" ht="15.75" customHeight="1" x14ac:dyDescent="0.2"/>
    <row r="355" customFormat="1" ht="15.75" customHeight="1" x14ac:dyDescent="0.2"/>
    <row r="356" customFormat="1" ht="15.75" customHeight="1" x14ac:dyDescent="0.2"/>
    <row r="357" customFormat="1" ht="15.75" customHeight="1" x14ac:dyDescent="0.2"/>
    <row r="358" customFormat="1" ht="15.75" customHeight="1" x14ac:dyDescent="0.2"/>
    <row r="359" customFormat="1" ht="15.75" customHeight="1" x14ac:dyDescent="0.2"/>
    <row r="360" customFormat="1" ht="15.75" customHeight="1" x14ac:dyDescent="0.2"/>
    <row r="361" customFormat="1" ht="15.75" customHeight="1" x14ac:dyDescent="0.2"/>
    <row r="362" customFormat="1" ht="15.75" customHeight="1" x14ac:dyDescent="0.2"/>
    <row r="363" customFormat="1" ht="15.75" customHeight="1" x14ac:dyDescent="0.2"/>
    <row r="364" customFormat="1" ht="15.75" customHeight="1" x14ac:dyDescent="0.2"/>
    <row r="365" customFormat="1" ht="15.75" customHeight="1" x14ac:dyDescent="0.2"/>
    <row r="366" customFormat="1" ht="15.75" customHeight="1" x14ac:dyDescent="0.2"/>
    <row r="367" customFormat="1" ht="15.75" customHeight="1" x14ac:dyDescent="0.2"/>
    <row r="368" customFormat="1" ht="15.75" customHeight="1" x14ac:dyDescent="0.2"/>
    <row r="369" customFormat="1" ht="15.75" customHeight="1" x14ac:dyDescent="0.2"/>
    <row r="370" customFormat="1" ht="15.75" customHeight="1" x14ac:dyDescent="0.2"/>
    <row r="371" customFormat="1" ht="15.75" customHeight="1" x14ac:dyDescent="0.2"/>
    <row r="372" customFormat="1" ht="15.75" customHeight="1" x14ac:dyDescent="0.2"/>
    <row r="373" customFormat="1" ht="15.75" customHeight="1" x14ac:dyDescent="0.2"/>
    <row r="374" customFormat="1" ht="15.75" customHeight="1" x14ac:dyDescent="0.2"/>
    <row r="375" customFormat="1" ht="15.75" customHeight="1" x14ac:dyDescent="0.2"/>
    <row r="376" customFormat="1" ht="15.75" customHeight="1" x14ac:dyDescent="0.2"/>
    <row r="377" customFormat="1" ht="15.75" customHeight="1" x14ac:dyDescent="0.2"/>
    <row r="378" customFormat="1" ht="15.75" customHeight="1" x14ac:dyDescent="0.2"/>
    <row r="379" customFormat="1" ht="15.75" customHeight="1" x14ac:dyDescent="0.2"/>
    <row r="380" customFormat="1" ht="15.75" customHeight="1" x14ac:dyDescent="0.2"/>
    <row r="381" customFormat="1" ht="15.75" customHeight="1" x14ac:dyDescent="0.2"/>
    <row r="382" customFormat="1" ht="15.75" customHeight="1" x14ac:dyDescent="0.2"/>
    <row r="383" customFormat="1" ht="15.75" customHeight="1" x14ac:dyDescent="0.2"/>
    <row r="384" customFormat="1" ht="15.75" customHeight="1" x14ac:dyDescent="0.2"/>
    <row r="385" customFormat="1" ht="15.75" customHeight="1" x14ac:dyDescent="0.2"/>
    <row r="386" customFormat="1" ht="15.75" customHeight="1" x14ac:dyDescent="0.2"/>
    <row r="387" customFormat="1" ht="15.75" customHeight="1" x14ac:dyDescent="0.2"/>
    <row r="388" customFormat="1" ht="15.75" customHeight="1" x14ac:dyDescent="0.2"/>
    <row r="389" customFormat="1" ht="15.75" customHeight="1" x14ac:dyDescent="0.2"/>
    <row r="390" customFormat="1" ht="15.75" customHeight="1" x14ac:dyDescent="0.2"/>
    <row r="391" customFormat="1" ht="15.75" customHeight="1" x14ac:dyDescent="0.2"/>
    <row r="392" customFormat="1" ht="15.75" customHeight="1" x14ac:dyDescent="0.2"/>
    <row r="393" customFormat="1" ht="15.75" customHeight="1" x14ac:dyDescent="0.2"/>
    <row r="394" customFormat="1" ht="15.75" customHeight="1" x14ac:dyDescent="0.2"/>
    <row r="395" customFormat="1" ht="15.75" customHeight="1" x14ac:dyDescent="0.2"/>
    <row r="396" customFormat="1" ht="15.75" customHeight="1" x14ac:dyDescent="0.2"/>
    <row r="397" customFormat="1" ht="15.75" customHeight="1" x14ac:dyDescent="0.2"/>
    <row r="398" customFormat="1" ht="15.75" customHeight="1" x14ac:dyDescent="0.2"/>
    <row r="399" customFormat="1" ht="15.75" customHeight="1" x14ac:dyDescent="0.2"/>
    <row r="400" customFormat="1" ht="15.75" customHeight="1" x14ac:dyDescent="0.2"/>
    <row r="401" customFormat="1" ht="15.75" customHeight="1" x14ac:dyDescent="0.2"/>
    <row r="402" customFormat="1" ht="15.75" customHeight="1" x14ac:dyDescent="0.2"/>
    <row r="403" customFormat="1" ht="15.75" customHeight="1" x14ac:dyDescent="0.2"/>
    <row r="404" customFormat="1" ht="15.75" customHeight="1" x14ac:dyDescent="0.2"/>
    <row r="405" customFormat="1" ht="15.75" customHeight="1" x14ac:dyDescent="0.2"/>
    <row r="406" customFormat="1" ht="15.75" customHeight="1" x14ac:dyDescent="0.2"/>
    <row r="407" customFormat="1" ht="15.75" customHeight="1" x14ac:dyDescent="0.2"/>
    <row r="408" customFormat="1" ht="15.75" customHeight="1" x14ac:dyDescent="0.2"/>
    <row r="409" customFormat="1" ht="15.75" customHeight="1" x14ac:dyDescent="0.2"/>
    <row r="410" customFormat="1" ht="15.75" customHeight="1" x14ac:dyDescent="0.2"/>
    <row r="411" customFormat="1" ht="15.75" customHeight="1" x14ac:dyDescent="0.2"/>
    <row r="412" customFormat="1" ht="15.75" customHeight="1" x14ac:dyDescent="0.2"/>
    <row r="413" customFormat="1" ht="15.75" customHeight="1" x14ac:dyDescent="0.2"/>
    <row r="414" customFormat="1" ht="15.75" customHeight="1" x14ac:dyDescent="0.2"/>
    <row r="415" customFormat="1" ht="15.75" customHeight="1" x14ac:dyDescent="0.2"/>
    <row r="416" customFormat="1" ht="15.75" customHeight="1" x14ac:dyDescent="0.2"/>
    <row r="417" customFormat="1" ht="15.75" customHeight="1" x14ac:dyDescent="0.2"/>
    <row r="418" customFormat="1" ht="15.75" customHeight="1" x14ac:dyDescent="0.2"/>
    <row r="419" customFormat="1" ht="15.75" customHeight="1" x14ac:dyDescent="0.2"/>
    <row r="420" customFormat="1" ht="15.75" customHeight="1" x14ac:dyDescent="0.2"/>
    <row r="421" customFormat="1" ht="15.75" customHeight="1" x14ac:dyDescent="0.2"/>
    <row r="422" customFormat="1" ht="15.75" customHeight="1" x14ac:dyDescent="0.2"/>
    <row r="423" customFormat="1" ht="15.75" customHeight="1" x14ac:dyDescent="0.2"/>
    <row r="424" customFormat="1" ht="15.75" customHeight="1" x14ac:dyDescent="0.2"/>
    <row r="425" customFormat="1" ht="15.75" customHeight="1" x14ac:dyDescent="0.2"/>
    <row r="426" customFormat="1" ht="15.75" customHeight="1" x14ac:dyDescent="0.2"/>
    <row r="427" customFormat="1" ht="15.75" customHeight="1" x14ac:dyDescent="0.2"/>
    <row r="428" customFormat="1" ht="15.75" customHeight="1" x14ac:dyDescent="0.2"/>
    <row r="429" customFormat="1" ht="15.75" customHeight="1" x14ac:dyDescent="0.2"/>
    <row r="430" customFormat="1" ht="15.75" customHeight="1" x14ac:dyDescent="0.2"/>
    <row r="431" customFormat="1" ht="15.75" customHeight="1" x14ac:dyDescent="0.2"/>
    <row r="432" customFormat="1" ht="15.75" customHeight="1" x14ac:dyDescent="0.2"/>
    <row r="433" customFormat="1" ht="15.75" customHeight="1" x14ac:dyDescent="0.2"/>
    <row r="434" customFormat="1" ht="15.75" customHeight="1" x14ac:dyDescent="0.2"/>
    <row r="435" customFormat="1" ht="15.75" customHeight="1" x14ac:dyDescent="0.2"/>
    <row r="436" customFormat="1" ht="15.75" customHeight="1" x14ac:dyDescent="0.2"/>
    <row r="437" customFormat="1" ht="15.75" customHeight="1" x14ac:dyDescent="0.2"/>
    <row r="438" customFormat="1" ht="15.75" customHeight="1" x14ac:dyDescent="0.2"/>
    <row r="439" customFormat="1" ht="15.75" customHeight="1" x14ac:dyDescent="0.2"/>
    <row r="440" customFormat="1" ht="15.75" customHeight="1" x14ac:dyDescent="0.2"/>
    <row r="441" customFormat="1" ht="15.75" customHeight="1" x14ac:dyDescent="0.2"/>
    <row r="442" customFormat="1" ht="15.75" customHeight="1" x14ac:dyDescent="0.2"/>
    <row r="443" customFormat="1" ht="15.75" customHeight="1" x14ac:dyDescent="0.2"/>
    <row r="444" customFormat="1" ht="15.75" customHeight="1" x14ac:dyDescent="0.2"/>
    <row r="445" customFormat="1" ht="15.75" customHeight="1" x14ac:dyDescent="0.2"/>
    <row r="446" customFormat="1" ht="15.75" customHeight="1" x14ac:dyDescent="0.2"/>
    <row r="447" customFormat="1" ht="15.75" customHeight="1" x14ac:dyDescent="0.2"/>
    <row r="448" customFormat="1" ht="15.75" customHeight="1" x14ac:dyDescent="0.2"/>
    <row r="449" customFormat="1" ht="15.75" customHeight="1" x14ac:dyDescent="0.2"/>
    <row r="450" customFormat="1" ht="15.75" customHeight="1" x14ac:dyDescent="0.2"/>
    <row r="451" customFormat="1" ht="15.75" customHeight="1" x14ac:dyDescent="0.2"/>
    <row r="452" customFormat="1" ht="15.75" customHeight="1" x14ac:dyDescent="0.2"/>
    <row r="453" customFormat="1" ht="15.75" customHeight="1" x14ac:dyDescent="0.2"/>
    <row r="454" customFormat="1" ht="15.75" customHeight="1" x14ac:dyDescent="0.2"/>
    <row r="455" customFormat="1" ht="15.75" customHeight="1" x14ac:dyDescent="0.2"/>
    <row r="456" customFormat="1" ht="15.75" customHeight="1" x14ac:dyDescent="0.2"/>
    <row r="457" customFormat="1" ht="15.75" customHeight="1" x14ac:dyDescent="0.2"/>
    <row r="458" customFormat="1" ht="15.75" customHeight="1" x14ac:dyDescent="0.2"/>
    <row r="459" customFormat="1" ht="15.75" customHeight="1" x14ac:dyDescent="0.2"/>
    <row r="460" customFormat="1" ht="15.75" customHeight="1" x14ac:dyDescent="0.2"/>
    <row r="461" customFormat="1" ht="15.75" customHeight="1" x14ac:dyDescent="0.2"/>
    <row r="462" customFormat="1" ht="15.75" customHeight="1" x14ac:dyDescent="0.2"/>
    <row r="463" customFormat="1" ht="15.75" customHeight="1" x14ac:dyDescent="0.2"/>
    <row r="464" customFormat="1" ht="15.75" customHeight="1" x14ac:dyDescent="0.2"/>
    <row r="465" customFormat="1" ht="15.75" customHeight="1" x14ac:dyDescent="0.2"/>
    <row r="466" customFormat="1" ht="15.75" customHeight="1" x14ac:dyDescent="0.2"/>
    <row r="467" customFormat="1" ht="15.75" customHeight="1" x14ac:dyDescent="0.2"/>
    <row r="468" customFormat="1" ht="15.75" customHeight="1" x14ac:dyDescent="0.2"/>
    <row r="469" customFormat="1" ht="15.75" customHeight="1" x14ac:dyDescent="0.2"/>
    <row r="470" customFormat="1" ht="15.75" customHeight="1" x14ac:dyDescent="0.2"/>
    <row r="471" customFormat="1" ht="15.75" customHeight="1" x14ac:dyDescent="0.2"/>
    <row r="472" customFormat="1" ht="15.75" customHeight="1" x14ac:dyDescent="0.2"/>
    <row r="473" customFormat="1" ht="15.75" customHeight="1" x14ac:dyDescent="0.2"/>
    <row r="474" customFormat="1" ht="15.75" customHeight="1" x14ac:dyDescent="0.2"/>
    <row r="475" customFormat="1" ht="15.75" customHeight="1" x14ac:dyDescent="0.2"/>
    <row r="476" customFormat="1" ht="15.75" customHeight="1" x14ac:dyDescent="0.2"/>
    <row r="477" customFormat="1" ht="15.75" customHeight="1" x14ac:dyDescent="0.2"/>
    <row r="478" customFormat="1" ht="15.75" customHeight="1" x14ac:dyDescent="0.2"/>
    <row r="479" customFormat="1" ht="15.75" customHeight="1" x14ac:dyDescent="0.2"/>
    <row r="480" customFormat="1" ht="15.75" customHeight="1" x14ac:dyDescent="0.2"/>
    <row r="481" customFormat="1" ht="15.75" customHeight="1" x14ac:dyDescent="0.2"/>
    <row r="482" customFormat="1" ht="15.75" customHeight="1" x14ac:dyDescent="0.2"/>
    <row r="483" customFormat="1" ht="15.75" customHeight="1" x14ac:dyDescent="0.2"/>
    <row r="484" customFormat="1" ht="15.75" customHeight="1" x14ac:dyDescent="0.2"/>
    <row r="485" customFormat="1" ht="15.75" customHeight="1" x14ac:dyDescent="0.2"/>
    <row r="486" customFormat="1" ht="15.75" customHeight="1" x14ac:dyDescent="0.2"/>
    <row r="487" customFormat="1" ht="15.75" customHeight="1" x14ac:dyDescent="0.2"/>
    <row r="488" customFormat="1" ht="15.75" customHeight="1" x14ac:dyDescent="0.2"/>
    <row r="489" customFormat="1" ht="15.75" customHeight="1" x14ac:dyDescent="0.2"/>
    <row r="490" customFormat="1" ht="15.75" customHeight="1" x14ac:dyDescent="0.2"/>
    <row r="491" customFormat="1" ht="15.75" customHeight="1" x14ac:dyDescent="0.2"/>
    <row r="492" customFormat="1" ht="15.75" customHeight="1" x14ac:dyDescent="0.2"/>
    <row r="493" customFormat="1" ht="15.75" customHeight="1" x14ac:dyDescent="0.2"/>
    <row r="494" customFormat="1" ht="15.75" customHeight="1" x14ac:dyDescent="0.2"/>
    <row r="495" customFormat="1" ht="15.75" customHeight="1" x14ac:dyDescent="0.2"/>
    <row r="496" customFormat="1" ht="15.75" customHeight="1" x14ac:dyDescent="0.2"/>
    <row r="497" customFormat="1" ht="15.75" customHeight="1" x14ac:dyDescent="0.2"/>
    <row r="498" customFormat="1" ht="15.75" customHeight="1" x14ac:dyDescent="0.2"/>
    <row r="499" customFormat="1" ht="15.75" customHeight="1" x14ac:dyDescent="0.2"/>
    <row r="500" customFormat="1" ht="15.75" customHeight="1" x14ac:dyDescent="0.2"/>
    <row r="501" customFormat="1" ht="15.75" customHeight="1" x14ac:dyDescent="0.2"/>
    <row r="502" customFormat="1" ht="15.75" customHeight="1" x14ac:dyDescent="0.2"/>
    <row r="503" customFormat="1" ht="15.75" customHeight="1" x14ac:dyDescent="0.2"/>
    <row r="504" customFormat="1" ht="15.75" customHeight="1" x14ac:dyDescent="0.2"/>
    <row r="505" customFormat="1" ht="15.75" customHeight="1" x14ac:dyDescent="0.2"/>
    <row r="506" customFormat="1" ht="15.75" customHeight="1" x14ac:dyDescent="0.2"/>
    <row r="507" customFormat="1" ht="15.75" customHeight="1" x14ac:dyDescent="0.2"/>
    <row r="508" customFormat="1" ht="15.75" customHeight="1" x14ac:dyDescent="0.2"/>
    <row r="509" customFormat="1" ht="15.75" customHeight="1" x14ac:dyDescent="0.2"/>
    <row r="510" customFormat="1" ht="15.75" customHeight="1" x14ac:dyDescent="0.2"/>
    <row r="511" customFormat="1" ht="15.75" customHeight="1" x14ac:dyDescent="0.2"/>
    <row r="512" customFormat="1" ht="15.75" customHeight="1" x14ac:dyDescent="0.2"/>
    <row r="513" customFormat="1" ht="15.75" customHeight="1" x14ac:dyDescent="0.2"/>
    <row r="514" customFormat="1" ht="15.75" customHeight="1" x14ac:dyDescent="0.2"/>
    <row r="515" customFormat="1" ht="15.75" customHeight="1" x14ac:dyDescent="0.2"/>
    <row r="516" customFormat="1" ht="15.75" customHeight="1" x14ac:dyDescent="0.2"/>
    <row r="517" customFormat="1" ht="15.75" customHeight="1" x14ac:dyDescent="0.2"/>
    <row r="518" customFormat="1" ht="15.75" customHeight="1" x14ac:dyDescent="0.2"/>
    <row r="519" customFormat="1" ht="15.75" customHeight="1" x14ac:dyDescent="0.2"/>
    <row r="520" customFormat="1" ht="15.75" customHeight="1" x14ac:dyDescent="0.2"/>
    <row r="521" customFormat="1" ht="15.75" customHeight="1" x14ac:dyDescent="0.2"/>
    <row r="522" customFormat="1" ht="15.75" customHeight="1" x14ac:dyDescent="0.2"/>
    <row r="523" customFormat="1" ht="15.75" customHeight="1" x14ac:dyDescent="0.2"/>
    <row r="524" customFormat="1" ht="15.75" customHeight="1" x14ac:dyDescent="0.2"/>
    <row r="525" customFormat="1" ht="15.75" customHeight="1" x14ac:dyDescent="0.2"/>
    <row r="526" customFormat="1" ht="15.75" customHeight="1" x14ac:dyDescent="0.2"/>
    <row r="527" customFormat="1" ht="15.75" customHeight="1" x14ac:dyDescent="0.2"/>
    <row r="528" customFormat="1" ht="15.75" customHeight="1" x14ac:dyDescent="0.2"/>
    <row r="529" customFormat="1" ht="15.75" customHeight="1" x14ac:dyDescent="0.2"/>
    <row r="530" customFormat="1" ht="15.75" customHeight="1" x14ac:dyDescent="0.2"/>
    <row r="531" customFormat="1" ht="15.75" customHeight="1" x14ac:dyDescent="0.2"/>
    <row r="532" customFormat="1" ht="15.75" customHeight="1" x14ac:dyDescent="0.2"/>
    <row r="533" customFormat="1" ht="15.75" customHeight="1" x14ac:dyDescent="0.2"/>
    <row r="534" customFormat="1" ht="15.75" customHeight="1" x14ac:dyDescent="0.2"/>
    <row r="535" customFormat="1" ht="15.75" customHeight="1" x14ac:dyDescent="0.2"/>
    <row r="536" customFormat="1" ht="15.75" customHeight="1" x14ac:dyDescent="0.2"/>
    <row r="537" customFormat="1" ht="15.75" customHeight="1" x14ac:dyDescent="0.2"/>
    <row r="538" customFormat="1" ht="15.75" customHeight="1" x14ac:dyDescent="0.2"/>
    <row r="539" customFormat="1" ht="15.75" customHeight="1" x14ac:dyDescent="0.2"/>
    <row r="540" customFormat="1" ht="15.75" customHeight="1" x14ac:dyDescent="0.2"/>
    <row r="541" customFormat="1" ht="15.75" customHeight="1" x14ac:dyDescent="0.2"/>
    <row r="542" customFormat="1" ht="15.75" customHeight="1" x14ac:dyDescent="0.2"/>
    <row r="543" customFormat="1" ht="15.75" customHeight="1" x14ac:dyDescent="0.2"/>
    <row r="544" customFormat="1" ht="15.75" customHeight="1" x14ac:dyDescent="0.2"/>
    <row r="545" customFormat="1" ht="15.75" customHeight="1" x14ac:dyDescent="0.2"/>
    <row r="546" customFormat="1" ht="15.75" customHeight="1" x14ac:dyDescent="0.2"/>
    <row r="547" customFormat="1" ht="15.75" customHeight="1" x14ac:dyDescent="0.2"/>
    <row r="548" customFormat="1" ht="15.75" customHeight="1" x14ac:dyDescent="0.2"/>
    <row r="549" customFormat="1" ht="15.75" customHeight="1" x14ac:dyDescent="0.2"/>
    <row r="550" customFormat="1" ht="15.75" customHeight="1" x14ac:dyDescent="0.2"/>
    <row r="551" customFormat="1" ht="15.75" customHeight="1" x14ac:dyDescent="0.2"/>
    <row r="552" customFormat="1" ht="15.75" customHeight="1" x14ac:dyDescent="0.2"/>
    <row r="553" customFormat="1" ht="15.75" customHeight="1" x14ac:dyDescent="0.2"/>
    <row r="554" customFormat="1" ht="15.75" customHeight="1" x14ac:dyDescent="0.2"/>
    <row r="555" customFormat="1" ht="15.75" customHeight="1" x14ac:dyDescent="0.2"/>
    <row r="556" customFormat="1" ht="15.75" customHeight="1" x14ac:dyDescent="0.2"/>
    <row r="557" customFormat="1" ht="15.75" customHeight="1" x14ac:dyDescent="0.2"/>
    <row r="558" customFormat="1" ht="15.75" customHeight="1" x14ac:dyDescent="0.2"/>
    <row r="559" customFormat="1" ht="15.75" customHeight="1" x14ac:dyDescent="0.2"/>
    <row r="560" customFormat="1" ht="15.75" customHeight="1" x14ac:dyDescent="0.2"/>
    <row r="561" customFormat="1" ht="15.75" customHeight="1" x14ac:dyDescent="0.2"/>
    <row r="562" customFormat="1" ht="15.75" customHeight="1" x14ac:dyDescent="0.2"/>
    <row r="563" customFormat="1" ht="15.75" customHeight="1" x14ac:dyDescent="0.2"/>
    <row r="564" customFormat="1" ht="15.75" customHeight="1" x14ac:dyDescent="0.2"/>
    <row r="565" customFormat="1" ht="15.75" customHeight="1" x14ac:dyDescent="0.2"/>
    <row r="566" customFormat="1" ht="15.75" customHeight="1" x14ac:dyDescent="0.2"/>
    <row r="567" customFormat="1" ht="15.75" customHeight="1" x14ac:dyDescent="0.2"/>
    <row r="568" customFormat="1" ht="15.75" customHeight="1" x14ac:dyDescent="0.2"/>
    <row r="569" customFormat="1" ht="15.75" customHeight="1" x14ac:dyDescent="0.2"/>
    <row r="570" customFormat="1" ht="15.75" customHeight="1" x14ac:dyDescent="0.2"/>
    <row r="571" customFormat="1" ht="15.75" customHeight="1" x14ac:dyDescent="0.2"/>
    <row r="572" customFormat="1" ht="15.75" customHeight="1" x14ac:dyDescent="0.2"/>
    <row r="573" customFormat="1" ht="15.75" customHeight="1" x14ac:dyDescent="0.2"/>
    <row r="574" customFormat="1" ht="15.75" customHeight="1" x14ac:dyDescent="0.2"/>
    <row r="575" customFormat="1" ht="15.75" customHeight="1" x14ac:dyDescent="0.2"/>
    <row r="576" customFormat="1" ht="15.75" customHeight="1" x14ac:dyDescent="0.2"/>
    <row r="577" customFormat="1" ht="15.75" customHeight="1" x14ac:dyDescent="0.2"/>
    <row r="578" customFormat="1" ht="15.75" customHeight="1" x14ac:dyDescent="0.2"/>
    <row r="579" customFormat="1" ht="15.75" customHeight="1" x14ac:dyDescent="0.2"/>
    <row r="580" customFormat="1" ht="15.75" customHeight="1" x14ac:dyDescent="0.2"/>
    <row r="581" customFormat="1" ht="15.75" customHeight="1" x14ac:dyDescent="0.2"/>
    <row r="582" customFormat="1" ht="15.75" customHeight="1" x14ac:dyDescent="0.2"/>
    <row r="583" customFormat="1" ht="15.75" customHeight="1" x14ac:dyDescent="0.2"/>
    <row r="584" customFormat="1" ht="15.75" customHeight="1" x14ac:dyDescent="0.2"/>
    <row r="585" customFormat="1" ht="15.75" customHeight="1" x14ac:dyDescent="0.2"/>
    <row r="586" customFormat="1" ht="15.75" customHeight="1" x14ac:dyDescent="0.2"/>
    <row r="587" customFormat="1" ht="15.75" customHeight="1" x14ac:dyDescent="0.2"/>
    <row r="588" customFormat="1" ht="15.75" customHeight="1" x14ac:dyDescent="0.2"/>
    <row r="589" customFormat="1" ht="15.75" customHeight="1" x14ac:dyDescent="0.2"/>
    <row r="590" customFormat="1" ht="15.75" customHeight="1" x14ac:dyDescent="0.2"/>
    <row r="591" customFormat="1" ht="15.75" customHeight="1" x14ac:dyDescent="0.2"/>
    <row r="592" customFormat="1" ht="15.75" customHeight="1" x14ac:dyDescent="0.2"/>
    <row r="593" customFormat="1" ht="15.75" customHeight="1" x14ac:dyDescent="0.2"/>
    <row r="594" customFormat="1" ht="15.75" customHeight="1" x14ac:dyDescent="0.2"/>
    <row r="595" customFormat="1" ht="15.75" customHeight="1" x14ac:dyDescent="0.2"/>
    <row r="596" customFormat="1" ht="15.75" customHeight="1" x14ac:dyDescent="0.2"/>
    <row r="597" customFormat="1" ht="15.75" customHeight="1" x14ac:dyDescent="0.2"/>
    <row r="598" customFormat="1" ht="15.75" customHeight="1" x14ac:dyDescent="0.2"/>
    <row r="599" customFormat="1" ht="15.75" customHeight="1" x14ac:dyDescent="0.2"/>
    <row r="600" customFormat="1" ht="15.75" customHeight="1" x14ac:dyDescent="0.2"/>
    <row r="601" customFormat="1" ht="15.75" customHeight="1" x14ac:dyDescent="0.2"/>
    <row r="602" customFormat="1" ht="15.75" customHeight="1" x14ac:dyDescent="0.2"/>
    <row r="603" customFormat="1" ht="15.75" customHeight="1" x14ac:dyDescent="0.2"/>
    <row r="604" customFormat="1" ht="15.75" customHeight="1" x14ac:dyDescent="0.2"/>
    <row r="605" customFormat="1" ht="15.75" customHeight="1" x14ac:dyDescent="0.2"/>
    <row r="606" customFormat="1" ht="15.75" customHeight="1" x14ac:dyDescent="0.2"/>
    <row r="607" customFormat="1" ht="15.75" customHeight="1" x14ac:dyDescent="0.2"/>
    <row r="608" customFormat="1" ht="15.75" customHeight="1" x14ac:dyDescent="0.2"/>
    <row r="609" customFormat="1" ht="15.75" customHeight="1" x14ac:dyDescent="0.2"/>
    <row r="610" customFormat="1" ht="15.75" customHeight="1" x14ac:dyDescent="0.2"/>
    <row r="611" customFormat="1" ht="15.75" customHeight="1" x14ac:dyDescent="0.2"/>
    <row r="612" customFormat="1" ht="15.75" customHeight="1" x14ac:dyDescent="0.2"/>
    <row r="613" customFormat="1" ht="15.75" customHeight="1" x14ac:dyDescent="0.2"/>
    <row r="614" customFormat="1" ht="15.75" customHeight="1" x14ac:dyDescent="0.2"/>
    <row r="615" customFormat="1" ht="15.75" customHeight="1" x14ac:dyDescent="0.2"/>
    <row r="616" customFormat="1" ht="15.75" customHeight="1" x14ac:dyDescent="0.2"/>
    <row r="617" customFormat="1" ht="15.75" customHeight="1" x14ac:dyDescent="0.2"/>
    <row r="618" customFormat="1" ht="15.75" customHeight="1" x14ac:dyDescent="0.2"/>
    <row r="619" customFormat="1" ht="15.75" customHeight="1" x14ac:dyDescent="0.2"/>
    <row r="620" customFormat="1" ht="15.75" customHeight="1" x14ac:dyDescent="0.2"/>
    <row r="621" customFormat="1" ht="15.75" customHeight="1" x14ac:dyDescent="0.2"/>
    <row r="622" customFormat="1" ht="15.75" customHeight="1" x14ac:dyDescent="0.2"/>
    <row r="623" customFormat="1" ht="15.75" customHeight="1" x14ac:dyDescent="0.2"/>
    <row r="624" customFormat="1" ht="15.75" customHeight="1" x14ac:dyDescent="0.2"/>
    <row r="625" customFormat="1" ht="15.75" customHeight="1" x14ac:dyDescent="0.2"/>
    <row r="626" customFormat="1" ht="15.75" customHeight="1" x14ac:dyDescent="0.2"/>
    <row r="627" customFormat="1" ht="15.75" customHeight="1" x14ac:dyDescent="0.2"/>
    <row r="628" customFormat="1" ht="15.75" customHeight="1" x14ac:dyDescent="0.2"/>
    <row r="629" customFormat="1" ht="15.75" customHeight="1" x14ac:dyDescent="0.2"/>
    <row r="630" customFormat="1" ht="15.75" customHeight="1" x14ac:dyDescent="0.2"/>
    <row r="631" customFormat="1" ht="15.75" customHeight="1" x14ac:dyDescent="0.2"/>
    <row r="632" customFormat="1" ht="15.75" customHeight="1" x14ac:dyDescent="0.2"/>
    <row r="633" customFormat="1" ht="15.75" customHeight="1" x14ac:dyDescent="0.2"/>
    <row r="634" customFormat="1" ht="15.75" customHeight="1" x14ac:dyDescent="0.2"/>
    <row r="635" customFormat="1" ht="15.75" customHeight="1" x14ac:dyDescent="0.2"/>
    <row r="636" customFormat="1" ht="15.75" customHeight="1" x14ac:dyDescent="0.2"/>
    <row r="637" customFormat="1" ht="15.75" customHeight="1" x14ac:dyDescent="0.2"/>
    <row r="638" customFormat="1" ht="15.75" customHeight="1" x14ac:dyDescent="0.2"/>
    <row r="639" customFormat="1" ht="15.75" customHeight="1" x14ac:dyDescent="0.2"/>
    <row r="640" customFormat="1" ht="15.75" customHeight="1" x14ac:dyDescent="0.2"/>
    <row r="641" customFormat="1" ht="15.75" customHeight="1" x14ac:dyDescent="0.2"/>
    <row r="642" customFormat="1" ht="15.75" customHeight="1" x14ac:dyDescent="0.2"/>
    <row r="643" customFormat="1" ht="15.75" customHeight="1" x14ac:dyDescent="0.2"/>
    <row r="644" customFormat="1" ht="15.75" customHeight="1" x14ac:dyDescent="0.2"/>
    <row r="645" customFormat="1" ht="15.75" customHeight="1" x14ac:dyDescent="0.2"/>
    <row r="646" customFormat="1" ht="15.75" customHeight="1" x14ac:dyDescent="0.2"/>
    <row r="647" customFormat="1" ht="15.75" customHeight="1" x14ac:dyDescent="0.2"/>
    <row r="648" customFormat="1" ht="15.75" customHeight="1" x14ac:dyDescent="0.2"/>
    <row r="649" customFormat="1" ht="15.75" customHeight="1" x14ac:dyDescent="0.2"/>
    <row r="650" customFormat="1" ht="15.75" customHeight="1" x14ac:dyDescent="0.2"/>
    <row r="651" customFormat="1" ht="15.75" customHeight="1" x14ac:dyDescent="0.2"/>
    <row r="652" customFormat="1" ht="15.75" customHeight="1" x14ac:dyDescent="0.2"/>
    <row r="653" customFormat="1" ht="15.75" customHeight="1" x14ac:dyDescent="0.2"/>
    <row r="654" customFormat="1" ht="15.75" customHeight="1" x14ac:dyDescent="0.2"/>
    <row r="655" customFormat="1" ht="15.75" customHeight="1" x14ac:dyDescent="0.2"/>
    <row r="656" customFormat="1" ht="15.75" customHeight="1" x14ac:dyDescent="0.2"/>
    <row r="657" customFormat="1" ht="15.75" customHeight="1" x14ac:dyDescent="0.2"/>
    <row r="658" customFormat="1" ht="15.75" customHeight="1" x14ac:dyDescent="0.2"/>
    <row r="659" customFormat="1" ht="15.75" customHeight="1" x14ac:dyDescent="0.2"/>
    <row r="660" customFormat="1" ht="15.75" customHeight="1" x14ac:dyDescent="0.2"/>
    <row r="661" customFormat="1" ht="15.75" customHeight="1" x14ac:dyDescent="0.2"/>
    <row r="662" customFormat="1" ht="15.75" customHeight="1" x14ac:dyDescent="0.2"/>
    <row r="663" customFormat="1" ht="15.75" customHeight="1" x14ac:dyDescent="0.2"/>
    <row r="664" customFormat="1" ht="15.75" customHeight="1" x14ac:dyDescent="0.2"/>
    <row r="665" customFormat="1" ht="15.75" customHeight="1" x14ac:dyDescent="0.2"/>
    <row r="666" customFormat="1" ht="15.75" customHeight="1" x14ac:dyDescent="0.2"/>
    <row r="667" customFormat="1" ht="15.75" customHeight="1" x14ac:dyDescent="0.2"/>
    <row r="668" customFormat="1" ht="15.75" customHeight="1" x14ac:dyDescent="0.2"/>
    <row r="669" customFormat="1" ht="15.75" customHeight="1" x14ac:dyDescent="0.2"/>
    <row r="670" customFormat="1" ht="15.75" customHeight="1" x14ac:dyDescent="0.2"/>
    <row r="671" customFormat="1" ht="15.75" customHeight="1" x14ac:dyDescent="0.2"/>
    <row r="672" customFormat="1" ht="15.75" customHeight="1" x14ac:dyDescent="0.2"/>
    <row r="673" customFormat="1" ht="15.75" customHeight="1" x14ac:dyDescent="0.2"/>
    <row r="674" customFormat="1" ht="15.75" customHeight="1" x14ac:dyDescent="0.2"/>
    <row r="675" customFormat="1" ht="15.75" customHeight="1" x14ac:dyDescent="0.2"/>
    <row r="676" customFormat="1" ht="15.75" customHeight="1" x14ac:dyDescent="0.2"/>
    <row r="677" customFormat="1" ht="15.75" customHeight="1" x14ac:dyDescent="0.2"/>
    <row r="678" customFormat="1" ht="15.75" customHeight="1" x14ac:dyDescent="0.2"/>
    <row r="679" customFormat="1" ht="15.75" customHeight="1" x14ac:dyDescent="0.2"/>
    <row r="680" customFormat="1" ht="15.75" customHeight="1" x14ac:dyDescent="0.2"/>
    <row r="681" customFormat="1" ht="15.75" customHeight="1" x14ac:dyDescent="0.2"/>
    <row r="682" customFormat="1" ht="15.75" customHeight="1" x14ac:dyDescent="0.2"/>
    <row r="683" customFormat="1" ht="15.75" customHeight="1" x14ac:dyDescent="0.2"/>
    <row r="684" customFormat="1" ht="15.75" customHeight="1" x14ac:dyDescent="0.2"/>
    <row r="685" customFormat="1" ht="15.75" customHeight="1" x14ac:dyDescent="0.2"/>
    <row r="686" customFormat="1" ht="15.75" customHeight="1" x14ac:dyDescent="0.2"/>
    <row r="687" customFormat="1" ht="15.75" customHeight="1" x14ac:dyDescent="0.2"/>
    <row r="688" customFormat="1" ht="15.75" customHeight="1" x14ac:dyDescent="0.2"/>
    <row r="689" customFormat="1" ht="15.75" customHeight="1" x14ac:dyDescent="0.2"/>
    <row r="690" customFormat="1" ht="15.75" customHeight="1" x14ac:dyDescent="0.2"/>
    <row r="691" customFormat="1" ht="15.75" customHeight="1" x14ac:dyDescent="0.2"/>
    <row r="692" customFormat="1" ht="15.75" customHeight="1" x14ac:dyDescent="0.2"/>
    <row r="693" customFormat="1" ht="15.75" customHeight="1" x14ac:dyDescent="0.2"/>
    <row r="694" customFormat="1" ht="15.75" customHeight="1" x14ac:dyDescent="0.2"/>
    <row r="695" customFormat="1" ht="15.75" customHeight="1" x14ac:dyDescent="0.2"/>
    <row r="696" customFormat="1" ht="15.75" customHeight="1" x14ac:dyDescent="0.2"/>
    <row r="697" customFormat="1" ht="15.75" customHeight="1" x14ac:dyDescent="0.2"/>
    <row r="698" customFormat="1" ht="15.75" customHeight="1" x14ac:dyDescent="0.2"/>
    <row r="699" customFormat="1" ht="15.75" customHeight="1" x14ac:dyDescent="0.2"/>
    <row r="700" customFormat="1" ht="15.75" customHeight="1" x14ac:dyDescent="0.2"/>
    <row r="701" customFormat="1" ht="15.75" customHeight="1" x14ac:dyDescent="0.2"/>
    <row r="702" customFormat="1" ht="15.75" customHeight="1" x14ac:dyDescent="0.2"/>
    <row r="703" customFormat="1" ht="15.75" customHeight="1" x14ac:dyDescent="0.2"/>
    <row r="704" customFormat="1" ht="15.75" customHeight="1" x14ac:dyDescent="0.2"/>
    <row r="705" customFormat="1" ht="15.75" customHeight="1" x14ac:dyDescent="0.2"/>
    <row r="706" customFormat="1" ht="15.75" customHeight="1" x14ac:dyDescent="0.2"/>
    <row r="707" customFormat="1" ht="15.75" customHeight="1" x14ac:dyDescent="0.2"/>
    <row r="708" customFormat="1" ht="15.75" customHeight="1" x14ac:dyDescent="0.2"/>
    <row r="709" customFormat="1" ht="15.75" customHeight="1" x14ac:dyDescent="0.2"/>
    <row r="710" customFormat="1" ht="15.75" customHeight="1" x14ac:dyDescent="0.2"/>
    <row r="711" customFormat="1" ht="15.75" customHeight="1" x14ac:dyDescent="0.2"/>
    <row r="712" customFormat="1" ht="15.75" customHeight="1" x14ac:dyDescent="0.2"/>
    <row r="713" customFormat="1" ht="15.75" customHeight="1" x14ac:dyDescent="0.2"/>
    <row r="714" customFormat="1" ht="15.75" customHeight="1" x14ac:dyDescent="0.2"/>
    <row r="715" customFormat="1" ht="15.75" customHeight="1" x14ac:dyDescent="0.2"/>
    <row r="716" customFormat="1" ht="15.75" customHeight="1" x14ac:dyDescent="0.2"/>
    <row r="717" customFormat="1" ht="15.75" customHeight="1" x14ac:dyDescent="0.2"/>
    <row r="718" customFormat="1" ht="15.75" customHeight="1" x14ac:dyDescent="0.2"/>
    <row r="719" customFormat="1" ht="15.75" customHeight="1" x14ac:dyDescent="0.2"/>
    <row r="720" customFormat="1" ht="15.75" customHeight="1" x14ac:dyDescent="0.2"/>
    <row r="721" customFormat="1" ht="15.75" customHeight="1" x14ac:dyDescent="0.2"/>
    <row r="722" customFormat="1" ht="15.75" customHeight="1" x14ac:dyDescent="0.2"/>
    <row r="723" customFormat="1" ht="15.75" customHeight="1" x14ac:dyDescent="0.2"/>
    <row r="724" customFormat="1" ht="15.75" customHeight="1" x14ac:dyDescent="0.2"/>
    <row r="725" customFormat="1" ht="15.75" customHeight="1" x14ac:dyDescent="0.2"/>
    <row r="726" customFormat="1" ht="15.75" customHeight="1" x14ac:dyDescent="0.2"/>
    <row r="727" customFormat="1" ht="15.75" customHeight="1" x14ac:dyDescent="0.2"/>
    <row r="728" customFormat="1" ht="15.75" customHeight="1" x14ac:dyDescent="0.2"/>
    <row r="729" customFormat="1" ht="15.75" customHeight="1" x14ac:dyDescent="0.2"/>
    <row r="730" customFormat="1" ht="15.75" customHeight="1" x14ac:dyDescent="0.2"/>
    <row r="731" customFormat="1" ht="15.75" customHeight="1" x14ac:dyDescent="0.2"/>
    <row r="732" customFormat="1" ht="15.75" customHeight="1" x14ac:dyDescent="0.2"/>
    <row r="733" customFormat="1" ht="15.75" customHeight="1" x14ac:dyDescent="0.2"/>
    <row r="734" customFormat="1" ht="15.75" customHeight="1" x14ac:dyDescent="0.2"/>
    <row r="735" customFormat="1" ht="15.75" customHeight="1" x14ac:dyDescent="0.2"/>
    <row r="736" customFormat="1" ht="15.75" customHeight="1" x14ac:dyDescent="0.2"/>
    <row r="737" customFormat="1" ht="15.75" customHeight="1" x14ac:dyDescent="0.2"/>
    <row r="738" customFormat="1" ht="15.75" customHeight="1" x14ac:dyDescent="0.2"/>
    <row r="739" customFormat="1" ht="15.75" customHeight="1" x14ac:dyDescent="0.2"/>
    <row r="740" customFormat="1" ht="15.75" customHeight="1" x14ac:dyDescent="0.2"/>
    <row r="741" customFormat="1" ht="15.75" customHeight="1" x14ac:dyDescent="0.2"/>
    <row r="742" customFormat="1" ht="15.75" customHeight="1" x14ac:dyDescent="0.2"/>
    <row r="743" customFormat="1" ht="15.75" customHeight="1" x14ac:dyDescent="0.2"/>
    <row r="744" customFormat="1" ht="15.75" customHeight="1" x14ac:dyDescent="0.2"/>
    <row r="745" customFormat="1" ht="15.75" customHeight="1" x14ac:dyDescent="0.2"/>
    <row r="746" customFormat="1" ht="15.75" customHeight="1" x14ac:dyDescent="0.2"/>
    <row r="747" customFormat="1" ht="15.75" customHeight="1" x14ac:dyDescent="0.2"/>
    <row r="748" customFormat="1" ht="15.75" customHeight="1" x14ac:dyDescent="0.2"/>
    <row r="749" customFormat="1" ht="15.75" customHeight="1" x14ac:dyDescent="0.2"/>
    <row r="750" customFormat="1" ht="15.75" customHeight="1" x14ac:dyDescent="0.2"/>
    <row r="751" customFormat="1" ht="15.75" customHeight="1" x14ac:dyDescent="0.2"/>
    <row r="752" customFormat="1" ht="15.75" customHeight="1" x14ac:dyDescent="0.2"/>
    <row r="753" customFormat="1" ht="15.75" customHeight="1" x14ac:dyDescent="0.2"/>
    <row r="754" customFormat="1" ht="15.75" customHeight="1" x14ac:dyDescent="0.2"/>
    <row r="755" customFormat="1" ht="15.75" customHeight="1" x14ac:dyDescent="0.2"/>
    <row r="756" customFormat="1" ht="15.75" customHeight="1" x14ac:dyDescent="0.2"/>
    <row r="757" customFormat="1" ht="15.75" customHeight="1" x14ac:dyDescent="0.2"/>
    <row r="758" customFormat="1" ht="15.75" customHeight="1" x14ac:dyDescent="0.2"/>
    <row r="759" customFormat="1" ht="15.75" customHeight="1" x14ac:dyDescent="0.2"/>
    <row r="760" customFormat="1" ht="15.75" customHeight="1" x14ac:dyDescent="0.2"/>
    <row r="761" customFormat="1" ht="15.75" customHeight="1" x14ac:dyDescent="0.2"/>
    <row r="762" customFormat="1" ht="15.75" customHeight="1" x14ac:dyDescent="0.2"/>
    <row r="763" customFormat="1" ht="15.75" customHeight="1" x14ac:dyDescent="0.2"/>
    <row r="764" customFormat="1" ht="15.75" customHeight="1" x14ac:dyDescent="0.2"/>
    <row r="765" customFormat="1" ht="15.75" customHeight="1" x14ac:dyDescent="0.2"/>
    <row r="766" customFormat="1" ht="15.75" customHeight="1" x14ac:dyDescent="0.2"/>
    <row r="767" customFormat="1" ht="15.75" customHeight="1" x14ac:dyDescent="0.2"/>
    <row r="768" customFormat="1" ht="15.75" customHeight="1" x14ac:dyDescent="0.2"/>
    <row r="769" customFormat="1" ht="15.75" customHeight="1" x14ac:dyDescent="0.2"/>
    <row r="770" customFormat="1" ht="15.75" customHeight="1" x14ac:dyDescent="0.2"/>
    <row r="771" customFormat="1" ht="15.75" customHeight="1" x14ac:dyDescent="0.2"/>
    <row r="772" customFormat="1" ht="15.75" customHeight="1" x14ac:dyDescent="0.2"/>
    <row r="773" customFormat="1" ht="15.75" customHeight="1" x14ac:dyDescent="0.2"/>
    <row r="774" customFormat="1" ht="15.75" customHeight="1" x14ac:dyDescent="0.2"/>
    <row r="775" customFormat="1" ht="15.75" customHeight="1" x14ac:dyDescent="0.2"/>
    <row r="776" customFormat="1" ht="15.75" customHeight="1" x14ac:dyDescent="0.2"/>
    <row r="777" customFormat="1" ht="15.75" customHeight="1" x14ac:dyDescent="0.2"/>
    <row r="778" customFormat="1" ht="15.75" customHeight="1" x14ac:dyDescent="0.2"/>
    <row r="779" customFormat="1" ht="15.75" customHeight="1" x14ac:dyDescent="0.2"/>
    <row r="780" customFormat="1" ht="15.75" customHeight="1" x14ac:dyDescent="0.2"/>
    <row r="781" customFormat="1" ht="15.75" customHeight="1" x14ac:dyDescent="0.2"/>
    <row r="782" customFormat="1" ht="15.75" customHeight="1" x14ac:dyDescent="0.2"/>
    <row r="783" customFormat="1" ht="15.75" customHeight="1" x14ac:dyDescent="0.2"/>
    <row r="784" customFormat="1" ht="15.75" customHeight="1" x14ac:dyDescent="0.2"/>
    <row r="785" customFormat="1" ht="15.75" customHeight="1" x14ac:dyDescent="0.2"/>
    <row r="786" customFormat="1" ht="15.75" customHeight="1" x14ac:dyDescent="0.2"/>
    <row r="787" customFormat="1" ht="15.75" customHeight="1" x14ac:dyDescent="0.2"/>
    <row r="788" customFormat="1" ht="15.75" customHeight="1" x14ac:dyDescent="0.2"/>
    <row r="789" customFormat="1" ht="15.75" customHeight="1" x14ac:dyDescent="0.2"/>
    <row r="790" customFormat="1" ht="15.75" customHeight="1" x14ac:dyDescent="0.2"/>
    <row r="791" customFormat="1" ht="15.75" customHeight="1" x14ac:dyDescent="0.2"/>
    <row r="792" customFormat="1" ht="15.75" customHeight="1" x14ac:dyDescent="0.2"/>
    <row r="793" customFormat="1" ht="15.75" customHeight="1" x14ac:dyDescent="0.2"/>
    <row r="794" customFormat="1" ht="15.75" customHeight="1" x14ac:dyDescent="0.2"/>
    <row r="795" customFormat="1" ht="15.75" customHeight="1" x14ac:dyDescent="0.2"/>
    <row r="796" customFormat="1" ht="15.75" customHeight="1" x14ac:dyDescent="0.2"/>
    <row r="797" customFormat="1" ht="15.75" customHeight="1" x14ac:dyDescent="0.2"/>
    <row r="798" customFormat="1" ht="15.75" customHeight="1" x14ac:dyDescent="0.2"/>
    <row r="799" customFormat="1" ht="15.75" customHeight="1" x14ac:dyDescent="0.2"/>
    <row r="800" customFormat="1" ht="15.75" customHeight="1" x14ac:dyDescent="0.2"/>
    <row r="801" customFormat="1" ht="15.75" customHeight="1" x14ac:dyDescent="0.2"/>
    <row r="802" customFormat="1" ht="15.75" customHeight="1" x14ac:dyDescent="0.2"/>
    <row r="803" customFormat="1" ht="15.75" customHeight="1" x14ac:dyDescent="0.2"/>
    <row r="804" customFormat="1" ht="15.75" customHeight="1" x14ac:dyDescent="0.2"/>
    <row r="805" customFormat="1" ht="15.75" customHeight="1" x14ac:dyDescent="0.2"/>
    <row r="806" customFormat="1" ht="15.75" customHeight="1" x14ac:dyDescent="0.2"/>
    <row r="807" customFormat="1" ht="15.75" customHeight="1" x14ac:dyDescent="0.2"/>
    <row r="808" customFormat="1" ht="15.75" customHeight="1" x14ac:dyDescent="0.2"/>
    <row r="809" customFormat="1" ht="15.75" customHeight="1" x14ac:dyDescent="0.2"/>
    <row r="810" customFormat="1" ht="15.75" customHeight="1" x14ac:dyDescent="0.2"/>
    <row r="811" customFormat="1" ht="15.75" customHeight="1" x14ac:dyDescent="0.2"/>
    <row r="812" customFormat="1" ht="15.75" customHeight="1" x14ac:dyDescent="0.2"/>
    <row r="813" customFormat="1" ht="15.75" customHeight="1" x14ac:dyDescent="0.2"/>
    <row r="814" customFormat="1" ht="15.75" customHeight="1" x14ac:dyDescent="0.2"/>
    <row r="815" customFormat="1" ht="15.75" customHeight="1" x14ac:dyDescent="0.2"/>
    <row r="816" customFormat="1" ht="15.75" customHeight="1" x14ac:dyDescent="0.2"/>
    <row r="817" customFormat="1" ht="15.75" customHeight="1" x14ac:dyDescent="0.2"/>
    <row r="818" customFormat="1" ht="15.75" customHeight="1" x14ac:dyDescent="0.2"/>
    <row r="819" customFormat="1" ht="15.75" customHeight="1" x14ac:dyDescent="0.2"/>
    <row r="820" customFormat="1" ht="15.75" customHeight="1" x14ac:dyDescent="0.2"/>
    <row r="821" customFormat="1" ht="15.75" customHeight="1" x14ac:dyDescent="0.2"/>
    <row r="822" customFormat="1" ht="15.75" customHeight="1" x14ac:dyDescent="0.2"/>
    <row r="823" customFormat="1" ht="15.75" customHeight="1" x14ac:dyDescent="0.2"/>
    <row r="824" customFormat="1" ht="15.75" customHeight="1" x14ac:dyDescent="0.2"/>
    <row r="825" customFormat="1" ht="15.75" customHeight="1" x14ac:dyDescent="0.2"/>
    <row r="826" customFormat="1" ht="15.75" customHeight="1" x14ac:dyDescent="0.2"/>
    <row r="827" customFormat="1" ht="15.75" customHeight="1" x14ac:dyDescent="0.2"/>
    <row r="828" customFormat="1" ht="15.75" customHeight="1" x14ac:dyDescent="0.2"/>
    <row r="829" customFormat="1" ht="15.75" customHeight="1" x14ac:dyDescent="0.2"/>
    <row r="830" customFormat="1" ht="15.75" customHeight="1" x14ac:dyDescent="0.2"/>
    <row r="831" customFormat="1" ht="15.75" customHeight="1" x14ac:dyDescent="0.2"/>
    <row r="832" customFormat="1" ht="15.75" customHeight="1" x14ac:dyDescent="0.2"/>
    <row r="833" customFormat="1" ht="15.75" customHeight="1" x14ac:dyDescent="0.2"/>
    <row r="834" customFormat="1" ht="15.75" customHeight="1" x14ac:dyDescent="0.2"/>
    <row r="835" customFormat="1" ht="15.75" customHeight="1" x14ac:dyDescent="0.2"/>
    <row r="836" customFormat="1" ht="15.75" customHeight="1" x14ac:dyDescent="0.2"/>
    <row r="837" customFormat="1" ht="15.75" customHeight="1" x14ac:dyDescent="0.2"/>
    <row r="838" customFormat="1" ht="15.75" customHeight="1" x14ac:dyDescent="0.2"/>
    <row r="839" customFormat="1" ht="15.75" customHeight="1" x14ac:dyDescent="0.2"/>
    <row r="840" customFormat="1" ht="15.75" customHeight="1" x14ac:dyDescent="0.2"/>
    <row r="841" customFormat="1" ht="15.75" customHeight="1" x14ac:dyDescent="0.2"/>
    <row r="842" customFormat="1" ht="15.75" customHeight="1" x14ac:dyDescent="0.2"/>
    <row r="843" customFormat="1" ht="15.75" customHeight="1" x14ac:dyDescent="0.2"/>
    <row r="844" customFormat="1" ht="15.75" customHeight="1" x14ac:dyDescent="0.2"/>
    <row r="845" customFormat="1" ht="15.75" customHeight="1" x14ac:dyDescent="0.2"/>
    <row r="846" customFormat="1" ht="15.75" customHeight="1" x14ac:dyDescent="0.2"/>
    <row r="847" customFormat="1" ht="15.75" customHeight="1" x14ac:dyDescent="0.2"/>
    <row r="848" customFormat="1" ht="15.75" customHeight="1" x14ac:dyDescent="0.2"/>
    <row r="849" customFormat="1" ht="15.75" customHeight="1" x14ac:dyDescent="0.2"/>
    <row r="850" customFormat="1" ht="15.75" customHeight="1" x14ac:dyDescent="0.2"/>
    <row r="851" customFormat="1" ht="15.75" customHeight="1" x14ac:dyDescent="0.2"/>
    <row r="852" customFormat="1" ht="15.75" customHeight="1" x14ac:dyDescent="0.2"/>
    <row r="853" customFormat="1" ht="15.75" customHeight="1" x14ac:dyDescent="0.2"/>
    <row r="854" customFormat="1" ht="15.75" customHeight="1" x14ac:dyDescent="0.2"/>
    <row r="855" customFormat="1" ht="15.75" customHeight="1" x14ac:dyDescent="0.2"/>
    <row r="856" customFormat="1" ht="15.75" customHeight="1" x14ac:dyDescent="0.2"/>
    <row r="857" customFormat="1" ht="15.75" customHeight="1" x14ac:dyDescent="0.2"/>
    <row r="858" customFormat="1" ht="15.75" customHeight="1" x14ac:dyDescent="0.2"/>
    <row r="859" customFormat="1" ht="15.75" customHeight="1" x14ac:dyDescent="0.2"/>
    <row r="860" customFormat="1" ht="15.75" customHeight="1" x14ac:dyDescent="0.2"/>
    <row r="861" customFormat="1" ht="15.75" customHeight="1" x14ac:dyDescent="0.2"/>
    <row r="862" customFormat="1" ht="15.75" customHeight="1" x14ac:dyDescent="0.2"/>
    <row r="863" customFormat="1" ht="15.75" customHeight="1" x14ac:dyDescent="0.2"/>
    <row r="864" customFormat="1" ht="15.75" customHeight="1" x14ac:dyDescent="0.2"/>
    <row r="865" customFormat="1" ht="15.75" customHeight="1" x14ac:dyDescent="0.2"/>
    <row r="866" customFormat="1" ht="15.75" customHeight="1" x14ac:dyDescent="0.2"/>
    <row r="867" customFormat="1" ht="15.75" customHeight="1" x14ac:dyDescent="0.2"/>
    <row r="868" customFormat="1" ht="15.75" customHeight="1" x14ac:dyDescent="0.2"/>
    <row r="869" customFormat="1" ht="15.75" customHeight="1" x14ac:dyDescent="0.2"/>
    <row r="870" customFormat="1" ht="15.75" customHeight="1" x14ac:dyDescent="0.2"/>
    <row r="871" customFormat="1" ht="15.75" customHeight="1" x14ac:dyDescent="0.2"/>
    <row r="872" customFormat="1" ht="15.75" customHeight="1" x14ac:dyDescent="0.2"/>
    <row r="873" customFormat="1" ht="15.75" customHeight="1" x14ac:dyDescent="0.2"/>
    <row r="874" customFormat="1" ht="15.75" customHeight="1" x14ac:dyDescent="0.2"/>
    <row r="875" customFormat="1" ht="15.75" customHeight="1" x14ac:dyDescent="0.2"/>
    <row r="876" customFormat="1" ht="15.75" customHeight="1" x14ac:dyDescent="0.2"/>
    <row r="877" customFormat="1" ht="15.75" customHeight="1" x14ac:dyDescent="0.2"/>
    <row r="878" customFormat="1" ht="15.75" customHeight="1" x14ac:dyDescent="0.2"/>
    <row r="879" customFormat="1" ht="15.75" customHeight="1" x14ac:dyDescent="0.2"/>
    <row r="880" customFormat="1" ht="15.75" customHeight="1" x14ac:dyDescent="0.2"/>
    <row r="881" customFormat="1" ht="15.75" customHeight="1" x14ac:dyDescent="0.2"/>
    <row r="882" customFormat="1" ht="15.75" customHeight="1" x14ac:dyDescent="0.2"/>
    <row r="883" customFormat="1" ht="15.75" customHeight="1" x14ac:dyDescent="0.2"/>
    <row r="884" customFormat="1" ht="15.75" customHeight="1" x14ac:dyDescent="0.2"/>
    <row r="885" customFormat="1" ht="15.75" customHeight="1" x14ac:dyDescent="0.2"/>
    <row r="886" customFormat="1" ht="15.75" customHeight="1" x14ac:dyDescent="0.2"/>
    <row r="887" customFormat="1" ht="15.75" customHeight="1" x14ac:dyDescent="0.2"/>
    <row r="888" customFormat="1" ht="15.75" customHeight="1" x14ac:dyDescent="0.2"/>
    <row r="889" customFormat="1" ht="15.75" customHeight="1" x14ac:dyDescent="0.2"/>
    <row r="890" customFormat="1" ht="15.75" customHeight="1" x14ac:dyDescent="0.2"/>
    <row r="891" customFormat="1" ht="15.75" customHeight="1" x14ac:dyDescent="0.2"/>
    <row r="892" customFormat="1" ht="15.75" customHeight="1" x14ac:dyDescent="0.2"/>
    <row r="893" customFormat="1" ht="15.75" customHeight="1" x14ac:dyDescent="0.2"/>
    <row r="894" customFormat="1" ht="15.75" customHeight="1" x14ac:dyDescent="0.2"/>
    <row r="895" customFormat="1" ht="15.75" customHeight="1" x14ac:dyDescent="0.2"/>
    <row r="896" customFormat="1" ht="15.75" customHeight="1" x14ac:dyDescent="0.2"/>
    <row r="897" customFormat="1" ht="15.75" customHeight="1" x14ac:dyDescent="0.2"/>
    <row r="898" customFormat="1" ht="15.75" customHeight="1" x14ac:dyDescent="0.2"/>
    <row r="899" customFormat="1" ht="15.75" customHeight="1" x14ac:dyDescent="0.2"/>
    <row r="900" customFormat="1" ht="15.75" customHeight="1" x14ac:dyDescent="0.2"/>
    <row r="901" customFormat="1" ht="15.75" customHeight="1" x14ac:dyDescent="0.2"/>
    <row r="902" customFormat="1" ht="15.75" customHeight="1" x14ac:dyDescent="0.2"/>
    <row r="903" customFormat="1" ht="15.75" customHeight="1" x14ac:dyDescent="0.2"/>
    <row r="904" customFormat="1" ht="15.75" customHeight="1" x14ac:dyDescent="0.2"/>
    <row r="905" customFormat="1" ht="15.75" customHeight="1" x14ac:dyDescent="0.2"/>
    <row r="906" customFormat="1" ht="15.75" customHeight="1" x14ac:dyDescent="0.2"/>
    <row r="907" customFormat="1" ht="15.75" customHeight="1" x14ac:dyDescent="0.2"/>
    <row r="908" customFormat="1" ht="15.75" customHeight="1" x14ac:dyDescent="0.2"/>
    <row r="909" customFormat="1" ht="15.75" customHeight="1" x14ac:dyDescent="0.2"/>
    <row r="910" customFormat="1" ht="15.75" customHeight="1" x14ac:dyDescent="0.2"/>
    <row r="911" customFormat="1" ht="15.75" customHeight="1" x14ac:dyDescent="0.2"/>
    <row r="912" customFormat="1" ht="15.75" customHeight="1" x14ac:dyDescent="0.2"/>
    <row r="913" customFormat="1" ht="15.75" customHeight="1" x14ac:dyDescent="0.2"/>
    <row r="914" customFormat="1" ht="15.75" customHeight="1" x14ac:dyDescent="0.2"/>
    <row r="915" customFormat="1" ht="15.75" customHeight="1" x14ac:dyDescent="0.2"/>
    <row r="916" customFormat="1" ht="15.75" customHeight="1" x14ac:dyDescent="0.2"/>
    <row r="917" customFormat="1" ht="15.75" customHeight="1" x14ac:dyDescent="0.2"/>
    <row r="918" customFormat="1" ht="15.75" customHeight="1" x14ac:dyDescent="0.2"/>
    <row r="919" customFormat="1" ht="15.75" customHeight="1" x14ac:dyDescent="0.2"/>
    <row r="920" customFormat="1" ht="15.75" customHeight="1" x14ac:dyDescent="0.2"/>
    <row r="921" customFormat="1" ht="15.75" customHeight="1" x14ac:dyDescent="0.2"/>
    <row r="922" customFormat="1" ht="15.75" customHeight="1" x14ac:dyDescent="0.2"/>
    <row r="923" customFormat="1" ht="15.75" customHeight="1" x14ac:dyDescent="0.2"/>
    <row r="924" customFormat="1" ht="15.75" customHeight="1" x14ac:dyDescent="0.2"/>
    <row r="925" customFormat="1" ht="15.75" customHeight="1" x14ac:dyDescent="0.2"/>
    <row r="926" customFormat="1" ht="15.75" customHeight="1" x14ac:dyDescent="0.2"/>
    <row r="927" customFormat="1" ht="15.75" customHeight="1" x14ac:dyDescent="0.2"/>
    <row r="928" customFormat="1" ht="15.75" customHeight="1" x14ac:dyDescent="0.2"/>
    <row r="929" customFormat="1" ht="15.75" customHeight="1" x14ac:dyDescent="0.2"/>
    <row r="930" customFormat="1" ht="15.75" customHeight="1" x14ac:dyDescent="0.2"/>
    <row r="931" customFormat="1" ht="15.75" customHeight="1" x14ac:dyDescent="0.2"/>
    <row r="932" customFormat="1" ht="15.75" customHeight="1" x14ac:dyDescent="0.2"/>
    <row r="933" customFormat="1" ht="15.75" customHeight="1" x14ac:dyDescent="0.2"/>
    <row r="934" customFormat="1" ht="15.75" customHeight="1" x14ac:dyDescent="0.2"/>
    <row r="935" customFormat="1" ht="15.75" customHeight="1" x14ac:dyDescent="0.2"/>
    <row r="936" customFormat="1" ht="15.75" customHeight="1" x14ac:dyDescent="0.2"/>
    <row r="937" customFormat="1" ht="15.75" customHeight="1" x14ac:dyDescent="0.2"/>
    <row r="938" customFormat="1" ht="15.75" customHeight="1" x14ac:dyDescent="0.2"/>
    <row r="939" customFormat="1" ht="15.75" customHeight="1" x14ac:dyDescent="0.2"/>
    <row r="940" customFormat="1" ht="15.75" customHeight="1" x14ac:dyDescent="0.2"/>
    <row r="941" customFormat="1" ht="15.75" customHeight="1" x14ac:dyDescent="0.2"/>
    <row r="942" customFormat="1" ht="15.75" customHeight="1" x14ac:dyDescent="0.2"/>
    <row r="943" customFormat="1" ht="15.75" customHeight="1" x14ac:dyDescent="0.2"/>
    <row r="944" customFormat="1" ht="15.75" customHeight="1" x14ac:dyDescent="0.2"/>
    <row r="945" customFormat="1" ht="15.75" customHeight="1" x14ac:dyDescent="0.2"/>
    <row r="946" customFormat="1" ht="15.75" customHeight="1" x14ac:dyDescent="0.2"/>
    <row r="947" customFormat="1" ht="15.75" customHeight="1" x14ac:dyDescent="0.2"/>
    <row r="948" customFormat="1" ht="15.75" customHeight="1" x14ac:dyDescent="0.2"/>
    <row r="949" customFormat="1" ht="15.75" customHeight="1" x14ac:dyDescent="0.2"/>
    <row r="950" customFormat="1" ht="15.75" customHeight="1" x14ac:dyDescent="0.2"/>
    <row r="951" customFormat="1" ht="15.75" customHeight="1" x14ac:dyDescent="0.2"/>
    <row r="952" customFormat="1" ht="15.75" customHeight="1" x14ac:dyDescent="0.2"/>
    <row r="953" customFormat="1" ht="15.75" customHeight="1" x14ac:dyDescent="0.2"/>
    <row r="954" customFormat="1" ht="15.75" customHeight="1" x14ac:dyDescent="0.2"/>
    <row r="955" customFormat="1" ht="15.75" customHeight="1" x14ac:dyDescent="0.2"/>
    <row r="956" customFormat="1" ht="15.75" customHeight="1" x14ac:dyDescent="0.2"/>
    <row r="957" customFormat="1" ht="15.75" customHeight="1" x14ac:dyDescent="0.2"/>
    <row r="958" customFormat="1" ht="15.75" customHeight="1" x14ac:dyDescent="0.2"/>
    <row r="959" customFormat="1" ht="15.75" customHeight="1" x14ac:dyDescent="0.2"/>
    <row r="960" customFormat="1" ht="15.75" customHeight="1" x14ac:dyDescent="0.2"/>
    <row r="961" customFormat="1" ht="15.75" customHeight="1" x14ac:dyDescent="0.2"/>
    <row r="962" customFormat="1" ht="15.75" customHeight="1" x14ac:dyDescent="0.2"/>
    <row r="963" customFormat="1" ht="15.75" customHeight="1" x14ac:dyDescent="0.2"/>
    <row r="964" customFormat="1" ht="15.75" customHeight="1" x14ac:dyDescent="0.2"/>
    <row r="965" customFormat="1" ht="15.75" customHeight="1" x14ac:dyDescent="0.2"/>
    <row r="966" customFormat="1" ht="15.75" customHeight="1" x14ac:dyDescent="0.2"/>
    <row r="967" customFormat="1" ht="15.75" customHeight="1" x14ac:dyDescent="0.2"/>
    <row r="968" customFormat="1" ht="15.75" customHeight="1" x14ac:dyDescent="0.2"/>
    <row r="969" customFormat="1" ht="15.75" customHeight="1" x14ac:dyDescent="0.2"/>
    <row r="970" customFormat="1" ht="15.75" customHeight="1" x14ac:dyDescent="0.2"/>
    <row r="971" customFormat="1" ht="15.75" customHeight="1" x14ac:dyDescent="0.2"/>
    <row r="972" customFormat="1" ht="15.75" customHeight="1" x14ac:dyDescent="0.2"/>
    <row r="973" customFormat="1" ht="15.75" customHeight="1" x14ac:dyDescent="0.2"/>
    <row r="974" customFormat="1" ht="15.75" customHeight="1" x14ac:dyDescent="0.2"/>
    <row r="975" customFormat="1" ht="15.75" customHeight="1" x14ac:dyDescent="0.2"/>
    <row r="976" customFormat="1" ht="15.75" customHeight="1" x14ac:dyDescent="0.2"/>
    <row r="977" customFormat="1" ht="15.75" customHeight="1" x14ac:dyDescent="0.2"/>
    <row r="978" customFormat="1" ht="15.75" customHeight="1" x14ac:dyDescent="0.2"/>
    <row r="979" customFormat="1" ht="15.75" customHeight="1" x14ac:dyDescent="0.2"/>
    <row r="980" customFormat="1" ht="15.75" customHeight="1" x14ac:dyDescent="0.2"/>
    <row r="981" customFormat="1" ht="15.75" customHeight="1" x14ac:dyDescent="0.2"/>
    <row r="982" customFormat="1" ht="15.75" customHeight="1" x14ac:dyDescent="0.2"/>
    <row r="983" customFormat="1" ht="15.75" customHeight="1" x14ac:dyDescent="0.2"/>
    <row r="984" customFormat="1" ht="15.75" customHeight="1" x14ac:dyDescent="0.2"/>
    <row r="985" customFormat="1" ht="15.75" customHeight="1" x14ac:dyDescent="0.2"/>
    <row r="986" customFormat="1" ht="15.75" customHeight="1" x14ac:dyDescent="0.2"/>
    <row r="987" customFormat="1" ht="15.75" customHeight="1" x14ac:dyDescent="0.2"/>
    <row r="988" customFormat="1" ht="15.75" customHeight="1" x14ac:dyDescent="0.2"/>
    <row r="989" customFormat="1" ht="15.75" customHeight="1" x14ac:dyDescent="0.2"/>
    <row r="990" customFormat="1" ht="15.75" customHeight="1" x14ac:dyDescent="0.2"/>
    <row r="991" customFormat="1" ht="15.75" customHeight="1" x14ac:dyDescent="0.2"/>
    <row r="992" customFormat="1" ht="15.75" customHeight="1" x14ac:dyDescent="0.2"/>
    <row r="993" customFormat="1" ht="15.75" customHeight="1" x14ac:dyDescent="0.2"/>
    <row r="994" customFormat="1" ht="15.75" customHeight="1" x14ac:dyDescent="0.2"/>
    <row r="995" customFormat="1" ht="15.75" customHeight="1" x14ac:dyDescent="0.2"/>
    <row r="996" customFormat="1" ht="15.75" customHeight="1" x14ac:dyDescent="0.2"/>
    <row r="997" customFormat="1" ht="15.75" customHeight="1" x14ac:dyDescent="0.2"/>
    <row r="998" customFormat="1" ht="15.75" customHeight="1" x14ac:dyDescent="0.2"/>
    <row r="999" customFormat="1" ht="15.75" customHeight="1" x14ac:dyDescent="0.2"/>
    <row r="1000" customFormat="1" ht="15.75" customHeight="1" x14ac:dyDescent="0.2"/>
  </sheetData>
  <pageMargins left="0.7" right="0.7" top="0.75" bottom="0.75" header="0" footer="0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00"/>
  <sheetViews>
    <sheetView workbookViewId="0">
      <selection activeCell="B26" sqref="B26"/>
    </sheetView>
  </sheetViews>
  <sheetFormatPr defaultColWidth="12.625" defaultRowHeight="15" customHeight="1" x14ac:dyDescent="0.2"/>
  <cols>
    <col min="1" max="1" width="21.375" style="4" customWidth="1"/>
    <col min="2" max="2" width="27.375" style="4" customWidth="1"/>
    <col min="3" max="3" width="9.5" style="4" customWidth="1"/>
    <col min="4" max="4" width="11" style="4" customWidth="1"/>
    <col min="5" max="5" width="10.125" style="4" customWidth="1"/>
    <col min="6" max="6" width="9.875" style="4" customWidth="1"/>
    <col min="7" max="7" width="25.5" style="4" customWidth="1"/>
    <col min="8" max="26" width="7.625" style="4" customWidth="1"/>
    <col min="27" max="16384" width="12.625" style="4"/>
  </cols>
  <sheetData>
    <row r="1" spans="1:7" ht="18.75" x14ac:dyDescent="0.3">
      <c r="A1" s="2" t="s">
        <v>10</v>
      </c>
      <c r="B1" s="8" t="s">
        <v>25</v>
      </c>
      <c r="C1" s="1"/>
    </row>
    <row r="2" spans="1:7" ht="18.75" x14ac:dyDescent="0.3">
      <c r="A2" s="2" t="s">
        <v>11</v>
      </c>
      <c r="B2" s="1">
        <v>14</v>
      </c>
      <c r="C2" s="1"/>
    </row>
    <row r="3" spans="1:7" ht="18.75" x14ac:dyDescent="0.3">
      <c r="A3" s="2" t="s">
        <v>12</v>
      </c>
      <c r="B3" s="1">
        <v>5</v>
      </c>
      <c r="C3" s="1"/>
    </row>
    <row r="4" spans="1:7" ht="18.75" x14ac:dyDescent="0.3">
      <c r="A4" s="2" t="s">
        <v>13</v>
      </c>
      <c r="B4" s="1">
        <f>ROUND(B2/B3,0)</f>
        <v>3</v>
      </c>
      <c r="C4" s="1"/>
    </row>
    <row r="5" spans="1:7" ht="18.75" x14ac:dyDescent="0.3">
      <c r="A5" s="2" t="s">
        <v>14</v>
      </c>
      <c r="B5" s="1" t="str">
        <f>G22</f>
        <v>ам_маал_мыум_ра</v>
      </c>
      <c r="C5" s="1"/>
    </row>
    <row r="7" spans="1:7" ht="18.75" x14ac:dyDescent="0.3">
      <c r="A7" s="3" t="s">
        <v>15</v>
      </c>
      <c r="B7" s="3" t="s">
        <v>16</v>
      </c>
      <c r="C7" s="3" t="s">
        <v>17</v>
      </c>
      <c r="D7" s="3" t="s">
        <v>6</v>
      </c>
      <c r="E7" s="3" t="s">
        <v>18</v>
      </c>
      <c r="F7" s="3" t="s">
        <v>19</v>
      </c>
    </row>
    <row r="8" spans="1:7" ht="18.75" x14ac:dyDescent="0.3">
      <c r="A8" s="1">
        <v>1</v>
      </c>
      <c r="B8" s="6" t="str">
        <f>MID($B$1,1,1)</f>
        <v>м</v>
      </c>
      <c r="C8" s="6">
        <v>1</v>
      </c>
      <c r="D8" s="6">
        <v>4</v>
      </c>
      <c r="E8" s="6">
        <f>(C8-1)*$B$3+D8</f>
        <v>4</v>
      </c>
      <c r="F8" s="7" t="str">
        <f>MID($B$1,E8,1)</f>
        <v>а</v>
      </c>
      <c r="G8" s="5" t="str">
        <f>F8</f>
        <v>а</v>
      </c>
    </row>
    <row r="9" spans="1:7" ht="18.75" x14ac:dyDescent="0.3">
      <c r="A9" s="1">
        <v>2</v>
      </c>
      <c r="B9" s="6" t="str">
        <f>MID($B$1,2,1)</f>
        <v>а</v>
      </c>
      <c r="C9" s="6">
        <v>1</v>
      </c>
      <c r="D9" s="6">
        <v>3</v>
      </c>
      <c r="E9" s="6">
        <f t="shared" ref="E9:E22" si="0">(C9-1)*$B$3+D9</f>
        <v>3</v>
      </c>
      <c r="F9" s="7" t="str">
        <f t="shared" ref="F9:F22" si="1">MID($B$1,E9,1)</f>
        <v>м</v>
      </c>
      <c r="G9" s="5" t="str">
        <f>CONCATENATE(G8,F9)</f>
        <v>ам</v>
      </c>
    </row>
    <row r="10" spans="1:7" ht="18.75" x14ac:dyDescent="0.3">
      <c r="A10" s="1">
        <v>3</v>
      </c>
      <c r="B10" s="6" t="str">
        <f>MID($B$1,3,1)</f>
        <v>м</v>
      </c>
      <c r="C10" s="6">
        <v>1</v>
      </c>
      <c r="D10" s="6">
        <v>5</v>
      </c>
      <c r="E10" s="6">
        <f t="shared" si="0"/>
        <v>5</v>
      </c>
      <c r="F10" s="7" t="str">
        <f t="shared" si="1"/>
        <v>_</v>
      </c>
      <c r="G10" s="5" t="str">
        <f t="shared" ref="G10:G22" si="2">CONCATENATE(G9,F10)</f>
        <v>ам_</v>
      </c>
    </row>
    <row r="11" spans="1:7" ht="18.75" x14ac:dyDescent="0.3">
      <c r="A11" s="1">
        <v>4</v>
      </c>
      <c r="B11" s="6" t="str">
        <f>MID($B$1,4,1)</f>
        <v>а</v>
      </c>
      <c r="C11" s="6">
        <v>1</v>
      </c>
      <c r="D11" s="6">
        <v>1</v>
      </c>
      <c r="E11" s="6">
        <f t="shared" si="0"/>
        <v>1</v>
      </c>
      <c r="F11" s="7" t="str">
        <f t="shared" si="1"/>
        <v>м</v>
      </c>
      <c r="G11" s="5" t="str">
        <f t="shared" si="2"/>
        <v>ам_м</v>
      </c>
    </row>
    <row r="12" spans="1:7" ht="18.75" x14ac:dyDescent="0.3">
      <c r="A12" s="1">
        <v>5</v>
      </c>
      <c r="B12" s="6" t="str">
        <f>MID($B$1,5,1)</f>
        <v>_</v>
      </c>
      <c r="C12" s="6">
        <v>1</v>
      </c>
      <c r="D12" s="6">
        <v>2</v>
      </c>
      <c r="E12" s="6">
        <f t="shared" si="0"/>
        <v>2</v>
      </c>
      <c r="F12" s="7" t="str">
        <f t="shared" si="1"/>
        <v>а</v>
      </c>
      <c r="G12" s="5" t="str">
        <f t="shared" si="2"/>
        <v>ам_ма</v>
      </c>
    </row>
    <row r="13" spans="1:7" ht="18.75" x14ac:dyDescent="0.3">
      <c r="A13" s="1">
        <v>6</v>
      </c>
      <c r="B13" s="6" t="str">
        <f>MID($B$1,6,1)</f>
        <v>м</v>
      </c>
      <c r="C13" s="6">
        <f>C8+1</f>
        <v>2</v>
      </c>
      <c r="D13" s="6">
        <f>D8</f>
        <v>4</v>
      </c>
      <c r="E13" s="6">
        <f t="shared" si="0"/>
        <v>9</v>
      </c>
      <c r="F13" s="7" t="str">
        <f t="shared" si="1"/>
        <v>а</v>
      </c>
      <c r="G13" s="5" t="str">
        <f t="shared" si="2"/>
        <v>ам_маа</v>
      </c>
    </row>
    <row r="14" spans="1:7" ht="18.75" x14ac:dyDescent="0.3">
      <c r="A14" s="1">
        <v>7</v>
      </c>
      <c r="B14" s="6" t="str">
        <f>MID($B$1,7,1)</f>
        <v>ы</v>
      </c>
      <c r="C14" s="6">
        <f t="shared" ref="C14:C22" si="3">C9+1</f>
        <v>2</v>
      </c>
      <c r="D14" s="6">
        <f t="shared" ref="D14:D22" si="4">D9</f>
        <v>3</v>
      </c>
      <c r="E14" s="6">
        <f t="shared" si="0"/>
        <v>8</v>
      </c>
      <c r="F14" s="7" t="str">
        <f t="shared" si="1"/>
        <v>л</v>
      </c>
      <c r="G14" s="5" t="str">
        <f t="shared" si="2"/>
        <v>ам_маал</v>
      </c>
    </row>
    <row r="15" spans="1:7" ht="18.75" x14ac:dyDescent="0.3">
      <c r="A15" s="1">
        <v>8</v>
      </c>
      <c r="B15" s="6" t="str">
        <f>MID($B$1,8,1)</f>
        <v>л</v>
      </c>
      <c r="C15" s="6">
        <f t="shared" si="3"/>
        <v>2</v>
      </c>
      <c r="D15" s="6">
        <f t="shared" si="4"/>
        <v>5</v>
      </c>
      <c r="E15" s="6">
        <f t="shared" si="0"/>
        <v>10</v>
      </c>
      <c r="F15" s="7" t="str">
        <f t="shared" si="1"/>
        <v>_</v>
      </c>
      <c r="G15" s="5" t="str">
        <f t="shared" si="2"/>
        <v>ам_маал_</v>
      </c>
    </row>
    <row r="16" spans="1:7" ht="18.75" x14ac:dyDescent="0.3">
      <c r="A16" s="1">
        <v>9</v>
      </c>
      <c r="B16" s="6" t="str">
        <f>MID($B$1,9,1)</f>
        <v>а</v>
      </c>
      <c r="C16" s="6">
        <f t="shared" si="3"/>
        <v>2</v>
      </c>
      <c r="D16" s="6">
        <f t="shared" si="4"/>
        <v>1</v>
      </c>
      <c r="E16" s="6">
        <f t="shared" si="0"/>
        <v>6</v>
      </c>
      <c r="F16" s="7" t="str">
        <f t="shared" si="1"/>
        <v>м</v>
      </c>
      <c r="G16" s="5" t="str">
        <f t="shared" si="2"/>
        <v>ам_маал_м</v>
      </c>
    </row>
    <row r="17" spans="1:7" ht="18.75" x14ac:dyDescent="0.3">
      <c r="A17" s="1">
        <v>10</v>
      </c>
      <c r="B17" s="6" t="str">
        <f>MID($B$1,10,1)</f>
        <v>_</v>
      </c>
      <c r="C17" s="6">
        <f t="shared" si="3"/>
        <v>2</v>
      </c>
      <c r="D17" s="6">
        <f t="shared" si="4"/>
        <v>2</v>
      </c>
      <c r="E17" s="6">
        <f t="shared" si="0"/>
        <v>7</v>
      </c>
      <c r="F17" s="7" t="str">
        <f t="shared" si="1"/>
        <v>ы</v>
      </c>
      <c r="G17" s="5" t="str">
        <f t="shared" si="2"/>
        <v>ам_маал_мы</v>
      </c>
    </row>
    <row r="18" spans="1:7" ht="18.75" x14ac:dyDescent="0.3">
      <c r="A18" s="1">
        <v>11</v>
      </c>
      <c r="B18" s="6" t="str">
        <f>MID($B$1,11,1)</f>
        <v>р</v>
      </c>
      <c r="C18" s="6">
        <f t="shared" si="3"/>
        <v>3</v>
      </c>
      <c r="D18" s="6">
        <f t="shared" si="4"/>
        <v>4</v>
      </c>
      <c r="E18" s="6">
        <f t="shared" si="0"/>
        <v>14</v>
      </c>
      <c r="F18" s="7" t="str">
        <f t="shared" si="1"/>
        <v>у</v>
      </c>
      <c r="G18" s="5" t="str">
        <f t="shared" si="2"/>
        <v>ам_маал_мыу</v>
      </c>
    </row>
    <row r="19" spans="1:7" ht="18.75" x14ac:dyDescent="0.3">
      <c r="A19" s="1">
        <v>12</v>
      </c>
      <c r="B19" s="6" t="str">
        <f>MID($B$1,12,1)</f>
        <v>а</v>
      </c>
      <c r="C19" s="6">
        <f t="shared" si="3"/>
        <v>3</v>
      </c>
      <c r="D19" s="6">
        <f t="shared" si="4"/>
        <v>3</v>
      </c>
      <c r="E19" s="6">
        <f t="shared" si="0"/>
        <v>13</v>
      </c>
      <c r="F19" s="7" t="str">
        <f t="shared" si="1"/>
        <v>м</v>
      </c>
      <c r="G19" s="5" t="str">
        <f t="shared" si="2"/>
        <v>ам_маал_мыум</v>
      </c>
    </row>
    <row r="20" spans="1:7" ht="18.75" x14ac:dyDescent="0.3">
      <c r="A20" s="1">
        <v>13</v>
      </c>
      <c r="B20" s="6" t="str">
        <f>MID($B$1,13,1)</f>
        <v>м</v>
      </c>
      <c r="C20" s="6">
        <f t="shared" si="3"/>
        <v>3</v>
      </c>
      <c r="D20" s="6">
        <f t="shared" si="4"/>
        <v>5</v>
      </c>
      <c r="E20" s="6">
        <f t="shared" si="0"/>
        <v>15</v>
      </c>
      <c r="F20" s="7" t="str">
        <f t="shared" si="1"/>
        <v>_</v>
      </c>
      <c r="G20" s="5" t="str">
        <f t="shared" si="2"/>
        <v>ам_маал_мыум_</v>
      </c>
    </row>
    <row r="21" spans="1:7" ht="15.75" customHeight="1" x14ac:dyDescent="0.3">
      <c r="A21" s="1">
        <v>14</v>
      </c>
      <c r="B21" s="6" t="str">
        <f>MID($B$1,14,1)</f>
        <v>у</v>
      </c>
      <c r="C21" s="6">
        <f t="shared" si="3"/>
        <v>3</v>
      </c>
      <c r="D21" s="6">
        <f t="shared" si="4"/>
        <v>1</v>
      </c>
      <c r="E21" s="6">
        <f t="shared" si="0"/>
        <v>11</v>
      </c>
      <c r="F21" s="7" t="str">
        <f t="shared" si="1"/>
        <v>р</v>
      </c>
      <c r="G21" s="5" t="str">
        <f t="shared" si="2"/>
        <v>ам_маал_мыум_р</v>
      </c>
    </row>
    <row r="22" spans="1:7" ht="15.75" customHeight="1" x14ac:dyDescent="0.3">
      <c r="A22" s="1">
        <v>15</v>
      </c>
      <c r="B22" s="6" t="str">
        <f>MID($B$1,15,1)</f>
        <v>_</v>
      </c>
      <c r="C22" s="6">
        <f t="shared" si="3"/>
        <v>3</v>
      </c>
      <c r="D22" s="6">
        <f t="shared" si="4"/>
        <v>2</v>
      </c>
      <c r="E22" s="6">
        <f t="shared" si="0"/>
        <v>12</v>
      </c>
      <c r="F22" s="7" t="str">
        <f t="shared" si="1"/>
        <v>а</v>
      </c>
      <c r="G22" s="5" t="str">
        <f t="shared" si="2"/>
        <v>ам_маал_мыум_ра</v>
      </c>
    </row>
    <row r="23" spans="1:7" ht="15.75" customHeight="1" x14ac:dyDescent="0.3">
      <c r="A23" s="1"/>
      <c r="B23" s="6"/>
      <c r="C23" s="6"/>
      <c r="D23" s="6"/>
      <c r="E23" s="6"/>
      <c r="F23" s="7"/>
      <c r="G23" s="5"/>
    </row>
    <row r="24" spans="1:7" ht="15.75" customHeight="1" x14ac:dyDescent="0.2"/>
    <row r="25" spans="1:7" ht="15.75" customHeight="1" x14ac:dyDescent="0.2"/>
    <row r="26" spans="1:7" ht="15.75" customHeight="1" x14ac:dyDescent="0.2"/>
    <row r="27" spans="1:7" ht="15.75" customHeight="1" x14ac:dyDescent="0.2"/>
    <row r="28" spans="1:7" ht="15.75" customHeight="1" x14ac:dyDescent="0.2"/>
    <row r="29" spans="1:7" ht="15.75" customHeight="1" x14ac:dyDescent="0.2"/>
    <row r="30" spans="1:7" ht="15.75" customHeight="1" x14ac:dyDescent="0.2"/>
    <row r="31" spans="1:7" ht="15.75" customHeight="1" x14ac:dyDescent="0.2"/>
    <row r="32" spans="1:7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000"/>
  <sheetViews>
    <sheetView workbookViewId="0">
      <selection activeCell="K23" sqref="K23"/>
    </sheetView>
  </sheetViews>
  <sheetFormatPr defaultColWidth="12.625" defaultRowHeight="15" customHeight="1" x14ac:dyDescent="0.2"/>
  <cols>
    <col min="1" max="1" width="21.375" style="4" customWidth="1"/>
    <col min="2" max="2" width="31.125" style="4" bestFit="1" customWidth="1"/>
    <col min="3" max="3" width="9.5" style="4" customWidth="1"/>
    <col min="4" max="4" width="11" style="4" customWidth="1"/>
    <col min="5" max="5" width="10.125" style="4" customWidth="1"/>
    <col min="6" max="6" width="9.875" style="4" customWidth="1"/>
    <col min="7" max="7" width="31.125" style="4" bestFit="1" customWidth="1"/>
    <col min="8" max="26" width="7.625" style="4" customWidth="1"/>
    <col min="27" max="16384" width="12.625" style="4"/>
  </cols>
  <sheetData>
    <row r="1" spans="1:7" ht="18.75" x14ac:dyDescent="0.3">
      <c r="A1" s="9" t="s">
        <v>10</v>
      </c>
      <c r="B1" s="8" t="s">
        <v>26</v>
      </c>
      <c r="C1" s="1"/>
    </row>
    <row r="2" spans="1:7" ht="18.75" x14ac:dyDescent="0.3">
      <c r="A2" s="2" t="s">
        <v>11</v>
      </c>
      <c r="B2" s="1">
        <f>LEN(B1)</f>
        <v>25</v>
      </c>
      <c r="C2" s="1"/>
    </row>
    <row r="3" spans="1:7" ht="18.75" x14ac:dyDescent="0.3">
      <c r="A3" s="2" t="s">
        <v>12</v>
      </c>
      <c r="B3" s="1">
        <v>5</v>
      </c>
      <c r="C3" s="1"/>
    </row>
    <row r="4" spans="1:7" ht="18.75" x14ac:dyDescent="0.3">
      <c r="A4" s="2" t="s">
        <v>13</v>
      </c>
      <c r="B4" s="1">
        <f>ROUND(B2/B3,0)</f>
        <v>5</v>
      </c>
      <c r="C4" s="1"/>
    </row>
    <row r="5" spans="1:7" ht="18.75" x14ac:dyDescent="0.3">
      <c r="A5" s="2" t="s">
        <v>14</v>
      </c>
      <c r="B5" s="1" t="str">
        <f>G32</f>
        <v>еслКиС_тевна_епрдеАнчи_ев</v>
      </c>
      <c r="C5" s="1"/>
    </row>
    <row r="7" spans="1:7" ht="18.75" x14ac:dyDescent="0.3">
      <c r="A7" s="3" t="s">
        <v>15</v>
      </c>
      <c r="B7" s="3" t="s">
        <v>16</v>
      </c>
      <c r="C7" s="3" t="s">
        <v>17</v>
      </c>
      <c r="D7" s="3" t="s">
        <v>6</v>
      </c>
      <c r="E7" s="3" t="s">
        <v>18</v>
      </c>
      <c r="F7" s="3" t="s">
        <v>19</v>
      </c>
    </row>
    <row r="8" spans="1:7" ht="18.75" x14ac:dyDescent="0.3">
      <c r="A8" s="1">
        <v>1</v>
      </c>
      <c r="B8" s="6" t="str">
        <f>MID($B$1,A8,1)</f>
        <v>К</v>
      </c>
      <c r="C8" s="6">
        <f>_xlfn.CEILING.MATH(A8/$B$3,1,)</f>
        <v>1</v>
      </c>
      <c r="D8" s="6">
        <v>4</v>
      </c>
      <c r="E8" s="6">
        <f>(C8-1)*$B$3+D8</f>
        <v>4</v>
      </c>
      <c r="F8" s="7" t="str">
        <f>MID($B$1,E8,1)</f>
        <v>е</v>
      </c>
      <c r="G8" s="5" t="str">
        <f>F8</f>
        <v>е</v>
      </c>
    </row>
    <row r="9" spans="1:7" ht="18.75" x14ac:dyDescent="0.3">
      <c r="A9" s="1">
        <v>2</v>
      </c>
      <c r="B9" s="6" t="str">
        <f t="shared" ref="B9:B32" si="0">MID($B$1,A9,1)</f>
        <v>и</v>
      </c>
      <c r="C9" s="6">
        <f t="shared" ref="C9:C32" si="1">_xlfn.CEILING.MATH(A9/$B$3,1,)</f>
        <v>1</v>
      </c>
      <c r="D9" s="6">
        <v>3</v>
      </c>
      <c r="E9" s="6">
        <f t="shared" ref="E9:E32" si="2">(C9-1)*$B$3+D9</f>
        <v>3</v>
      </c>
      <c r="F9" s="7" t="str">
        <f t="shared" ref="F9:F22" si="3">MID($B$1,E9,1)</f>
        <v>с</v>
      </c>
      <c r="G9" s="5" t="str">
        <f>CONCATENATE(G8,F9)</f>
        <v>ес</v>
      </c>
    </row>
    <row r="10" spans="1:7" ht="18.75" x14ac:dyDescent="0.3">
      <c r="A10" s="1">
        <v>3</v>
      </c>
      <c r="B10" s="6" t="str">
        <f t="shared" si="0"/>
        <v>с</v>
      </c>
      <c r="C10" s="6">
        <f t="shared" si="1"/>
        <v>1</v>
      </c>
      <c r="D10" s="6">
        <v>5</v>
      </c>
      <c r="E10" s="6">
        <f t="shared" si="2"/>
        <v>5</v>
      </c>
      <c r="F10" s="7" t="str">
        <f t="shared" si="3"/>
        <v>л</v>
      </c>
      <c r="G10" s="5" t="str">
        <f t="shared" ref="G10:G32" si="4">CONCATENATE(G9,F10)</f>
        <v>есл</v>
      </c>
    </row>
    <row r="11" spans="1:7" ht="18.75" x14ac:dyDescent="0.3">
      <c r="A11" s="1">
        <v>4</v>
      </c>
      <c r="B11" s="6" t="str">
        <f t="shared" si="0"/>
        <v>е</v>
      </c>
      <c r="C11" s="6">
        <f t="shared" si="1"/>
        <v>1</v>
      </c>
      <c r="D11" s="6">
        <v>1</v>
      </c>
      <c r="E11" s="6">
        <f t="shared" si="2"/>
        <v>1</v>
      </c>
      <c r="F11" s="7" t="str">
        <f t="shared" si="3"/>
        <v>К</v>
      </c>
      <c r="G11" s="5" t="str">
        <f t="shared" si="4"/>
        <v>еслК</v>
      </c>
    </row>
    <row r="12" spans="1:7" ht="18.75" x14ac:dyDescent="0.3">
      <c r="A12" s="1">
        <v>5</v>
      </c>
      <c r="B12" s="6" t="str">
        <f t="shared" si="0"/>
        <v>л</v>
      </c>
      <c r="C12" s="6">
        <f t="shared" si="1"/>
        <v>1</v>
      </c>
      <c r="D12" s="6">
        <v>2</v>
      </c>
      <c r="E12" s="6">
        <f t="shared" si="2"/>
        <v>2</v>
      </c>
      <c r="F12" s="7" t="str">
        <f t="shared" si="3"/>
        <v>и</v>
      </c>
      <c r="G12" s="5" t="str">
        <f t="shared" si="4"/>
        <v>еслКи</v>
      </c>
    </row>
    <row r="13" spans="1:7" ht="18.75" x14ac:dyDescent="0.3">
      <c r="A13" s="1">
        <v>6</v>
      </c>
      <c r="B13" s="6" t="str">
        <f t="shared" si="0"/>
        <v>е</v>
      </c>
      <c r="C13" s="6">
        <f t="shared" si="1"/>
        <v>2</v>
      </c>
      <c r="D13" s="6">
        <f>D8</f>
        <v>4</v>
      </c>
      <c r="E13" s="6">
        <f t="shared" si="2"/>
        <v>9</v>
      </c>
      <c r="F13" s="7" t="str">
        <f t="shared" si="3"/>
        <v>С</v>
      </c>
      <c r="G13" s="5" t="str">
        <f t="shared" si="4"/>
        <v>еслКиС</v>
      </c>
    </row>
    <row r="14" spans="1:7" ht="18.75" x14ac:dyDescent="0.3">
      <c r="A14" s="1">
        <v>7</v>
      </c>
      <c r="B14" s="6" t="str">
        <f t="shared" si="0"/>
        <v>в</v>
      </c>
      <c r="C14" s="6">
        <f t="shared" si="1"/>
        <v>2</v>
      </c>
      <c r="D14" s="6">
        <f t="shared" ref="D14:D32" si="5">D9</f>
        <v>3</v>
      </c>
      <c r="E14" s="6">
        <f t="shared" si="2"/>
        <v>8</v>
      </c>
      <c r="F14" s="7" t="str">
        <f t="shared" si="3"/>
        <v>_</v>
      </c>
      <c r="G14" s="5" t="str">
        <f t="shared" si="4"/>
        <v>еслКиС_</v>
      </c>
    </row>
    <row r="15" spans="1:7" ht="18.75" x14ac:dyDescent="0.3">
      <c r="A15" s="1">
        <v>8</v>
      </c>
      <c r="B15" s="6" t="str">
        <f t="shared" si="0"/>
        <v>_</v>
      </c>
      <c r="C15" s="6">
        <f t="shared" si="1"/>
        <v>2</v>
      </c>
      <c r="D15" s="6">
        <f t="shared" si="5"/>
        <v>5</v>
      </c>
      <c r="E15" s="6">
        <f t="shared" si="2"/>
        <v>10</v>
      </c>
      <c r="F15" s="7" t="str">
        <f t="shared" si="3"/>
        <v>т</v>
      </c>
      <c r="G15" s="5" t="str">
        <f t="shared" si="4"/>
        <v>еслКиС_т</v>
      </c>
    </row>
    <row r="16" spans="1:7" ht="18.75" x14ac:dyDescent="0.3">
      <c r="A16" s="1">
        <v>9</v>
      </c>
      <c r="B16" s="6" t="str">
        <f t="shared" si="0"/>
        <v>С</v>
      </c>
      <c r="C16" s="6">
        <f t="shared" si="1"/>
        <v>2</v>
      </c>
      <c r="D16" s="6">
        <f t="shared" si="5"/>
        <v>1</v>
      </c>
      <c r="E16" s="6">
        <f t="shared" si="2"/>
        <v>6</v>
      </c>
      <c r="F16" s="7" t="str">
        <f t="shared" si="3"/>
        <v>е</v>
      </c>
      <c r="G16" s="5" t="str">
        <f t="shared" si="4"/>
        <v>еслКиС_те</v>
      </c>
    </row>
    <row r="17" spans="1:7" ht="18.75" x14ac:dyDescent="0.3">
      <c r="A17" s="1">
        <v>10</v>
      </c>
      <c r="B17" s="6" t="str">
        <f t="shared" si="0"/>
        <v>т</v>
      </c>
      <c r="C17" s="6">
        <f t="shared" si="1"/>
        <v>2</v>
      </c>
      <c r="D17" s="6">
        <f t="shared" si="5"/>
        <v>2</v>
      </c>
      <c r="E17" s="6">
        <f t="shared" si="2"/>
        <v>7</v>
      </c>
      <c r="F17" s="7" t="str">
        <f t="shared" si="3"/>
        <v>в</v>
      </c>
      <c r="G17" s="5" t="str">
        <f t="shared" si="4"/>
        <v>еслКиС_тев</v>
      </c>
    </row>
    <row r="18" spans="1:7" ht="18.75" x14ac:dyDescent="0.3">
      <c r="A18" s="1">
        <v>11</v>
      </c>
      <c r="B18" s="6" t="str">
        <f t="shared" si="0"/>
        <v>е</v>
      </c>
      <c r="C18" s="6">
        <f t="shared" si="1"/>
        <v>3</v>
      </c>
      <c r="D18" s="6">
        <f t="shared" si="5"/>
        <v>4</v>
      </c>
      <c r="E18" s="6">
        <f t="shared" si="2"/>
        <v>14</v>
      </c>
      <c r="F18" s="7" t="str">
        <f t="shared" si="3"/>
        <v>н</v>
      </c>
      <c r="G18" s="5" t="str">
        <f t="shared" si="4"/>
        <v>еслКиС_тевн</v>
      </c>
    </row>
    <row r="19" spans="1:7" ht="18.75" x14ac:dyDescent="0.3">
      <c r="A19" s="1">
        <v>12</v>
      </c>
      <c r="B19" s="6" t="str">
        <f t="shared" si="0"/>
        <v>п</v>
      </c>
      <c r="C19" s="6">
        <f t="shared" si="1"/>
        <v>3</v>
      </c>
      <c r="D19" s="6">
        <f t="shared" si="5"/>
        <v>3</v>
      </c>
      <c r="E19" s="6">
        <f t="shared" si="2"/>
        <v>13</v>
      </c>
      <c r="F19" s="7" t="str">
        <f t="shared" si="3"/>
        <v>а</v>
      </c>
      <c r="G19" s="5" t="str">
        <f t="shared" si="4"/>
        <v>еслКиС_тевна</v>
      </c>
    </row>
    <row r="20" spans="1:7" ht="18.75" x14ac:dyDescent="0.3">
      <c r="A20" s="1">
        <v>13</v>
      </c>
      <c r="B20" s="6" t="str">
        <f t="shared" si="0"/>
        <v>а</v>
      </c>
      <c r="C20" s="6">
        <f t="shared" si="1"/>
        <v>3</v>
      </c>
      <c r="D20" s="6">
        <f t="shared" si="5"/>
        <v>5</v>
      </c>
      <c r="E20" s="6">
        <f t="shared" si="2"/>
        <v>15</v>
      </c>
      <c r="F20" s="7" t="str">
        <f t="shared" si="3"/>
        <v>_</v>
      </c>
      <c r="G20" s="5" t="str">
        <f t="shared" si="4"/>
        <v>еслКиС_тевна_</v>
      </c>
    </row>
    <row r="21" spans="1:7" ht="15.75" customHeight="1" x14ac:dyDescent="0.3">
      <c r="A21" s="1">
        <v>14</v>
      </c>
      <c r="B21" s="6" t="str">
        <f t="shared" si="0"/>
        <v>н</v>
      </c>
      <c r="C21" s="6">
        <f t="shared" si="1"/>
        <v>3</v>
      </c>
      <c r="D21" s="6">
        <f t="shared" si="5"/>
        <v>1</v>
      </c>
      <c r="E21" s="6">
        <f t="shared" si="2"/>
        <v>11</v>
      </c>
      <c r="F21" s="7" t="str">
        <f t="shared" si="3"/>
        <v>е</v>
      </c>
      <c r="G21" s="5" t="str">
        <f t="shared" si="4"/>
        <v>еслКиС_тевна_е</v>
      </c>
    </row>
    <row r="22" spans="1:7" ht="15.75" customHeight="1" x14ac:dyDescent="0.3">
      <c r="A22" s="1">
        <v>15</v>
      </c>
      <c r="B22" s="6" t="str">
        <f t="shared" si="0"/>
        <v>_</v>
      </c>
      <c r="C22" s="6">
        <f t="shared" si="1"/>
        <v>3</v>
      </c>
      <c r="D22" s="6">
        <f t="shared" si="5"/>
        <v>2</v>
      </c>
      <c r="E22" s="6">
        <f t="shared" si="2"/>
        <v>12</v>
      </c>
      <c r="F22" s="7" t="str">
        <f t="shared" si="3"/>
        <v>п</v>
      </c>
      <c r="G22" s="5" t="str">
        <f t="shared" si="4"/>
        <v>еслКиС_тевна_еп</v>
      </c>
    </row>
    <row r="23" spans="1:7" ht="15.75" customHeight="1" x14ac:dyDescent="0.3">
      <c r="A23" s="1">
        <v>16</v>
      </c>
      <c r="B23" s="6" t="str">
        <f t="shared" si="0"/>
        <v>А</v>
      </c>
      <c r="C23" s="6">
        <f t="shared" si="1"/>
        <v>4</v>
      </c>
      <c r="D23" s="6">
        <f t="shared" si="5"/>
        <v>4</v>
      </c>
      <c r="E23" s="6">
        <f t="shared" si="2"/>
        <v>19</v>
      </c>
      <c r="F23" s="7" t="str">
        <f t="shared" ref="F23" si="6">MID($B$1,E23,1)</f>
        <v>р</v>
      </c>
      <c r="G23" s="5" t="str">
        <f t="shared" si="4"/>
        <v>еслКиС_тевна_епр</v>
      </c>
    </row>
    <row r="24" spans="1:7" ht="15.75" customHeight="1" x14ac:dyDescent="0.3">
      <c r="A24" s="1">
        <v>17</v>
      </c>
      <c r="B24" s="6" t="str">
        <f t="shared" si="0"/>
        <v>н</v>
      </c>
      <c r="C24" s="6">
        <f t="shared" si="1"/>
        <v>4</v>
      </c>
      <c r="D24" s="6">
        <f t="shared" si="5"/>
        <v>3</v>
      </c>
      <c r="E24" s="6">
        <f t="shared" si="2"/>
        <v>18</v>
      </c>
      <c r="F24" s="7" t="str">
        <f t="shared" ref="F24" si="7">MID($B$1,E24,1)</f>
        <v>д</v>
      </c>
      <c r="G24" s="5" t="str">
        <f t="shared" si="4"/>
        <v>еслКиС_тевна_епрд</v>
      </c>
    </row>
    <row r="25" spans="1:7" ht="15.75" customHeight="1" x14ac:dyDescent="0.3">
      <c r="A25" s="1">
        <v>18</v>
      </c>
      <c r="B25" s="6" t="str">
        <f t="shared" si="0"/>
        <v>д</v>
      </c>
      <c r="C25" s="6">
        <f t="shared" si="1"/>
        <v>4</v>
      </c>
      <c r="D25" s="6">
        <f t="shared" si="5"/>
        <v>5</v>
      </c>
      <c r="E25" s="6">
        <f t="shared" si="2"/>
        <v>20</v>
      </c>
      <c r="F25" s="7" t="str">
        <f t="shared" ref="F25" si="8">MID($B$1,E25,1)</f>
        <v>е</v>
      </c>
      <c r="G25" s="5" t="str">
        <f t="shared" si="4"/>
        <v>еслКиС_тевна_епрде</v>
      </c>
    </row>
    <row r="26" spans="1:7" ht="15.75" customHeight="1" x14ac:dyDescent="0.3">
      <c r="A26" s="1">
        <v>19</v>
      </c>
      <c r="B26" s="6" t="str">
        <f t="shared" si="0"/>
        <v>р</v>
      </c>
      <c r="C26" s="6">
        <f t="shared" si="1"/>
        <v>4</v>
      </c>
      <c r="D26" s="6">
        <f t="shared" si="5"/>
        <v>1</v>
      </c>
      <c r="E26" s="6">
        <f t="shared" si="2"/>
        <v>16</v>
      </c>
      <c r="F26" s="7" t="str">
        <f t="shared" ref="F26" si="9">MID($B$1,E26,1)</f>
        <v>А</v>
      </c>
      <c r="G26" s="5" t="str">
        <f t="shared" si="4"/>
        <v>еслКиС_тевна_епрдеА</v>
      </c>
    </row>
    <row r="27" spans="1:7" ht="15.75" customHeight="1" x14ac:dyDescent="0.3">
      <c r="A27" s="1">
        <v>20</v>
      </c>
      <c r="B27" s="6" t="str">
        <f t="shared" si="0"/>
        <v>е</v>
      </c>
      <c r="C27" s="6">
        <f t="shared" si="1"/>
        <v>4</v>
      </c>
      <c r="D27" s="6">
        <f t="shared" si="5"/>
        <v>2</v>
      </c>
      <c r="E27" s="6">
        <f t="shared" si="2"/>
        <v>17</v>
      </c>
      <c r="F27" s="7" t="str">
        <f t="shared" ref="F27" si="10">MID($B$1,E27,1)</f>
        <v>н</v>
      </c>
      <c r="G27" s="5" t="str">
        <f t="shared" si="4"/>
        <v>еслКиС_тевна_епрдеАн</v>
      </c>
    </row>
    <row r="28" spans="1:7" ht="15.75" customHeight="1" x14ac:dyDescent="0.3">
      <c r="A28" s="1">
        <v>21</v>
      </c>
      <c r="B28" s="6" t="str">
        <f t="shared" si="0"/>
        <v>е</v>
      </c>
      <c r="C28" s="6">
        <f t="shared" si="1"/>
        <v>5</v>
      </c>
      <c r="D28" s="6">
        <f t="shared" si="5"/>
        <v>4</v>
      </c>
      <c r="E28" s="6">
        <f t="shared" si="2"/>
        <v>24</v>
      </c>
      <c r="F28" s="7" t="str">
        <f t="shared" ref="F28" si="11">MID($B$1,E28,1)</f>
        <v>ч</v>
      </c>
      <c r="G28" s="5" t="str">
        <f t="shared" si="4"/>
        <v>еслКиС_тевна_епрдеАнч</v>
      </c>
    </row>
    <row r="29" spans="1:7" ht="15.75" customHeight="1" x14ac:dyDescent="0.3">
      <c r="A29" s="1">
        <v>22</v>
      </c>
      <c r="B29" s="6" t="str">
        <f t="shared" si="0"/>
        <v>в</v>
      </c>
      <c r="C29" s="6">
        <f t="shared" si="1"/>
        <v>5</v>
      </c>
      <c r="D29" s="6">
        <f t="shared" si="5"/>
        <v>3</v>
      </c>
      <c r="E29" s="6">
        <f t="shared" si="2"/>
        <v>23</v>
      </c>
      <c r="F29" s="7" t="str">
        <f t="shared" ref="F29" si="12">MID($B$1,E29,1)</f>
        <v>и</v>
      </c>
      <c r="G29" s="5" t="str">
        <f t="shared" si="4"/>
        <v>еслКиС_тевна_епрдеАнчи</v>
      </c>
    </row>
    <row r="30" spans="1:7" ht="15.75" customHeight="1" x14ac:dyDescent="0.3">
      <c r="A30" s="1">
        <v>23</v>
      </c>
      <c r="B30" s="6" t="str">
        <f t="shared" si="0"/>
        <v>и</v>
      </c>
      <c r="C30" s="6">
        <f t="shared" si="1"/>
        <v>5</v>
      </c>
      <c r="D30" s="6">
        <f t="shared" si="5"/>
        <v>5</v>
      </c>
      <c r="E30" s="6">
        <f t="shared" si="2"/>
        <v>25</v>
      </c>
      <c r="F30" s="7" t="str">
        <f t="shared" ref="F30" si="13">MID($B$1,E30,1)</f>
        <v>_</v>
      </c>
      <c r="G30" s="5" t="str">
        <f t="shared" si="4"/>
        <v>еслКиС_тевна_епрдеАнчи_</v>
      </c>
    </row>
    <row r="31" spans="1:7" ht="15.75" customHeight="1" x14ac:dyDescent="0.3">
      <c r="A31" s="1">
        <v>24</v>
      </c>
      <c r="B31" s="6" t="str">
        <f t="shared" si="0"/>
        <v>ч</v>
      </c>
      <c r="C31" s="6">
        <f t="shared" si="1"/>
        <v>5</v>
      </c>
      <c r="D31" s="6">
        <f t="shared" si="5"/>
        <v>1</v>
      </c>
      <c r="E31" s="6">
        <f t="shared" si="2"/>
        <v>21</v>
      </c>
      <c r="F31" s="7" t="str">
        <f t="shared" ref="F31" si="14">MID($B$1,E31,1)</f>
        <v>е</v>
      </c>
      <c r="G31" s="5" t="str">
        <f t="shared" si="4"/>
        <v>еслКиС_тевна_епрдеАнчи_е</v>
      </c>
    </row>
    <row r="32" spans="1:7" ht="15.75" customHeight="1" x14ac:dyDescent="0.3">
      <c r="A32" s="1">
        <v>25</v>
      </c>
      <c r="B32" s="6" t="str">
        <f t="shared" si="0"/>
        <v>_</v>
      </c>
      <c r="C32" s="6">
        <f t="shared" si="1"/>
        <v>5</v>
      </c>
      <c r="D32" s="6">
        <f t="shared" si="5"/>
        <v>2</v>
      </c>
      <c r="E32" s="6">
        <f t="shared" si="2"/>
        <v>22</v>
      </c>
      <c r="F32" s="7" t="str">
        <f t="shared" ref="F32" si="15">MID($B$1,E32,1)</f>
        <v>в</v>
      </c>
      <c r="G32" s="5" t="str">
        <f t="shared" si="4"/>
        <v>еслКиС_тевна_епрдеАнчи_ев</v>
      </c>
    </row>
    <row r="33" spans="2:2" ht="15.75" customHeight="1" x14ac:dyDescent="0.2">
      <c r="B33" s="6"/>
    </row>
    <row r="34" spans="2:2" ht="15.75" customHeight="1" x14ac:dyDescent="0.2"/>
    <row r="35" spans="2:2" ht="15.75" customHeight="1" x14ac:dyDescent="0.2"/>
    <row r="36" spans="2:2" ht="15.75" customHeight="1" x14ac:dyDescent="0.2"/>
    <row r="37" spans="2:2" ht="15.75" customHeight="1" x14ac:dyDescent="0.2"/>
    <row r="38" spans="2:2" ht="15.75" customHeight="1" x14ac:dyDescent="0.2"/>
    <row r="39" spans="2:2" ht="15.75" customHeight="1" x14ac:dyDescent="0.2"/>
    <row r="40" spans="2:2" ht="15.75" customHeight="1" x14ac:dyDescent="0.2"/>
    <row r="41" spans="2:2" ht="15.75" customHeight="1" x14ac:dyDescent="0.2"/>
    <row r="42" spans="2:2" ht="15.75" customHeight="1" x14ac:dyDescent="0.2"/>
    <row r="43" spans="2:2" ht="15.75" customHeight="1" x14ac:dyDescent="0.2"/>
    <row r="44" spans="2:2" ht="15.75" customHeight="1" x14ac:dyDescent="0.2"/>
    <row r="45" spans="2:2" ht="15.75" customHeight="1" x14ac:dyDescent="0.2"/>
    <row r="46" spans="2:2" ht="15.75" customHeight="1" x14ac:dyDescent="0.2"/>
    <row r="47" spans="2:2" ht="15.75" customHeight="1" x14ac:dyDescent="0.2"/>
    <row r="48" spans="2:2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000"/>
  <sheetViews>
    <sheetView tabSelected="1" zoomScale="60" zoomScaleNormal="60" workbookViewId="0">
      <selection activeCell="M44" sqref="M44"/>
    </sheetView>
  </sheetViews>
  <sheetFormatPr defaultColWidth="12.625" defaultRowHeight="15" customHeight="1" x14ac:dyDescent="0.2"/>
  <cols>
    <col min="1" max="1" width="21" style="4" bestFit="1" customWidth="1"/>
    <col min="2" max="2" width="80.375" style="4" customWidth="1"/>
    <col min="3" max="3" width="6.125" style="4" bestFit="1" customWidth="1"/>
    <col min="4" max="4" width="6.625" style="4" bestFit="1" customWidth="1"/>
    <col min="5" max="5" width="10.125" style="4" customWidth="1"/>
    <col min="6" max="6" width="7.5" style="4" bestFit="1" customWidth="1"/>
    <col min="7" max="7" width="68.5" style="4" bestFit="1" customWidth="1"/>
    <col min="8" max="26" width="7.625" style="4" customWidth="1"/>
    <col min="27" max="16384" width="12.625" style="4"/>
  </cols>
  <sheetData>
    <row r="1" spans="1:7" ht="18.75" x14ac:dyDescent="0.3">
      <c r="A1" s="2" t="s">
        <v>14</v>
      </c>
      <c r="B1" s="18" t="s">
        <v>27</v>
      </c>
      <c r="C1" s="1"/>
    </row>
    <row r="2" spans="1:7" ht="18.75" x14ac:dyDescent="0.3">
      <c r="A2" s="2" t="s">
        <v>11</v>
      </c>
      <c r="B2" s="1">
        <f>LEN($B$1)</f>
        <v>48</v>
      </c>
      <c r="C2" s="1"/>
    </row>
    <row r="3" spans="1:7" ht="18.75" x14ac:dyDescent="0.3">
      <c r="A3" s="2" t="s">
        <v>12</v>
      </c>
      <c r="B3" s="1">
        <v>3</v>
      </c>
      <c r="C3" s="1"/>
    </row>
    <row r="4" spans="1:7" ht="18.75" x14ac:dyDescent="0.3">
      <c r="A4" s="2" t="s">
        <v>13</v>
      </c>
      <c r="B4" s="1">
        <f>ROUND(B2/B3,0)</f>
        <v>16</v>
      </c>
      <c r="C4" s="1"/>
    </row>
    <row r="5" spans="1:7" ht="18.75" x14ac:dyDescent="0.3">
      <c r="A5" s="9" t="s">
        <v>10</v>
      </c>
      <c r="B5" s="1" t="str">
        <f>G55</f>
        <v>ХОРОШЕГО_ПРАВИТЕЛЯ_СПРАВЕДЛИВО_УПОДОБЛЯЮТ_КУЧЕРУ</v>
      </c>
      <c r="C5" s="1"/>
    </row>
    <row r="7" spans="1:7" ht="18.75" x14ac:dyDescent="0.3">
      <c r="A7" s="3" t="s">
        <v>15</v>
      </c>
      <c r="B7" s="3" t="s">
        <v>16</v>
      </c>
      <c r="C7" s="3" t="s">
        <v>17</v>
      </c>
      <c r="D7" s="3" t="s">
        <v>6</v>
      </c>
      <c r="E7" s="3" t="s">
        <v>18</v>
      </c>
      <c r="F7" s="3" t="s">
        <v>19</v>
      </c>
    </row>
    <row r="8" spans="1:7" ht="18.75" x14ac:dyDescent="0.3">
      <c r="A8" s="1">
        <v>1</v>
      </c>
      <c r="B8" s="6" t="str">
        <f>MID($B$1,A8,1)</f>
        <v>Р</v>
      </c>
      <c r="C8" s="6">
        <f>_xlfn.CEILING.MATH(A8/$B$3,1,)</f>
        <v>1</v>
      </c>
      <c r="D8" s="6">
        <v>2</v>
      </c>
      <c r="E8" s="6">
        <f>(C8-1)*$B$3+D8</f>
        <v>2</v>
      </c>
      <c r="F8" s="7" t="str">
        <f>MID($B$1,E8,1)</f>
        <v>Х</v>
      </c>
      <c r="G8" s="5" t="str">
        <f>F8</f>
        <v>Х</v>
      </c>
    </row>
    <row r="9" spans="1:7" ht="18.75" x14ac:dyDescent="0.3">
      <c r="A9" s="1">
        <v>2</v>
      </c>
      <c r="B9" s="6" t="str">
        <f t="shared" ref="B9:B55" si="0">MID($B$1,A9,1)</f>
        <v>Х</v>
      </c>
      <c r="C9" s="6">
        <f t="shared" ref="C9:C55" si="1">_xlfn.CEILING.MATH(A9/$B$3,1,)</f>
        <v>1</v>
      </c>
      <c r="D9" s="6">
        <v>3</v>
      </c>
      <c r="E9" s="6">
        <f t="shared" ref="E9:E54" si="2">(C9-1)*$B$3+D9</f>
        <v>3</v>
      </c>
      <c r="F9" s="7" t="str">
        <f t="shared" ref="F9:F23" si="3">MID($B$1,E9,1)</f>
        <v>О</v>
      </c>
      <c r="G9" s="5" t="str">
        <f>CONCATENATE(G8,F9)</f>
        <v>ХО</v>
      </c>
    </row>
    <row r="10" spans="1:7" ht="18.75" x14ac:dyDescent="0.3">
      <c r="A10" s="1">
        <v>3</v>
      </c>
      <c r="B10" s="6" t="str">
        <f t="shared" si="0"/>
        <v>О</v>
      </c>
      <c r="C10" s="6">
        <f t="shared" si="1"/>
        <v>1</v>
      </c>
      <c r="D10" s="6">
        <v>1</v>
      </c>
      <c r="E10" s="6">
        <f t="shared" si="2"/>
        <v>1</v>
      </c>
      <c r="F10" s="7" t="str">
        <f t="shared" si="3"/>
        <v>Р</v>
      </c>
      <c r="G10" s="5" t="str">
        <f t="shared" ref="G10:G55" si="4">CONCATENATE(G9,F10)</f>
        <v>ХОР</v>
      </c>
    </row>
    <row r="11" spans="1:7" ht="18.75" x14ac:dyDescent="0.3">
      <c r="A11" s="1">
        <v>4</v>
      </c>
      <c r="B11" s="6" t="str">
        <f t="shared" si="0"/>
        <v>Е</v>
      </c>
      <c r="C11" s="6">
        <f t="shared" si="1"/>
        <v>2</v>
      </c>
      <c r="D11" s="6">
        <f>D8</f>
        <v>2</v>
      </c>
      <c r="E11" s="6">
        <f t="shared" si="2"/>
        <v>5</v>
      </c>
      <c r="F11" s="7" t="str">
        <f t="shared" si="3"/>
        <v>О</v>
      </c>
      <c r="G11" s="5" t="str">
        <f t="shared" si="4"/>
        <v>ХОРО</v>
      </c>
    </row>
    <row r="12" spans="1:7" ht="18.75" x14ac:dyDescent="0.3">
      <c r="A12" s="1">
        <v>5</v>
      </c>
      <c r="B12" s="6" t="str">
        <f t="shared" si="0"/>
        <v>О</v>
      </c>
      <c r="C12" s="6">
        <f t="shared" si="1"/>
        <v>2</v>
      </c>
      <c r="D12" s="6">
        <f t="shared" ref="D12:D55" si="5">D9</f>
        <v>3</v>
      </c>
      <c r="E12" s="6">
        <f t="shared" si="2"/>
        <v>6</v>
      </c>
      <c r="F12" s="7" t="str">
        <f t="shared" si="3"/>
        <v>Ш</v>
      </c>
      <c r="G12" s="5" t="str">
        <f t="shared" si="4"/>
        <v>ХОРОШ</v>
      </c>
    </row>
    <row r="13" spans="1:7" ht="18.75" x14ac:dyDescent="0.3">
      <c r="A13" s="1">
        <v>6</v>
      </c>
      <c r="B13" s="6" t="str">
        <f t="shared" si="0"/>
        <v>Ш</v>
      </c>
      <c r="C13" s="6">
        <f t="shared" si="1"/>
        <v>2</v>
      </c>
      <c r="D13" s="6">
        <f t="shared" si="5"/>
        <v>1</v>
      </c>
      <c r="E13" s="6">
        <f t="shared" si="2"/>
        <v>4</v>
      </c>
      <c r="F13" s="7" t="str">
        <f t="shared" si="3"/>
        <v>Е</v>
      </c>
      <c r="G13" s="5" t="str">
        <f t="shared" si="4"/>
        <v>ХОРОШЕ</v>
      </c>
    </row>
    <row r="14" spans="1:7" ht="18.75" x14ac:dyDescent="0.3">
      <c r="A14" s="1">
        <v>7</v>
      </c>
      <c r="B14" s="6" t="str">
        <f t="shared" si="0"/>
        <v>_</v>
      </c>
      <c r="C14" s="6">
        <f t="shared" si="1"/>
        <v>3</v>
      </c>
      <c r="D14" s="6">
        <f t="shared" si="5"/>
        <v>2</v>
      </c>
      <c r="E14" s="6">
        <f t="shared" si="2"/>
        <v>8</v>
      </c>
      <c r="F14" s="7" t="str">
        <f t="shared" si="3"/>
        <v>Г</v>
      </c>
      <c r="G14" s="5" t="str">
        <f t="shared" si="4"/>
        <v>ХОРОШЕГ</v>
      </c>
    </row>
    <row r="15" spans="1:7" ht="18.75" x14ac:dyDescent="0.3">
      <c r="A15" s="1">
        <v>8</v>
      </c>
      <c r="B15" s="6" t="str">
        <f t="shared" si="0"/>
        <v>Г</v>
      </c>
      <c r="C15" s="6">
        <f t="shared" si="1"/>
        <v>3</v>
      </c>
      <c r="D15" s="6">
        <f t="shared" si="5"/>
        <v>3</v>
      </c>
      <c r="E15" s="6">
        <f t="shared" si="2"/>
        <v>9</v>
      </c>
      <c r="F15" s="7" t="str">
        <f t="shared" si="3"/>
        <v>О</v>
      </c>
      <c r="G15" s="5" t="str">
        <f t="shared" si="4"/>
        <v>ХОРОШЕГО</v>
      </c>
    </row>
    <row r="16" spans="1:7" ht="18.75" x14ac:dyDescent="0.3">
      <c r="A16" s="1">
        <v>9</v>
      </c>
      <c r="B16" s="6" t="str">
        <f t="shared" si="0"/>
        <v>О</v>
      </c>
      <c r="C16" s="6">
        <f t="shared" si="1"/>
        <v>3</v>
      </c>
      <c r="D16" s="6">
        <f t="shared" si="5"/>
        <v>1</v>
      </c>
      <c r="E16" s="6">
        <f t="shared" si="2"/>
        <v>7</v>
      </c>
      <c r="F16" s="7" t="str">
        <f t="shared" si="3"/>
        <v>_</v>
      </c>
      <c r="G16" s="5" t="str">
        <f t="shared" si="4"/>
        <v>ХОРОШЕГО_</v>
      </c>
    </row>
    <row r="17" spans="1:7" ht="18.75" x14ac:dyDescent="0.3">
      <c r="A17" s="1">
        <v>10</v>
      </c>
      <c r="B17" s="6" t="str">
        <f t="shared" si="0"/>
        <v>А</v>
      </c>
      <c r="C17" s="6">
        <f t="shared" si="1"/>
        <v>4</v>
      </c>
      <c r="D17" s="6">
        <f t="shared" si="5"/>
        <v>2</v>
      </c>
      <c r="E17" s="6">
        <f t="shared" si="2"/>
        <v>11</v>
      </c>
      <c r="F17" s="7" t="str">
        <f t="shared" si="3"/>
        <v>П</v>
      </c>
      <c r="G17" s="5" t="str">
        <f t="shared" si="4"/>
        <v>ХОРОШЕГО_П</v>
      </c>
    </row>
    <row r="18" spans="1:7" ht="18.75" x14ac:dyDescent="0.3">
      <c r="A18" s="1">
        <v>11</v>
      </c>
      <c r="B18" s="6" t="str">
        <f t="shared" si="0"/>
        <v>П</v>
      </c>
      <c r="C18" s="6">
        <f t="shared" si="1"/>
        <v>4</v>
      </c>
      <c r="D18" s="6">
        <f t="shared" si="5"/>
        <v>3</v>
      </c>
      <c r="E18" s="6">
        <f t="shared" si="2"/>
        <v>12</v>
      </c>
      <c r="F18" s="7" t="str">
        <f t="shared" si="3"/>
        <v>Р</v>
      </c>
      <c r="G18" s="5" t="str">
        <f t="shared" si="4"/>
        <v>ХОРОШЕГО_ПР</v>
      </c>
    </row>
    <row r="19" spans="1:7" ht="18.75" x14ac:dyDescent="0.3">
      <c r="A19" s="1">
        <v>12</v>
      </c>
      <c r="B19" s="6" t="str">
        <f t="shared" si="0"/>
        <v>Р</v>
      </c>
      <c r="C19" s="6">
        <f t="shared" si="1"/>
        <v>4</v>
      </c>
      <c r="D19" s="6">
        <f t="shared" si="5"/>
        <v>1</v>
      </c>
      <c r="E19" s="6">
        <f t="shared" si="2"/>
        <v>10</v>
      </c>
      <c r="F19" s="7" t="str">
        <f t="shared" si="3"/>
        <v>А</v>
      </c>
      <c r="G19" s="5" t="str">
        <f t="shared" si="4"/>
        <v>ХОРОШЕГО_ПРА</v>
      </c>
    </row>
    <row r="20" spans="1:7" ht="18.75" x14ac:dyDescent="0.3">
      <c r="A20" s="1">
        <v>13</v>
      </c>
      <c r="B20" s="6" t="str">
        <f t="shared" si="0"/>
        <v>Т</v>
      </c>
      <c r="C20" s="6">
        <f t="shared" si="1"/>
        <v>5</v>
      </c>
      <c r="D20" s="6">
        <f t="shared" si="5"/>
        <v>2</v>
      </c>
      <c r="E20" s="6">
        <f t="shared" si="2"/>
        <v>14</v>
      </c>
      <c r="F20" s="7" t="str">
        <f t="shared" si="3"/>
        <v>В</v>
      </c>
      <c r="G20" s="5" t="str">
        <f t="shared" si="4"/>
        <v>ХОРОШЕГО_ПРАВ</v>
      </c>
    </row>
    <row r="21" spans="1:7" ht="15.75" customHeight="1" x14ac:dyDescent="0.3">
      <c r="A21" s="1">
        <v>14</v>
      </c>
      <c r="B21" s="6" t="str">
        <f t="shared" si="0"/>
        <v>В</v>
      </c>
      <c r="C21" s="6">
        <f t="shared" si="1"/>
        <v>5</v>
      </c>
      <c r="D21" s="6">
        <f t="shared" si="5"/>
        <v>3</v>
      </c>
      <c r="E21" s="6">
        <f t="shared" si="2"/>
        <v>15</v>
      </c>
      <c r="F21" s="7" t="str">
        <f t="shared" si="3"/>
        <v>И</v>
      </c>
      <c r="G21" s="5" t="str">
        <f t="shared" si="4"/>
        <v>ХОРОШЕГО_ПРАВИ</v>
      </c>
    </row>
    <row r="22" spans="1:7" ht="15.75" customHeight="1" x14ac:dyDescent="0.3">
      <c r="A22" s="1">
        <v>15</v>
      </c>
      <c r="B22" s="6" t="str">
        <f t="shared" si="0"/>
        <v>И</v>
      </c>
      <c r="C22" s="6">
        <f t="shared" si="1"/>
        <v>5</v>
      </c>
      <c r="D22" s="6">
        <f t="shared" si="5"/>
        <v>1</v>
      </c>
      <c r="E22" s="6">
        <f t="shared" si="2"/>
        <v>13</v>
      </c>
      <c r="F22" s="7" t="str">
        <f t="shared" si="3"/>
        <v>Т</v>
      </c>
      <c r="G22" s="5" t="str">
        <f t="shared" si="4"/>
        <v>ХОРОШЕГО_ПРАВИТ</v>
      </c>
    </row>
    <row r="23" spans="1:7" ht="15.75" customHeight="1" x14ac:dyDescent="0.3">
      <c r="A23" s="1">
        <v>16</v>
      </c>
      <c r="B23" s="6" t="str">
        <f t="shared" si="0"/>
        <v>Я</v>
      </c>
      <c r="C23" s="6">
        <f t="shared" si="1"/>
        <v>6</v>
      </c>
      <c r="D23" s="6">
        <f t="shared" si="5"/>
        <v>2</v>
      </c>
      <c r="E23" s="6">
        <f t="shared" si="2"/>
        <v>17</v>
      </c>
      <c r="F23" s="7" t="str">
        <f t="shared" si="3"/>
        <v>Е</v>
      </c>
      <c r="G23" s="5" t="str">
        <f t="shared" si="4"/>
        <v>ХОРОШЕГО_ПРАВИТЕ</v>
      </c>
    </row>
    <row r="24" spans="1:7" ht="15.75" customHeight="1" x14ac:dyDescent="0.3">
      <c r="A24" s="1">
        <v>17</v>
      </c>
      <c r="B24" s="6" t="str">
        <f t="shared" si="0"/>
        <v>Е</v>
      </c>
      <c r="C24" s="6">
        <f t="shared" si="1"/>
        <v>6</v>
      </c>
      <c r="D24" s="6">
        <f t="shared" si="5"/>
        <v>3</v>
      </c>
      <c r="E24" s="6">
        <f t="shared" si="2"/>
        <v>18</v>
      </c>
      <c r="F24" s="7" t="str">
        <f t="shared" ref="F24" si="6">MID($B$1,E24,1)</f>
        <v>Л</v>
      </c>
      <c r="G24" s="5" t="str">
        <f t="shared" si="4"/>
        <v>ХОРОШЕГО_ПРАВИТЕЛ</v>
      </c>
    </row>
    <row r="25" spans="1:7" ht="15.75" customHeight="1" x14ac:dyDescent="0.3">
      <c r="A25" s="1">
        <v>18</v>
      </c>
      <c r="B25" s="6" t="str">
        <f t="shared" si="0"/>
        <v>Л</v>
      </c>
      <c r="C25" s="6">
        <f t="shared" si="1"/>
        <v>6</v>
      </c>
      <c r="D25" s="6">
        <f t="shared" si="5"/>
        <v>1</v>
      </c>
      <c r="E25" s="6">
        <f t="shared" si="2"/>
        <v>16</v>
      </c>
      <c r="F25" s="7" t="str">
        <f t="shared" ref="F25" si="7">MID($B$1,E25,1)</f>
        <v>Я</v>
      </c>
      <c r="G25" s="5" t="str">
        <f t="shared" si="4"/>
        <v>ХОРОШЕГО_ПРАВИТЕЛЯ</v>
      </c>
    </row>
    <row r="26" spans="1:7" ht="15.75" customHeight="1" x14ac:dyDescent="0.3">
      <c r="A26" s="1">
        <v>19</v>
      </c>
      <c r="B26" s="6" t="str">
        <f t="shared" si="0"/>
        <v>П</v>
      </c>
      <c r="C26" s="6">
        <f t="shared" si="1"/>
        <v>7</v>
      </c>
      <c r="D26" s="6">
        <f t="shared" si="5"/>
        <v>2</v>
      </c>
      <c r="E26" s="6">
        <f t="shared" si="2"/>
        <v>20</v>
      </c>
      <c r="F26" s="7" t="str">
        <f t="shared" ref="F26" si="8">MID($B$1,E26,1)</f>
        <v>_</v>
      </c>
      <c r="G26" s="5" t="str">
        <f t="shared" si="4"/>
        <v>ХОРОШЕГО_ПРАВИТЕЛЯ_</v>
      </c>
    </row>
    <row r="27" spans="1:7" ht="15.75" customHeight="1" x14ac:dyDescent="0.3">
      <c r="A27" s="1">
        <v>20</v>
      </c>
      <c r="B27" s="6" t="str">
        <f t="shared" si="0"/>
        <v>_</v>
      </c>
      <c r="C27" s="6">
        <f t="shared" si="1"/>
        <v>7</v>
      </c>
      <c r="D27" s="6">
        <f t="shared" si="5"/>
        <v>3</v>
      </c>
      <c r="E27" s="6">
        <f t="shared" si="2"/>
        <v>21</v>
      </c>
      <c r="F27" s="7" t="str">
        <f t="shared" ref="F27" si="9">MID($B$1,E27,1)</f>
        <v>С</v>
      </c>
      <c r="G27" s="5" t="str">
        <f t="shared" si="4"/>
        <v>ХОРОШЕГО_ПРАВИТЕЛЯ_С</v>
      </c>
    </row>
    <row r="28" spans="1:7" ht="15.75" customHeight="1" x14ac:dyDescent="0.3">
      <c r="A28" s="1">
        <v>21</v>
      </c>
      <c r="B28" s="6" t="str">
        <f t="shared" si="0"/>
        <v>С</v>
      </c>
      <c r="C28" s="6">
        <f t="shared" si="1"/>
        <v>7</v>
      </c>
      <c r="D28" s="6">
        <f t="shared" si="5"/>
        <v>1</v>
      </c>
      <c r="E28" s="6">
        <f t="shared" si="2"/>
        <v>19</v>
      </c>
      <c r="F28" s="7" t="str">
        <f t="shared" ref="F28" si="10">MID($B$1,E28,1)</f>
        <v>П</v>
      </c>
      <c r="G28" s="5" t="str">
        <f t="shared" si="4"/>
        <v>ХОРОШЕГО_ПРАВИТЕЛЯ_СП</v>
      </c>
    </row>
    <row r="29" spans="1:7" ht="15.75" customHeight="1" x14ac:dyDescent="0.3">
      <c r="A29" s="1">
        <v>22</v>
      </c>
      <c r="B29" s="6" t="str">
        <f t="shared" si="0"/>
        <v>В</v>
      </c>
      <c r="C29" s="6">
        <f t="shared" si="1"/>
        <v>8</v>
      </c>
      <c r="D29" s="6">
        <f t="shared" si="5"/>
        <v>2</v>
      </c>
      <c r="E29" s="6">
        <f t="shared" si="2"/>
        <v>23</v>
      </c>
      <c r="F29" s="7" t="str">
        <f t="shared" ref="F29" si="11">MID($B$1,E29,1)</f>
        <v>Р</v>
      </c>
      <c r="G29" s="5" t="str">
        <f t="shared" si="4"/>
        <v>ХОРОШЕГО_ПРАВИТЕЛЯ_СПР</v>
      </c>
    </row>
    <row r="30" spans="1:7" ht="15.75" customHeight="1" x14ac:dyDescent="0.3">
      <c r="A30" s="1">
        <v>23</v>
      </c>
      <c r="B30" s="6" t="str">
        <f t="shared" si="0"/>
        <v>Р</v>
      </c>
      <c r="C30" s="6">
        <f t="shared" si="1"/>
        <v>8</v>
      </c>
      <c r="D30" s="6">
        <f t="shared" si="5"/>
        <v>3</v>
      </c>
      <c r="E30" s="6">
        <f t="shared" si="2"/>
        <v>24</v>
      </c>
      <c r="F30" s="7" t="str">
        <f t="shared" ref="F30" si="12">MID($B$1,E30,1)</f>
        <v>А</v>
      </c>
      <c r="G30" s="5" t="str">
        <f t="shared" si="4"/>
        <v>ХОРОШЕГО_ПРАВИТЕЛЯ_СПРА</v>
      </c>
    </row>
    <row r="31" spans="1:7" ht="15.75" customHeight="1" x14ac:dyDescent="0.3">
      <c r="A31" s="1">
        <v>24</v>
      </c>
      <c r="B31" s="6" t="str">
        <f t="shared" si="0"/>
        <v>А</v>
      </c>
      <c r="C31" s="6">
        <f t="shared" si="1"/>
        <v>8</v>
      </c>
      <c r="D31" s="6">
        <f t="shared" si="5"/>
        <v>1</v>
      </c>
      <c r="E31" s="6">
        <f t="shared" si="2"/>
        <v>22</v>
      </c>
      <c r="F31" s="7" t="str">
        <f t="shared" ref="F31" si="13">MID($B$1,E31,1)</f>
        <v>В</v>
      </c>
      <c r="G31" s="5" t="str">
        <f t="shared" si="4"/>
        <v>ХОРОШЕГО_ПРАВИТЕЛЯ_СПРАВ</v>
      </c>
    </row>
    <row r="32" spans="1:7" ht="15.75" customHeight="1" x14ac:dyDescent="0.3">
      <c r="A32" s="1">
        <v>25</v>
      </c>
      <c r="B32" s="6" t="str">
        <f t="shared" si="0"/>
        <v>Л</v>
      </c>
      <c r="C32" s="6">
        <f t="shared" si="1"/>
        <v>9</v>
      </c>
      <c r="D32" s="6">
        <f t="shared" si="5"/>
        <v>2</v>
      </c>
      <c r="E32" s="6">
        <f t="shared" si="2"/>
        <v>26</v>
      </c>
      <c r="F32" s="7" t="str">
        <f t="shared" ref="F32" si="14">MID($B$1,E32,1)</f>
        <v>Е</v>
      </c>
      <c r="G32" s="5" t="str">
        <f t="shared" si="4"/>
        <v>ХОРОШЕГО_ПРАВИТЕЛЯ_СПРАВЕ</v>
      </c>
    </row>
    <row r="33" spans="1:7" ht="15.75" customHeight="1" x14ac:dyDescent="0.3">
      <c r="A33" s="1">
        <v>26</v>
      </c>
      <c r="B33" s="6" t="str">
        <f t="shared" si="0"/>
        <v>Е</v>
      </c>
      <c r="C33" s="6">
        <f t="shared" si="1"/>
        <v>9</v>
      </c>
      <c r="D33" s="6">
        <f t="shared" si="5"/>
        <v>3</v>
      </c>
      <c r="E33" s="6">
        <f t="shared" si="2"/>
        <v>27</v>
      </c>
      <c r="F33" s="7" t="str">
        <f t="shared" ref="F33" si="15">MID($B$1,E33,1)</f>
        <v>Д</v>
      </c>
      <c r="G33" s="5" t="str">
        <f t="shared" si="4"/>
        <v>ХОРОШЕГО_ПРАВИТЕЛЯ_СПРАВЕД</v>
      </c>
    </row>
    <row r="34" spans="1:7" ht="15.75" customHeight="1" x14ac:dyDescent="0.3">
      <c r="A34" s="1">
        <v>27</v>
      </c>
      <c r="B34" s="6" t="str">
        <f t="shared" si="0"/>
        <v>Д</v>
      </c>
      <c r="C34" s="6">
        <f t="shared" si="1"/>
        <v>9</v>
      </c>
      <c r="D34" s="6">
        <f t="shared" si="5"/>
        <v>1</v>
      </c>
      <c r="E34" s="6">
        <f t="shared" si="2"/>
        <v>25</v>
      </c>
      <c r="F34" s="7" t="str">
        <f t="shared" ref="F34" si="16">MID($B$1,E34,1)</f>
        <v>Л</v>
      </c>
      <c r="G34" s="5" t="str">
        <f t="shared" si="4"/>
        <v>ХОРОШЕГО_ПРАВИТЕЛЯ_СПРАВЕДЛ</v>
      </c>
    </row>
    <row r="35" spans="1:7" ht="15.75" customHeight="1" x14ac:dyDescent="0.3">
      <c r="A35" s="1">
        <v>28</v>
      </c>
      <c r="B35" s="6" t="str">
        <f t="shared" si="0"/>
        <v>О</v>
      </c>
      <c r="C35" s="6">
        <f t="shared" si="1"/>
        <v>10</v>
      </c>
      <c r="D35" s="6">
        <f t="shared" si="5"/>
        <v>2</v>
      </c>
      <c r="E35" s="6">
        <f t="shared" si="2"/>
        <v>29</v>
      </c>
      <c r="F35" s="7" t="str">
        <f t="shared" ref="F35" si="17">MID($B$1,E35,1)</f>
        <v>И</v>
      </c>
      <c r="G35" s="5" t="str">
        <f t="shared" si="4"/>
        <v>ХОРОШЕГО_ПРАВИТЕЛЯ_СПРАВЕДЛИ</v>
      </c>
    </row>
    <row r="36" spans="1:7" ht="15.75" customHeight="1" x14ac:dyDescent="0.3">
      <c r="A36" s="1">
        <v>29</v>
      </c>
      <c r="B36" s="6" t="str">
        <f t="shared" si="0"/>
        <v>И</v>
      </c>
      <c r="C36" s="6">
        <f t="shared" si="1"/>
        <v>10</v>
      </c>
      <c r="D36" s="6">
        <f t="shared" si="5"/>
        <v>3</v>
      </c>
      <c r="E36" s="6">
        <f t="shared" si="2"/>
        <v>30</v>
      </c>
      <c r="F36" s="7" t="str">
        <f t="shared" ref="F36" si="18">MID($B$1,E36,1)</f>
        <v>В</v>
      </c>
      <c r="G36" s="5" t="str">
        <f t="shared" si="4"/>
        <v>ХОРОШЕГО_ПРАВИТЕЛЯ_СПРАВЕДЛИВ</v>
      </c>
    </row>
    <row r="37" spans="1:7" ht="15.75" customHeight="1" x14ac:dyDescent="0.3">
      <c r="A37" s="1">
        <v>30</v>
      </c>
      <c r="B37" s="6" t="str">
        <f t="shared" si="0"/>
        <v>В</v>
      </c>
      <c r="C37" s="6">
        <f t="shared" si="1"/>
        <v>10</v>
      </c>
      <c r="D37" s="6">
        <f t="shared" si="5"/>
        <v>1</v>
      </c>
      <c r="E37" s="6">
        <f t="shared" si="2"/>
        <v>28</v>
      </c>
      <c r="F37" s="7" t="str">
        <f t="shared" ref="F37" si="19">MID($B$1,E37,1)</f>
        <v>О</v>
      </c>
      <c r="G37" s="5" t="str">
        <f t="shared" si="4"/>
        <v>ХОРОШЕГО_ПРАВИТЕЛЯ_СПРАВЕДЛИВО</v>
      </c>
    </row>
    <row r="38" spans="1:7" ht="15.75" customHeight="1" x14ac:dyDescent="0.3">
      <c r="A38" s="1">
        <v>31</v>
      </c>
      <c r="B38" s="6" t="str">
        <f t="shared" si="0"/>
        <v>П</v>
      </c>
      <c r="C38" s="6">
        <f t="shared" si="1"/>
        <v>11</v>
      </c>
      <c r="D38" s="6">
        <f t="shared" si="5"/>
        <v>2</v>
      </c>
      <c r="E38" s="6">
        <f t="shared" si="2"/>
        <v>32</v>
      </c>
      <c r="F38" s="7" t="str">
        <f t="shared" ref="F38" si="20">MID($B$1,E38,1)</f>
        <v>_</v>
      </c>
      <c r="G38" s="5" t="str">
        <f t="shared" si="4"/>
        <v>ХОРОШЕГО_ПРАВИТЕЛЯ_СПРАВЕДЛИВО_</v>
      </c>
    </row>
    <row r="39" spans="1:7" ht="15.75" customHeight="1" x14ac:dyDescent="0.3">
      <c r="A39" s="1">
        <v>32</v>
      </c>
      <c r="B39" s="6" t="str">
        <f t="shared" si="0"/>
        <v>_</v>
      </c>
      <c r="C39" s="6">
        <f t="shared" si="1"/>
        <v>11</v>
      </c>
      <c r="D39" s="6">
        <f t="shared" si="5"/>
        <v>3</v>
      </c>
      <c r="E39" s="6">
        <f t="shared" si="2"/>
        <v>33</v>
      </c>
      <c r="F39" s="7" t="str">
        <f t="shared" ref="F39" si="21">MID($B$1,E39,1)</f>
        <v>У</v>
      </c>
      <c r="G39" s="5" t="str">
        <f t="shared" si="4"/>
        <v>ХОРОШЕГО_ПРАВИТЕЛЯ_СПРАВЕДЛИВО_У</v>
      </c>
    </row>
    <row r="40" spans="1:7" ht="15.75" customHeight="1" x14ac:dyDescent="0.3">
      <c r="A40" s="1">
        <v>33</v>
      </c>
      <c r="B40" s="6" t="str">
        <f t="shared" si="0"/>
        <v>У</v>
      </c>
      <c r="C40" s="6">
        <f t="shared" si="1"/>
        <v>11</v>
      </c>
      <c r="D40" s="6">
        <f t="shared" si="5"/>
        <v>1</v>
      </c>
      <c r="E40" s="6">
        <f t="shared" si="2"/>
        <v>31</v>
      </c>
      <c r="F40" s="7" t="str">
        <f t="shared" ref="F40" si="22">MID($B$1,E40,1)</f>
        <v>П</v>
      </c>
      <c r="G40" s="5" t="str">
        <f t="shared" si="4"/>
        <v>ХОРОШЕГО_ПРАВИТЕЛЯ_СПРАВЕДЛИВО_УП</v>
      </c>
    </row>
    <row r="41" spans="1:7" ht="15.75" customHeight="1" x14ac:dyDescent="0.3">
      <c r="A41" s="1">
        <v>34</v>
      </c>
      <c r="B41" s="6" t="str">
        <f t="shared" si="0"/>
        <v>О</v>
      </c>
      <c r="C41" s="6">
        <f t="shared" si="1"/>
        <v>12</v>
      </c>
      <c r="D41" s="6">
        <f t="shared" si="5"/>
        <v>2</v>
      </c>
      <c r="E41" s="6">
        <f t="shared" si="2"/>
        <v>35</v>
      </c>
      <c r="F41" s="7" t="str">
        <f t="shared" ref="F41" si="23">MID($B$1,E41,1)</f>
        <v>О</v>
      </c>
      <c r="G41" s="5" t="str">
        <f t="shared" si="4"/>
        <v>ХОРОШЕГО_ПРАВИТЕЛЯ_СПРАВЕДЛИВО_УПО</v>
      </c>
    </row>
    <row r="42" spans="1:7" ht="15.75" customHeight="1" x14ac:dyDescent="0.3">
      <c r="A42" s="1">
        <v>35</v>
      </c>
      <c r="B42" s="6" t="str">
        <f t="shared" si="0"/>
        <v>О</v>
      </c>
      <c r="C42" s="6">
        <f t="shared" si="1"/>
        <v>12</v>
      </c>
      <c r="D42" s="6">
        <f t="shared" si="5"/>
        <v>3</v>
      </c>
      <c r="E42" s="6">
        <f t="shared" si="2"/>
        <v>36</v>
      </c>
      <c r="F42" s="7" t="str">
        <f t="shared" ref="F42" si="24">MID($B$1,E42,1)</f>
        <v>Д</v>
      </c>
      <c r="G42" s="5" t="str">
        <f t="shared" si="4"/>
        <v>ХОРОШЕГО_ПРАВИТЕЛЯ_СПРАВЕДЛИВО_УПОД</v>
      </c>
    </row>
    <row r="43" spans="1:7" ht="15.75" customHeight="1" x14ac:dyDescent="0.3">
      <c r="A43" s="1">
        <v>36</v>
      </c>
      <c r="B43" s="6" t="str">
        <f t="shared" si="0"/>
        <v>Д</v>
      </c>
      <c r="C43" s="6">
        <f t="shared" si="1"/>
        <v>12</v>
      </c>
      <c r="D43" s="6">
        <f t="shared" si="5"/>
        <v>1</v>
      </c>
      <c r="E43" s="6">
        <f t="shared" si="2"/>
        <v>34</v>
      </c>
      <c r="F43" s="7" t="str">
        <f t="shared" ref="F43" si="25">MID($B$1,E43,1)</f>
        <v>О</v>
      </c>
      <c r="G43" s="5" t="str">
        <f t="shared" si="4"/>
        <v>ХОРОШЕГО_ПРАВИТЕЛЯ_СПРАВЕДЛИВО_УПОДО</v>
      </c>
    </row>
    <row r="44" spans="1:7" ht="15.75" customHeight="1" x14ac:dyDescent="0.3">
      <c r="A44" s="1">
        <v>37</v>
      </c>
      <c r="B44" s="6" t="str">
        <f t="shared" si="0"/>
        <v>Я</v>
      </c>
      <c r="C44" s="6">
        <f t="shared" si="1"/>
        <v>13</v>
      </c>
      <c r="D44" s="6">
        <f t="shared" si="5"/>
        <v>2</v>
      </c>
      <c r="E44" s="6">
        <f t="shared" si="2"/>
        <v>38</v>
      </c>
      <c r="F44" s="7" t="str">
        <f t="shared" ref="F44" si="26">MID($B$1,E44,1)</f>
        <v>Б</v>
      </c>
      <c r="G44" s="5" t="str">
        <f t="shared" si="4"/>
        <v>ХОРОШЕГО_ПРАВИТЕЛЯ_СПРАВЕДЛИВО_УПОДОБ</v>
      </c>
    </row>
    <row r="45" spans="1:7" ht="15.75" customHeight="1" x14ac:dyDescent="0.3">
      <c r="A45" s="1">
        <v>38</v>
      </c>
      <c r="B45" s="6" t="str">
        <f t="shared" si="0"/>
        <v>Б</v>
      </c>
      <c r="C45" s="6">
        <f t="shared" si="1"/>
        <v>13</v>
      </c>
      <c r="D45" s="6">
        <f t="shared" si="5"/>
        <v>3</v>
      </c>
      <c r="E45" s="6">
        <f t="shared" si="2"/>
        <v>39</v>
      </c>
      <c r="F45" s="7" t="str">
        <f t="shared" ref="F45" si="27">MID($B$1,E45,1)</f>
        <v>Л</v>
      </c>
      <c r="G45" s="5" t="str">
        <f t="shared" si="4"/>
        <v>ХОРОШЕГО_ПРАВИТЕЛЯ_СПРАВЕДЛИВО_УПОДОБЛ</v>
      </c>
    </row>
    <row r="46" spans="1:7" ht="15.75" customHeight="1" x14ac:dyDescent="0.3">
      <c r="A46" s="1">
        <v>39</v>
      </c>
      <c r="B46" s="6" t="str">
        <f t="shared" si="0"/>
        <v>Л</v>
      </c>
      <c r="C46" s="6">
        <f t="shared" si="1"/>
        <v>13</v>
      </c>
      <c r="D46" s="6">
        <f t="shared" si="5"/>
        <v>1</v>
      </c>
      <c r="E46" s="6">
        <f t="shared" si="2"/>
        <v>37</v>
      </c>
      <c r="F46" s="7" t="str">
        <f t="shared" ref="F46" si="28">MID($B$1,E46,1)</f>
        <v>Я</v>
      </c>
      <c r="G46" s="5" t="str">
        <f t="shared" si="4"/>
        <v>ХОРОШЕГО_ПРАВИТЕЛЯ_СПРАВЕДЛИВО_УПОДОБЛЯ</v>
      </c>
    </row>
    <row r="47" spans="1:7" ht="15.75" customHeight="1" x14ac:dyDescent="0.3">
      <c r="A47" s="1">
        <v>40</v>
      </c>
      <c r="B47" s="6" t="str">
        <f t="shared" si="0"/>
        <v>_</v>
      </c>
      <c r="C47" s="6">
        <f t="shared" si="1"/>
        <v>14</v>
      </c>
      <c r="D47" s="6">
        <f t="shared" si="5"/>
        <v>2</v>
      </c>
      <c r="E47" s="6">
        <f t="shared" si="2"/>
        <v>41</v>
      </c>
      <c r="F47" s="7" t="str">
        <f t="shared" ref="F47" si="29">MID($B$1,E47,1)</f>
        <v>Ю</v>
      </c>
      <c r="G47" s="5" t="str">
        <f t="shared" si="4"/>
        <v>ХОРОШЕГО_ПРАВИТЕЛЯ_СПРАВЕДЛИВО_УПОДОБЛЯЮ</v>
      </c>
    </row>
    <row r="48" spans="1:7" ht="15.75" customHeight="1" x14ac:dyDescent="0.3">
      <c r="A48" s="1">
        <v>41</v>
      </c>
      <c r="B48" s="6" t="str">
        <f t="shared" si="0"/>
        <v>Ю</v>
      </c>
      <c r="C48" s="6">
        <f t="shared" si="1"/>
        <v>14</v>
      </c>
      <c r="D48" s="6">
        <f t="shared" si="5"/>
        <v>3</v>
      </c>
      <c r="E48" s="6">
        <f t="shared" si="2"/>
        <v>42</v>
      </c>
      <c r="F48" s="7" t="str">
        <f t="shared" ref="F48" si="30">MID($B$1,E48,1)</f>
        <v>Т</v>
      </c>
      <c r="G48" s="5" t="str">
        <f t="shared" si="4"/>
        <v>ХОРОШЕГО_ПРАВИТЕЛЯ_СПРАВЕДЛИВО_УПОДОБЛЯЮТ</v>
      </c>
    </row>
    <row r="49" spans="1:7" ht="15.75" customHeight="1" x14ac:dyDescent="0.3">
      <c r="A49" s="1">
        <v>42</v>
      </c>
      <c r="B49" s="6" t="str">
        <f t="shared" si="0"/>
        <v>Т</v>
      </c>
      <c r="C49" s="6">
        <f t="shared" si="1"/>
        <v>14</v>
      </c>
      <c r="D49" s="6">
        <f t="shared" si="5"/>
        <v>1</v>
      </c>
      <c r="E49" s="6">
        <f t="shared" si="2"/>
        <v>40</v>
      </c>
      <c r="F49" s="7" t="str">
        <f t="shared" ref="F49" si="31">MID($B$1,E49,1)</f>
        <v>_</v>
      </c>
      <c r="G49" s="5" t="str">
        <f t="shared" si="4"/>
        <v>ХОРОШЕГО_ПРАВИТЕЛЯ_СПРАВЕДЛИВО_УПОДОБЛЯЮТ_</v>
      </c>
    </row>
    <row r="50" spans="1:7" ht="15.75" customHeight="1" x14ac:dyDescent="0.3">
      <c r="A50" s="1">
        <v>43</v>
      </c>
      <c r="B50" s="6" t="str">
        <f t="shared" si="0"/>
        <v>Ч</v>
      </c>
      <c r="C50" s="6">
        <f t="shared" si="1"/>
        <v>15</v>
      </c>
      <c r="D50" s="6">
        <f t="shared" si="5"/>
        <v>2</v>
      </c>
      <c r="E50" s="6">
        <f t="shared" si="2"/>
        <v>44</v>
      </c>
      <c r="F50" s="7" t="str">
        <f t="shared" ref="F50" si="32">MID($B$1,E50,1)</f>
        <v>К</v>
      </c>
      <c r="G50" s="5" t="str">
        <f t="shared" si="4"/>
        <v>ХОРОШЕГО_ПРАВИТЕЛЯ_СПРАВЕДЛИВО_УПОДОБЛЯЮТ_К</v>
      </c>
    </row>
    <row r="51" spans="1:7" ht="15.75" customHeight="1" x14ac:dyDescent="0.3">
      <c r="A51" s="1">
        <v>44</v>
      </c>
      <c r="B51" s="6" t="str">
        <f t="shared" si="0"/>
        <v>К</v>
      </c>
      <c r="C51" s="6">
        <f t="shared" si="1"/>
        <v>15</v>
      </c>
      <c r="D51" s="6">
        <f t="shared" si="5"/>
        <v>3</v>
      </c>
      <c r="E51" s="6">
        <f t="shared" si="2"/>
        <v>45</v>
      </c>
      <c r="F51" s="7" t="str">
        <f t="shared" ref="F51" si="33">MID($B$1,E51,1)</f>
        <v>У</v>
      </c>
      <c r="G51" s="5" t="str">
        <f t="shared" si="4"/>
        <v>ХОРОШЕГО_ПРАВИТЕЛЯ_СПРАВЕДЛИВО_УПОДОБЛЯЮТ_КУ</v>
      </c>
    </row>
    <row r="52" spans="1:7" ht="15.75" customHeight="1" x14ac:dyDescent="0.3">
      <c r="A52" s="1">
        <v>45</v>
      </c>
      <c r="B52" s="6" t="str">
        <f t="shared" si="0"/>
        <v>У</v>
      </c>
      <c r="C52" s="6">
        <f t="shared" si="1"/>
        <v>15</v>
      </c>
      <c r="D52" s="6">
        <f t="shared" si="5"/>
        <v>1</v>
      </c>
      <c r="E52" s="6">
        <f t="shared" si="2"/>
        <v>43</v>
      </c>
      <c r="F52" s="7" t="str">
        <f t="shared" ref="F52" si="34">MID($B$1,E52,1)</f>
        <v>Ч</v>
      </c>
      <c r="G52" s="5" t="str">
        <f t="shared" si="4"/>
        <v>ХОРОШЕГО_ПРАВИТЕЛЯ_СПРАВЕДЛИВО_УПОДОБЛЯЮТ_КУЧ</v>
      </c>
    </row>
    <row r="53" spans="1:7" ht="15.75" customHeight="1" x14ac:dyDescent="0.3">
      <c r="A53" s="1">
        <v>46</v>
      </c>
      <c r="B53" s="6" t="str">
        <f t="shared" si="0"/>
        <v>У</v>
      </c>
      <c r="C53" s="6">
        <f t="shared" si="1"/>
        <v>16</v>
      </c>
      <c r="D53" s="6">
        <f t="shared" si="5"/>
        <v>2</v>
      </c>
      <c r="E53" s="6">
        <f t="shared" si="2"/>
        <v>47</v>
      </c>
      <c r="F53" s="7" t="str">
        <f t="shared" ref="F53" si="35">MID($B$1,E53,1)</f>
        <v>Е</v>
      </c>
      <c r="G53" s="5" t="str">
        <f t="shared" si="4"/>
        <v>ХОРОШЕГО_ПРАВИТЕЛЯ_СПРАВЕДЛИВО_УПОДОБЛЯЮТ_КУЧЕ</v>
      </c>
    </row>
    <row r="54" spans="1:7" ht="15.75" customHeight="1" x14ac:dyDescent="0.3">
      <c r="A54" s="1">
        <v>47</v>
      </c>
      <c r="B54" s="6" t="str">
        <f t="shared" si="0"/>
        <v>Е</v>
      </c>
      <c r="C54" s="6">
        <f t="shared" si="1"/>
        <v>16</v>
      </c>
      <c r="D54" s="6">
        <f t="shared" si="5"/>
        <v>3</v>
      </c>
      <c r="E54" s="6">
        <f t="shared" si="2"/>
        <v>48</v>
      </c>
      <c r="F54" s="7" t="str">
        <f t="shared" ref="F54" si="36">MID($B$1,E54,1)</f>
        <v>Р</v>
      </c>
      <c r="G54" s="5" t="str">
        <f t="shared" si="4"/>
        <v>ХОРОШЕГО_ПРАВИТЕЛЯ_СПРАВЕДЛИВО_УПОДОБЛЯЮТ_КУЧЕР</v>
      </c>
    </row>
    <row r="55" spans="1:7" ht="15.75" customHeight="1" x14ac:dyDescent="0.3">
      <c r="A55" s="1">
        <v>48</v>
      </c>
      <c r="B55" s="6" t="str">
        <f t="shared" si="0"/>
        <v>Р</v>
      </c>
      <c r="C55" s="6">
        <f t="shared" si="1"/>
        <v>16</v>
      </c>
      <c r="D55" s="6">
        <f t="shared" si="5"/>
        <v>1</v>
      </c>
      <c r="E55" s="6">
        <f>(C55-1)*$B$3+D55</f>
        <v>46</v>
      </c>
      <c r="F55" s="7" t="str">
        <f t="shared" ref="F55" si="37">MID($B$1,E55,1)</f>
        <v>У</v>
      </c>
      <c r="G55" s="5" t="str">
        <f t="shared" si="4"/>
        <v>ХОРОШЕГО_ПРАВИТЕЛЯ_СПРАВЕДЛИВО_УПОДОБЛЯЮТ_КУЧЕРУ</v>
      </c>
    </row>
    <row r="56" spans="1:7" ht="15.75" customHeight="1" x14ac:dyDescent="0.2"/>
    <row r="57" spans="1:7" ht="15.75" customHeight="1" x14ac:dyDescent="0.2"/>
    <row r="58" spans="1:7" ht="15.75" customHeight="1" x14ac:dyDescent="0.2"/>
    <row r="59" spans="1:7" ht="15.75" customHeight="1" x14ac:dyDescent="0.2"/>
    <row r="60" spans="1:7" ht="15.75" customHeight="1" x14ac:dyDescent="0.2"/>
    <row r="61" spans="1:7" ht="15.75" customHeight="1" x14ac:dyDescent="0.2"/>
    <row r="62" spans="1:7" ht="15.75" customHeight="1" x14ac:dyDescent="0.2"/>
    <row r="63" spans="1:7" ht="15.75" customHeight="1" x14ac:dyDescent="0.2"/>
    <row r="64" spans="1:7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s="4" customFormat="1" ht="15.75" customHeight="1" x14ac:dyDescent="0.2"/>
    <row r="98" s="4" customFormat="1" ht="15.75" customHeight="1" x14ac:dyDescent="0.2"/>
    <row r="99" s="4" customFormat="1" ht="15.75" customHeight="1" x14ac:dyDescent="0.2"/>
    <row r="100" s="4" customFormat="1" ht="15.75" customHeight="1" x14ac:dyDescent="0.2"/>
    <row r="101" s="4" customFormat="1" ht="15.75" customHeight="1" x14ac:dyDescent="0.2"/>
    <row r="102" s="4" customFormat="1" ht="15.75" customHeight="1" x14ac:dyDescent="0.2"/>
    <row r="103" s="4" customFormat="1" ht="15.75" customHeight="1" x14ac:dyDescent="0.2"/>
    <row r="104" s="4" customFormat="1" ht="15.75" customHeight="1" x14ac:dyDescent="0.2"/>
    <row r="105" s="4" customFormat="1" ht="15.75" customHeight="1" x14ac:dyDescent="0.2"/>
    <row r="106" s="4" customFormat="1" ht="15.75" customHeight="1" x14ac:dyDescent="0.2"/>
    <row r="107" s="4" customFormat="1" ht="15.75" customHeight="1" x14ac:dyDescent="0.2"/>
    <row r="108" s="4" customFormat="1" ht="15.75" customHeight="1" x14ac:dyDescent="0.2"/>
    <row r="109" s="4" customFormat="1" ht="15.75" customHeight="1" x14ac:dyDescent="0.2"/>
    <row r="110" s="4" customFormat="1" ht="15.75" customHeight="1" x14ac:dyDescent="0.2"/>
    <row r="111" s="4" customFormat="1" ht="15.75" customHeight="1" x14ac:dyDescent="0.2"/>
    <row r="112" s="4" customFormat="1" ht="15.75" customHeight="1" x14ac:dyDescent="0.2"/>
    <row r="113" s="4" customFormat="1" ht="15.75" customHeight="1" x14ac:dyDescent="0.2"/>
    <row r="114" s="4" customFormat="1" ht="15.75" customHeight="1" x14ac:dyDescent="0.2"/>
    <row r="115" s="4" customFormat="1" ht="15.75" customHeight="1" x14ac:dyDescent="0.2"/>
    <row r="116" s="4" customFormat="1" ht="15.75" customHeight="1" x14ac:dyDescent="0.2"/>
    <row r="117" s="4" customFormat="1" ht="15.75" customHeight="1" x14ac:dyDescent="0.2"/>
    <row r="118" s="4" customFormat="1" ht="15.75" customHeight="1" x14ac:dyDescent="0.2"/>
    <row r="119" s="4" customFormat="1" ht="15.75" customHeight="1" x14ac:dyDescent="0.2"/>
    <row r="120" s="4" customFormat="1" ht="15.75" customHeight="1" x14ac:dyDescent="0.2"/>
    <row r="121" s="4" customFormat="1" ht="15.75" customHeight="1" x14ac:dyDescent="0.2"/>
    <row r="122" s="4" customFormat="1" ht="15.75" customHeight="1" x14ac:dyDescent="0.2"/>
    <row r="123" s="4" customFormat="1" ht="15.75" customHeight="1" x14ac:dyDescent="0.2"/>
    <row r="124" s="4" customFormat="1" ht="15.75" customHeight="1" x14ac:dyDescent="0.2"/>
    <row r="125" s="4" customFormat="1" ht="15.75" customHeight="1" x14ac:dyDescent="0.2"/>
    <row r="126" s="4" customFormat="1" ht="15.75" customHeight="1" x14ac:dyDescent="0.2"/>
    <row r="127" s="4" customFormat="1" ht="15.75" customHeight="1" x14ac:dyDescent="0.2"/>
    <row r="128" s="4" customFormat="1" ht="15.75" customHeight="1" x14ac:dyDescent="0.2"/>
    <row r="129" s="4" customFormat="1" ht="15.75" customHeight="1" x14ac:dyDescent="0.2"/>
    <row r="130" s="4" customFormat="1" ht="15.75" customHeight="1" x14ac:dyDescent="0.2"/>
    <row r="131" s="4" customFormat="1" ht="15.75" customHeight="1" x14ac:dyDescent="0.2"/>
    <row r="132" s="4" customFormat="1" ht="15.75" customHeight="1" x14ac:dyDescent="0.2"/>
    <row r="133" s="4" customFormat="1" ht="15.75" customHeight="1" x14ac:dyDescent="0.2"/>
    <row r="134" s="4" customFormat="1" ht="15.75" customHeight="1" x14ac:dyDescent="0.2"/>
    <row r="135" s="4" customFormat="1" ht="15.75" customHeight="1" x14ac:dyDescent="0.2"/>
    <row r="136" s="4" customFormat="1" ht="15.75" customHeight="1" x14ac:dyDescent="0.2"/>
    <row r="137" s="4" customFormat="1" ht="15.75" customHeight="1" x14ac:dyDescent="0.2"/>
    <row r="138" s="4" customFormat="1" ht="15.75" customHeight="1" x14ac:dyDescent="0.2"/>
    <row r="139" s="4" customFormat="1" ht="15.75" customHeight="1" x14ac:dyDescent="0.2"/>
    <row r="140" s="4" customFormat="1" ht="15.75" customHeight="1" x14ac:dyDescent="0.2"/>
    <row r="141" s="4" customFormat="1" ht="15.75" customHeight="1" x14ac:dyDescent="0.2"/>
    <row r="142" s="4" customFormat="1" ht="15.75" customHeight="1" x14ac:dyDescent="0.2"/>
    <row r="143" s="4" customFormat="1" ht="15.75" customHeight="1" x14ac:dyDescent="0.2"/>
    <row r="144" s="4" customFormat="1" ht="15.75" customHeight="1" x14ac:dyDescent="0.2"/>
    <row r="145" s="4" customFormat="1" ht="15.75" customHeight="1" x14ac:dyDescent="0.2"/>
    <row r="146" s="4" customFormat="1" ht="15.75" customHeight="1" x14ac:dyDescent="0.2"/>
    <row r="147" s="4" customFormat="1" ht="15.75" customHeight="1" x14ac:dyDescent="0.2"/>
    <row r="148" s="4" customFormat="1" ht="15.75" customHeight="1" x14ac:dyDescent="0.2"/>
    <row r="149" s="4" customFormat="1" ht="15.75" customHeight="1" x14ac:dyDescent="0.2"/>
    <row r="150" s="4" customFormat="1" ht="15.75" customHeight="1" x14ac:dyDescent="0.2"/>
    <row r="151" s="4" customFormat="1" ht="15.75" customHeight="1" x14ac:dyDescent="0.2"/>
    <row r="152" s="4" customFormat="1" ht="15.75" customHeight="1" x14ac:dyDescent="0.2"/>
    <row r="153" s="4" customFormat="1" ht="15.75" customHeight="1" x14ac:dyDescent="0.2"/>
    <row r="154" s="4" customFormat="1" ht="15.75" customHeight="1" x14ac:dyDescent="0.2"/>
    <row r="155" s="4" customFormat="1" ht="15.75" customHeight="1" x14ac:dyDescent="0.2"/>
    <row r="156" s="4" customFormat="1" ht="15.75" customHeight="1" x14ac:dyDescent="0.2"/>
    <row r="157" s="4" customFormat="1" ht="15.75" customHeight="1" x14ac:dyDescent="0.2"/>
    <row r="158" s="4" customFormat="1" ht="15.75" customHeight="1" x14ac:dyDescent="0.2"/>
    <row r="159" s="4" customFormat="1" ht="15.75" customHeight="1" x14ac:dyDescent="0.2"/>
    <row r="160" s="4" customFormat="1" ht="15.75" customHeight="1" x14ac:dyDescent="0.2"/>
    <row r="161" s="4" customFormat="1" ht="15.75" customHeight="1" x14ac:dyDescent="0.2"/>
    <row r="162" s="4" customFormat="1" ht="15.75" customHeight="1" x14ac:dyDescent="0.2"/>
    <row r="163" s="4" customFormat="1" ht="15.75" customHeight="1" x14ac:dyDescent="0.2"/>
    <row r="164" s="4" customFormat="1" ht="15.75" customHeight="1" x14ac:dyDescent="0.2"/>
    <row r="165" s="4" customFormat="1" ht="15.75" customHeight="1" x14ac:dyDescent="0.2"/>
    <row r="166" s="4" customFormat="1" ht="15.75" customHeight="1" x14ac:dyDescent="0.2"/>
    <row r="167" s="4" customFormat="1" ht="15.75" customHeight="1" x14ac:dyDescent="0.2"/>
    <row r="168" s="4" customFormat="1" ht="15.75" customHeight="1" x14ac:dyDescent="0.2"/>
    <row r="169" s="4" customFormat="1" ht="15.75" customHeight="1" x14ac:dyDescent="0.2"/>
    <row r="170" s="4" customFormat="1" ht="15.75" customHeight="1" x14ac:dyDescent="0.2"/>
    <row r="171" s="4" customFormat="1" ht="15.75" customHeight="1" x14ac:dyDescent="0.2"/>
    <row r="172" s="4" customFormat="1" ht="15.75" customHeight="1" x14ac:dyDescent="0.2"/>
    <row r="173" s="4" customFormat="1" ht="15.75" customHeight="1" x14ac:dyDescent="0.2"/>
    <row r="174" s="4" customFormat="1" ht="15.75" customHeight="1" x14ac:dyDescent="0.2"/>
    <row r="175" s="4" customFormat="1" ht="15.75" customHeight="1" x14ac:dyDescent="0.2"/>
    <row r="176" s="4" customFormat="1" ht="15.75" customHeight="1" x14ac:dyDescent="0.2"/>
    <row r="177" s="4" customFormat="1" ht="15.75" customHeight="1" x14ac:dyDescent="0.2"/>
    <row r="178" s="4" customFormat="1" ht="15.75" customHeight="1" x14ac:dyDescent="0.2"/>
    <row r="179" s="4" customFormat="1" ht="15.75" customHeight="1" x14ac:dyDescent="0.2"/>
    <row r="180" s="4" customFormat="1" ht="15.75" customHeight="1" x14ac:dyDescent="0.2"/>
    <row r="181" s="4" customFormat="1" ht="15.75" customHeight="1" x14ac:dyDescent="0.2"/>
    <row r="182" s="4" customFormat="1" ht="15.75" customHeight="1" x14ac:dyDescent="0.2"/>
    <row r="183" s="4" customFormat="1" ht="15.75" customHeight="1" x14ac:dyDescent="0.2"/>
    <row r="184" s="4" customFormat="1" ht="15.75" customHeight="1" x14ac:dyDescent="0.2"/>
    <row r="185" s="4" customFormat="1" ht="15.75" customHeight="1" x14ac:dyDescent="0.2"/>
    <row r="186" s="4" customFormat="1" ht="15.75" customHeight="1" x14ac:dyDescent="0.2"/>
    <row r="187" s="4" customFormat="1" ht="15.75" customHeight="1" x14ac:dyDescent="0.2"/>
    <row r="188" s="4" customFormat="1" ht="15.75" customHeight="1" x14ac:dyDescent="0.2"/>
    <row r="189" s="4" customFormat="1" ht="15.75" customHeight="1" x14ac:dyDescent="0.2"/>
    <row r="190" s="4" customFormat="1" ht="15.75" customHeight="1" x14ac:dyDescent="0.2"/>
    <row r="191" s="4" customFormat="1" ht="15.75" customHeight="1" x14ac:dyDescent="0.2"/>
    <row r="192" s="4" customFormat="1" ht="15.75" customHeight="1" x14ac:dyDescent="0.2"/>
    <row r="193" s="4" customFormat="1" ht="15.75" customHeight="1" x14ac:dyDescent="0.2"/>
    <row r="194" s="4" customFormat="1" ht="15.75" customHeight="1" x14ac:dyDescent="0.2"/>
    <row r="195" s="4" customFormat="1" ht="15.75" customHeight="1" x14ac:dyDescent="0.2"/>
    <row r="196" s="4" customFormat="1" ht="15.75" customHeight="1" x14ac:dyDescent="0.2"/>
    <row r="197" s="4" customFormat="1" ht="15.75" customHeight="1" x14ac:dyDescent="0.2"/>
    <row r="198" s="4" customFormat="1" ht="15.75" customHeight="1" x14ac:dyDescent="0.2"/>
    <row r="199" s="4" customFormat="1" ht="15.75" customHeight="1" x14ac:dyDescent="0.2"/>
    <row r="200" s="4" customFormat="1" ht="15.75" customHeight="1" x14ac:dyDescent="0.2"/>
    <row r="201" s="4" customFormat="1" ht="15.75" customHeight="1" x14ac:dyDescent="0.2"/>
    <row r="202" s="4" customFormat="1" ht="15.75" customHeight="1" x14ac:dyDescent="0.2"/>
    <row r="203" s="4" customFormat="1" ht="15.75" customHeight="1" x14ac:dyDescent="0.2"/>
    <row r="204" s="4" customFormat="1" ht="15.75" customHeight="1" x14ac:dyDescent="0.2"/>
    <row r="205" s="4" customFormat="1" ht="15.75" customHeight="1" x14ac:dyDescent="0.2"/>
    <row r="206" s="4" customFormat="1" ht="15.75" customHeight="1" x14ac:dyDescent="0.2"/>
    <row r="207" s="4" customFormat="1" ht="15.75" customHeight="1" x14ac:dyDescent="0.2"/>
    <row r="208" s="4" customFormat="1" ht="15.75" customHeight="1" x14ac:dyDescent="0.2"/>
    <row r="209" s="4" customFormat="1" ht="15.75" customHeight="1" x14ac:dyDescent="0.2"/>
    <row r="210" s="4" customFormat="1" ht="15.75" customHeight="1" x14ac:dyDescent="0.2"/>
    <row r="211" s="4" customFormat="1" ht="15.75" customHeight="1" x14ac:dyDescent="0.2"/>
    <row r="212" s="4" customFormat="1" ht="15.75" customHeight="1" x14ac:dyDescent="0.2"/>
    <row r="213" s="4" customFormat="1" ht="15.75" customHeight="1" x14ac:dyDescent="0.2"/>
    <row r="214" s="4" customFormat="1" ht="15.75" customHeight="1" x14ac:dyDescent="0.2"/>
    <row r="215" s="4" customFormat="1" ht="15.75" customHeight="1" x14ac:dyDescent="0.2"/>
    <row r="216" s="4" customFormat="1" ht="15.75" customHeight="1" x14ac:dyDescent="0.2"/>
    <row r="217" s="4" customFormat="1" ht="15.75" customHeight="1" x14ac:dyDescent="0.2"/>
    <row r="218" s="4" customFormat="1" ht="15.75" customHeight="1" x14ac:dyDescent="0.2"/>
    <row r="219" s="4" customFormat="1" ht="15.75" customHeight="1" x14ac:dyDescent="0.2"/>
    <row r="220" s="4" customFormat="1" ht="15.75" customHeight="1" x14ac:dyDescent="0.2"/>
    <row r="221" s="4" customFormat="1" ht="15.75" customHeight="1" x14ac:dyDescent="0.2"/>
    <row r="222" s="4" customFormat="1" ht="15.75" customHeight="1" x14ac:dyDescent="0.2"/>
    <row r="223" s="4" customFormat="1" ht="15.75" customHeight="1" x14ac:dyDescent="0.2"/>
    <row r="224" s="4" customFormat="1" ht="15.75" customHeight="1" x14ac:dyDescent="0.2"/>
    <row r="225" s="4" customFormat="1" ht="15.75" customHeight="1" x14ac:dyDescent="0.2"/>
    <row r="226" s="4" customFormat="1" ht="15.75" customHeight="1" x14ac:dyDescent="0.2"/>
    <row r="227" s="4" customFormat="1" ht="15.75" customHeight="1" x14ac:dyDescent="0.2"/>
    <row r="228" s="4" customFormat="1" ht="15.75" customHeight="1" x14ac:dyDescent="0.2"/>
    <row r="229" s="4" customFormat="1" ht="15.75" customHeight="1" x14ac:dyDescent="0.2"/>
    <row r="230" s="4" customFormat="1" ht="15.75" customHeight="1" x14ac:dyDescent="0.2"/>
    <row r="231" s="4" customFormat="1" ht="15.75" customHeight="1" x14ac:dyDescent="0.2"/>
    <row r="232" s="4" customFormat="1" ht="15.75" customHeight="1" x14ac:dyDescent="0.2"/>
    <row r="233" s="4" customFormat="1" ht="15.75" customHeight="1" x14ac:dyDescent="0.2"/>
    <row r="234" s="4" customFormat="1" ht="15.75" customHeight="1" x14ac:dyDescent="0.2"/>
    <row r="235" s="4" customFormat="1" ht="15.75" customHeight="1" x14ac:dyDescent="0.2"/>
    <row r="236" s="4" customFormat="1" ht="15.75" customHeight="1" x14ac:dyDescent="0.2"/>
    <row r="237" s="4" customFormat="1" ht="15.75" customHeight="1" x14ac:dyDescent="0.2"/>
    <row r="238" s="4" customFormat="1" ht="15.75" customHeight="1" x14ac:dyDescent="0.2"/>
    <row r="239" s="4" customFormat="1" ht="15.75" customHeight="1" x14ac:dyDescent="0.2"/>
    <row r="240" s="4" customFormat="1" ht="15.75" customHeight="1" x14ac:dyDescent="0.2"/>
    <row r="241" s="4" customFormat="1" ht="15.75" customHeight="1" x14ac:dyDescent="0.2"/>
    <row r="242" s="4" customFormat="1" ht="15.75" customHeight="1" x14ac:dyDescent="0.2"/>
    <row r="243" s="4" customFormat="1" ht="15.75" customHeight="1" x14ac:dyDescent="0.2"/>
    <row r="244" s="4" customFormat="1" ht="15.75" customHeight="1" x14ac:dyDescent="0.2"/>
    <row r="245" s="4" customFormat="1" ht="15.75" customHeight="1" x14ac:dyDescent="0.2"/>
    <row r="246" s="4" customFormat="1" ht="15.75" customHeight="1" x14ac:dyDescent="0.2"/>
    <row r="247" s="4" customFormat="1" ht="15.75" customHeight="1" x14ac:dyDescent="0.2"/>
    <row r="248" s="4" customFormat="1" ht="15.75" customHeight="1" x14ac:dyDescent="0.2"/>
    <row r="249" s="4" customFormat="1" ht="15.75" customHeight="1" x14ac:dyDescent="0.2"/>
    <row r="250" s="4" customFormat="1" ht="15.75" customHeight="1" x14ac:dyDescent="0.2"/>
    <row r="251" s="4" customFormat="1" ht="15.75" customHeight="1" x14ac:dyDescent="0.2"/>
    <row r="252" s="4" customFormat="1" ht="15.75" customHeight="1" x14ac:dyDescent="0.2"/>
    <row r="253" s="4" customFormat="1" ht="15.75" customHeight="1" x14ac:dyDescent="0.2"/>
    <row r="254" s="4" customFormat="1" ht="15.75" customHeight="1" x14ac:dyDescent="0.2"/>
    <row r="255" s="4" customFormat="1" ht="15.75" customHeight="1" x14ac:dyDescent="0.2"/>
    <row r="256" s="4" customFormat="1" ht="15.75" customHeight="1" x14ac:dyDescent="0.2"/>
    <row r="257" s="4" customFormat="1" ht="15.75" customHeight="1" x14ac:dyDescent="0.2"/>
    <row r="258" s="4" customFormat="1" ht="15.75" customHeight="1" x14ac:dyDescent="0.2"/>
    <row r="259" s="4" customFormat="1" ht="15.75" customHeight="1" x14ac:dyDescent="0.2"/>
    <row r="260" s="4" customFormat="1" ht="15.75" customHeight="1" x14ac:dyDescent="0.2"/>
    <row r="261" s="4" customFormat="1" ht="15.75" customHeight="1" x14ac:dyDescent="0.2"/>
    <row r="262" s="4" customFormat="1" ht="15.75" customHeight="1" x14ac:dyDescent="0.2"/>
    <row r="263" s="4" customFormat="1" ht="15.75" customHeight="1" x14ac:dyDescent="0.2"/>
    <row r="264" s="4" customFormat="1" ht="15.75" customHeight="1" x14ac:dyDescent="0.2"/>
    <row r="265" s="4" customFormat="1" ht="15.75" customHeight="1" x14ac:dyDescent="0.2"/>
    <row r="266" s="4" customFormat="1" ht="15.75" customHeight="1" x14ac:dyDescent="0.2"/>
    <row r="267" s="4" customFormat="1" ht="15.75" customHeight="1" x14ac:dyDescent="0.2"/>
    <row r="268" s="4" customFormat="1" ht="15.75" customHeight="1" x14ac:dyDescent="0.2"/>
    <row r="269" s="4" customFormat="1" ht="15.75" customHeight="1" x14ac:dyDescent="0.2"/>
    <row r="270" s="4" customFormat="1" ht="15.75" customHeight="1" x14ac:dyDescent="0.2"/>
    <row r="271" s="4" customFormat="1" ht="15.75" customHeight="1" x14ac:dyDescent="0.2"/>
    <row r="272" s="4" customFormat="1" ht="15.75" customHeight="1" x14ac:dyDescent="0.2"/>
    <row r="273" s="4" customFormat="1" ht="15.75" customHeight="1" x14ac:dyDescent="0.2"/>
    <row r="274" s="4" customFormat="1" ht="15.75" customHeight="1" x14ac:dyDescent="0.2"/>
    <row r="275" s="4" customFormat="1" ht="15.75" customHeight="1" x14ac:dyDescent="0.2"/>
    <row r="276" s="4" customFormat="1" ht="15.75" customHeight="1" x14ac:dyDescent="0.2"/>
    <row r="277" s="4" customFormat="1" ht="15.75" customHeight="1" x14ac:dyDescent="0.2"/>
    <row r="278" s="4" customFormat="1" ht="15.75" customHeight="1" x14ac:dyDescent="0.2"/>
    <row r="279" s="4" customFormat="1" ht="15.75" customHeight="1" x14ac:dyDescent="0.2"/>
    <row r="280" s="4" customFormat="1" ht="15.75" customHeight="1" x14ac:dyDescent="0.2"/>
    <row r="281" s="4" customFormat="1" ht="15.75" customHeight="1" x14ac:dyDescent="0.2"/>
    <row r="282" s="4" customFormat="1" ht="15.75" customHeight="1" x14ac:dyDescent="0.2"/>
    <row r="283" s="4" customFormat="1" ht="15.75" customHeight="1" x14ac:dyDescent="0.2"/>
    <row r="284" s="4" customFormat="1" ht="15.75" customHeight="1" x14ac:dyDescent="0.2"/>
    <row r="285" s="4" customFormat="1" ht="15.75" customHeight="1" x14ac:dyDescent="0.2"/>
    <row r="286" s="4" customFormat="1" ht="15.75" customHeight="1" x14ac:dyDescent="0.2"/>
    <row r="287" s="4" customFormat="1" ht="15.75" customHeight="1" x14ac:dyDescent="0.2"/>
    <row r="288" s="4" customFormat="1" ht="15.75" customHeight="1" x14ac:dyDescent="0.2"/>
    <row r="289" s="4" customFormat="1" ht="15.75" customHeight="1" x14ac:dyDescent="0.2"/>
    <row r="290" s="4" customFormat="1" ht="15.75" customHeight="1" x14ac:dyDescent="0.2"/>
    <row r="291" s="4" customFormat="1" ht="15.75" customHeight="1" x14ac:dyDescent="0.2"/>
    <row r="292" s="4" customFormat="1" ht="15.75" customHeight="1" x14ac:dyDescent="0.2"/>
    <row r="293" s="4" customFormat="1" ht="15.75" customHeight="1" x14ac:dyDescent="0.2"/>
    <row r="294" s="4" customFormat="1" ht="15.75" customHeight="1" x14ac:dyDescent="0.2"/>
    <row r="295" s="4" customFormat="1" ht="15.75" customHeight="1" x14ac:dyDescent="0.2"/>
    <row r="296" s="4" customFormat="1" ht="15.75" customHeight="1" x14ac:dyDescent="0.2"/>
    <row r="297" s="4" customFormat="1" ht="15.75" customHeight="1" x14ac:dyDescent="0.2"/>
    <row r="298" s="4" customFormat="1" ht="15.75" customHeight="1" x14ac:dyDescent="0.2"/>
    <row r="299" s="4" customFormat="1" ht="15.75" customHeight="1" x14ac:dyDescent="0.2"/>
    <row r="300" s="4" customFormat="1" ht="15.75" customHeight="1" x14ac:dyDescent="0.2"/>
    <row r="301" s="4" customFormat="1" ht="15.75" customHeight="1" x14ac:dyDescent="0.2"/>
    <row r="302" s="4" customFormat="1" ht="15.75" customHeight="1" x14ac:dyDescent="0.2"/>
    <row r="303" s="4" customFormat="1" ht="15.75" customHeight="1" x14ac:dyDescent="0.2"/>
    <row r="304" s="4" customFormat="1" ht="15.75" customHeight="1" x14ac:dyDescent="0.2"/>
    <row r="305" s="4" customFormat="1" ht="15.75" customHeight="1" x14ac:dyDescent="0.2"/>
    <row r="306" s="4" customFormat="1" ht="15.75" customHeight="1" x14ac:dyDescent="0.2"/>
    <row r="307" s="4" customFormat="1" ht="15.75" customHeight="1" x14ac:dyDescent="0.2"/>
    <row r="308" s="4" customFormat="1" ht="15.75" customHeight="1" x14ac:dyDescent="0.2"/>
    <row r="309" s="4" customFormat="1" ht="15.75" customHeight="1" x14ac:dyDescent="0.2"/>
    <row r="310" s="4" customFormat="1" ht="15.75" customHeight="1" x14ac:dyDescent="0.2"/>
    <row r="311" s="4" customFormat="1" ht="15.75" customHeight="1" x14ac:dyDescent="0.2"/>
    <row r="312" s="4" customFormat="1" ht="15.75" customHeight="1" x14ac:dyDescent="0.2"/>
    <row r="313" s="4" customFormat="1" ht="15.75" customHeight="1" x14ac:dyDescent="0.2"/>
    <row r="314" s="4" customFormat="1" ht="15.75" customHeight="1" x14ac:dyDescent="0.2"/>
    <row r="315" s="4" customFormat="1" ht="15.75" customHeight="1" x14ac:dyDescent="0.2"/>
    <row r="316" s="4" customFormat="1" ht="15.75" customHeight="1" x14ac:dyDescent="0.2"/>
    <row r="317" s="4" customFormat="1" ht="15.75" customHeight="1" x14ac:dyDescent="0.2"/>
    <row r="318" s="4" customFormat="1" ht="15.75" customHeight="1" x14ac:dyDescent="0.2"/>
    <row r="319" s="4" customFormat="1" ht="15.75" customHeight="1" x14ac:dyDescent="0.2"/>
    <row r="320" s="4" customFormat="1" ht="15.75" customHeight="1" x14ac:dyDescent="0.2"/>
    <row r="321" s="4" customFormat="1" ht="15.75" customHeight="1" x14ac:dyDescent="0.2"/>
    <row r="322" s="4" customFormat="1" ht="15.75" customHeight="1" x14ac:dyDescent="0.2"/>
    <row r="323" s="4" customFormat="1" ht="15.75" customHeight="1" x14ac:dyDescent="0.2"/>
    <row r="324" s="4" customFormat="1" ht="15.75" customHeight="1" x14ac:dyDescent="0.2"/>
    <row r="325" s="4" customFormat="1" ht="15.75" customHeight="1" x14ac:dyDescent="0.2"/>
    <row r="326" s="4" customFormat="1" ht="15.75" customHeight="1" x14ac:dyDescent="0.2"/>
    <row r="327" s="4" customFormat="1" ht="15.75" customHeight="1" x14ac:dyDescent="0.2"/>
    <row r="328" s="4" customFormat="1" ht="15.75" customHeight="1" x14ac:dyDescent="0.2"/>
    <row r="329" s="4" customFormat="1" ht="15.75" customHeight="1" x14ac:dyDescent="0.2"/>
    <row r="330" s="4" customFormat="1" ht="15.75" customHeight="1" x14ac:dyDescent="0.2"/>
    <row r="331" s="4" customFormat="1" ht="15.75" customHeight="1" x14ac:dyDescent="0.2"/>
    <row r="332" s="4" customFormat="1" ht="15.75" customHeight="1" x14ac:dyDescent="0.2"/>
    <row r="333" s="4" customFormat="1" ht="15.75" customHeight="1" x14ac:dyDescent="0.2"/>
    <row r="334" s="4" customFormat="1" ht="15.75" customHeight="1" x14ac:dyDescent="0.2"/>
    <row r="335" s="4" customFormat="1" ht="15.75" customHeight="1" x14ac:dyDescent="0.2"/>
    <row r="336" s="4" customFormat="1" ht="15.75" customHeight="1" x14ac:dyDescent="0.2"/>
    <row r="337" s="4" customFormat="1" ht="15.75" customHeight="1" x14ac:dyDescent="0.2"/>
    <row r="338" s="4" customFormat="1" ht="15.75" customHeight="1" x14ac:dyDescent="0.2"/>
    <row r="339" s="4" customFormat="1" ht="15.75" customHeight="1" x14ac:dyDescent="0.2"/>
    <row r="340" s="4" customFormat="1" ht="15.75" customHeight="1" x14ac:dyDescent="0.2"/>
    <row r="341" s="4" customFormat="1" ht="15.75" customHeight="1" x14ac:dyDescent="0.2"/>
    <row r="342" s="4" customFormat="1" ht="15.75" customHeight="1" x14ac:dyDescent="0.2"/>
    <row r="343" s="4" customFormat="1" ht="15.75" customHeight="1" x14ac:dyDescent="0.2"/>
    <row r="344" s="4" customFormat="1" ht="15.75" customHeight="1" x14ac:dyDescent="0.2"/>
    <row r="345" s="4" customFormat="1" ht="15.75" customHeight="1" x14ac:dyDescent="0.2"/>
    <row r="346" s="4" customFormat="1" ht="15.75" customHeight="1" x14ac:dyDescent="0.2"/>
    <row r="347" s="4" customFormat="1" ht="15.75" customHeight="1" x14ac:dyDescent="0.2"/>
    <row r="348" s="4" customFormat="1" ht="15.75" customHeight="1" x14ac:dyDescent="0.2"/>
    <row r="349" s="4" customFormat="1" ht="15.75" customHeight="1" x14ac:dyDescent="0.2"/>
    <row r="350" s="4" customFormat="1" ht="15.75" customHeight="1" x14ac:dyDescent="0.2"/>
    <row r="351" s="4" customFormat="1" ht="15.75" customHeight="1" x14ac:dyDescent="0.2"/>
    <row r="352" s="4" customFormat="1" ht="15.75" customHeight="1" x14ac:dyDescent="0.2"/>
    <row r="353" s="4" customFormat="1" ht="15.75" customHeight="1" x14ac:dyDescent="0.2"/>
    <row r="354" s="4" customFormat="1" ht="15.75" customHeight="1" x14ac:dyDescent="0.2"/>
    <row r="355" s="4" customFormat="1" ht="15.75" customHeight="1" x14ac:dyDescent="0.2"/>
    <row r="356" s="4" customFormat="1" ht="15.75" customHeight="1" x14ac:dyDescent="0.2"/>
    <row r="357" s="4" customFormat="1" ht="15.75" customHeight="1" x14ac:dyDescent="0.2"/>
    <row r="358" s="4" customFormat="1" ht="15.75" customHeight="1" x14ac:dyDescent="0.2"/>
    <row r="359" s="4" customFormat="1" ht="15.75" customHeight="1" x14ac:dyDescent="0.2"/>
    <row r="360" s="4" customFormat="1" ht="15.75" customHeight="1" x14ac:dyDescent="0.2"/>
    <row r="361" s="4" customFormat="1" ht="15.75" customHeight="1" x14ac:dyDescent="0.2"/>
    <row r="362" s="4" customFormat="1" ht="15.75" customHeight="1" x14ac:dyDescent="0.2"/>
    <row r="363" s="4" customFormat="1" ht="15.75" customHeight="1" x14ac:dyDescent="0.2"/>
    <row r="364" s="4" customFormat="1" ht="15.75" customHeight="1" x14ac:dyDescent="0.2"/>
    <row r="365" s="4" customFormat="1" ht="15.75" customHeight="1" x14ac:dyDescent="0.2"/>
    <row r="366" s="4" customFormat="1" ht="15.75" customHeight="1" x14ac:dyDescent="0.2"/>
    <row r="367" s="4" customFormat="1" ht="15.75" customHeight="1" x14ac:dyDescent="0.2"/>
    <row r="368" s="4" customFormat="1" ht="15.75" customHeight="1" x14ac:dyDescent="0.2"/>
    <row r="369" s="4" customFormat="1" ht="15.75" customHeight="1" x14ac:dyDescent="0.2"/>
    <row r="370" s="4" customFormat="1" ht="15.75" customHeight="1" x14ac:dyDescent="0.2"/>
    <row r="371" s="4" customFormat="1" ht="15.75" customHeight="1" x14ac:dyDescent="0.2"/>
    <row r="372" s="4" customFormat="1" ht="15.75" customHeight="1" x14ac:dyDescent="0.2"/>
    <row r="373" s="4" customFormat="1" ht="15.75" customHeight="1" x14ac:dyDescent="0.2"/>
    <row r="374" s="4" customFormat="1" ht="15.75" customHeight="1" x14ac:dyDescent="0.2"/>
    <row r="375" s="4" customFormat="1" ht="15.75" customHeight="1" x14ac:dyDescent="0.2"/>
    <row r="376" s="4" customFormat="1" ht="15.75" customHeight="1" x14ac:dyDescent="0.2"/>
    <row r="377" s="4" customFormat="1" ht="15.75" customHeight="1" x14ac:dyDescent="0.2"/>
    <row r="378" s="4" customFormat="1" ht="15.75" customHeight="1" x14ac:dyDescent="0.2"/>
    <row r="379" s="4" customFormat="1" ht="15.75" customHeight="1" x14ac:dyDescent="0.2"/>
    <row r="380" s="4" customFormat="1" ht="15.75" customHeight="1" x14ac:dyDescent="0.2"/>
    <row r="381" s="4" customFormat="1" ht="15.75" customHeight="1" x14ac:dyDescent="0.2"/>
    <row r="382" s="4" customFormat="1" ht="15.75" customHeight="1" x14ac:dyDescent="0.2"/>
    <row r="383" s="4" customFormat="1" ht="15.75" customHeight="1" x14ac:dyDescent="0.2"/>
    <row r="384" s="4" customFormat="1" ht="15.75" customHeight="1" x14ac:dyDescent="0.2"/>
    <row r="385" s="4" customFormat="1" ht="15.75" customHeight="1" x14ac:dyDescent="0.2"/>
    <row r="386" s="4" customFormat="1" ht="15.75" customHeight="1" x14ac:dyDescent="0.2"/>
    <row r="387" s="4" customFormat="1" ht="15.75" customHeight="1" x14ac:dyDescent="0.2"/>
    <row r="388" s="4" customFormat="1" ht="15.75" customHeight="1" x14ac:dyDescent="0.2"/>
    <row r="389" s="4" customFormat="1" ht="15.75" customHeight="1" x14ac:dyDescent="0.2"/>
    <row r="390" s="4" customFormat="1" ht="15.75" customHeight="1" x14ac:dyDescent="0.2"/>
    <row r="391" s="4" customFormat="1" ht="15.75" customHeight="1" x14ac:dyDescent="0.2"/>
    <row r="392" s="4" customFormat="1" ht="15.75" customHeight="1" x14ac:dyDescent="0.2"/>
    <row r="393" s="4" customFormat="1" ht="15.75" customHeight="1" x14ac:dyDescent="0.2"/>
    <row r="394" s="4" customFormat="1" ht="15.75" customHeight="1" x14ac:dyDescent="0.2"/>
    <row r="395" s="4" customFormat="1" ht="15.75" customHeight="1" x14ac:dyDescent="0.2"/>
    <row r="396" s="4" customFormat="1" ht="15.75" customHeight="1" x14ac:dyDescent="0.2"/>
    <row r="397" s="4" customFormat="1" ht="15.75" customHeight="1" x14ac:dyDescent="0.2"/>
    <row r="398" s="4" customFormat="1" ht="15.75" customHeight="1" x14ac:dyDescent="0.2"/>
    <row r="399" s="4" customFormat="1" ht="15.75" customHeight="1" x14ac:dyDescent="0.2"/>
    <row r="400" s="4" customFormat="1" ht="15.75" customHeight="1" x14ac:dyDescent="0.2"/>
    <row r="401" s="4" customFormat="1" ht="15.75" customHeight="1" x14ac:dyDescent="0.2"/>
    <row r="402" s="4" customFormat="1" ht="15.75" customHeight="1" x14ac:dyDescent="0.2"/>
    <row r="403" s="4" customFormat="1" ht="15.75" customHeight="1" x14ac:dyDescent="0.2"/>
    <row r="404" s="4" customFormat="1" ht="15.75" customHeight="1" x14ac:dyDescent="0.2"/>
    <row r="405" s="4" customFormat="1" ht="15.75" customHeight="1" x14ac:dyDescent="0.2"/>
    <row r="406" s="4" customFormat="1" ht="15.75" customHeight="1" x14ac:dyDescent="0.2"/>
    <row r="407" s="4" customFormat="1" ht="15.75" customHeight="1" x14ac:dyDescent="0.2"/>
    <row r="408" s="4" customFormat="1" ht="15.75" customHeight="1" x14ac:dyDescent="0.2"/>
    <row r="409" s="4" customFormat="1" ht="15.75" customHeight="1" x14ac:dyDescent="0.2"/>
    <row r="410" s="4" customFormat="1" ht="15.75" customHeight="1" x14ac:dyDescent="0.2"/>
    <row r="411" s="4" customFormat="1" ht="15.75" customHeight="1" x14ac:dyDescent="0.2"/>
    <row r="412" s="4" customFormat="1" ht="15.75" customHeight="1" x14ac:dyDescent="0.2"/>
    <row r="413" s="4" customFormat="1" ht="15.75" customHeight="1" x14ac:dyDescent="0.2"/>
    <row r="414" s="4" customFormat="1" ht="15.75" customHeight="1" x14ac:dyDescent="0.2"/>
    <row r="415" s="4" customFormat="1" ht="15.75" customHeight="1" x14ac:dyDescent="0.2"/>
    <row r="416" s="4" customFormat="1" ht="15.75" customHeight="1" x14ac:dyDescent="0.2"/>
    <row r="417" s="4" customFormat="1" ht="15.75" customHeight="1" x14ac:dyDescent="0.2"/>
    <row r="418" s="4" customFormat="1" ht="15.75" customHeight="1" x14ac:dyDescent="0.2"/>
    <row r="419" s="4" customFormat="1" ht="15.75" customHeight="1" x14ac:dyDescent="0.2"/>
    <row r="420" s="4" customFormat="1" ht="15.75" customHeight="1" x14ac:dyDescent="0.2"/>
    <row r="421" s="4" customFormat="1" ht="15.75" customHeight="1" x14ac:dyDescent="0.2"/>
    <row r="422" s="4" customFormat="1" ht="15.75" customHeight="1" x14ac:dyDescent="0.2"/>
    <row r="423" s="4" customFormat="1" ht="15.75" customHeight="1" x14ac:dyDescent="0.2"/>
    <row r="424" s="4" customFormat="1" ht="15.75" customHeight="1" x14ac:dyDescent="0.2"/>
    <row r="425" s="4" customFormat="1" ht="15.75" customHeight="1" x14ac:dyDescent="0.2"/>
    <row r="426" s="4" customFormat="1" ht="15.75" customHeight="1" x14ac:dyDescent="0.2"/>
    <row r="427" s="4" customFormat="1" ht="15.75" customHeight="1" x14ac:dyDescent="0.2"/>
    <row r="428" s="4" customFormat="1" ht="15.75" customHeight="1" x14ac:dyDescent="0.2"/>
    <row r="429" s="4" customFormat="1" ht="15.75" customHeight="1" x14ac:dyDescent="0.2"/>
    <row r="430" s="4" customFormat="1" ht="15.75" customHeight="1" x14ac:dyDescent="0.2"/>
    <row r="431" s="4" customFormat="1" ht="15.75" customHeight="1" x14ac:dyDescent="0.2"/>
    <row r="432" s="4" customFormat="1" ht="15.75" customHeight="1" x14ac:dyDescent="0.2"/>
    <row r="433" s="4" customFormat="1" ht="15.75" customHeight="1" x14ac:dyDescent="0.2"/>
    <row r="434" s="4" customFormat="1" ht="15.75" customHeight="1" x14ac:dyDescent="0.2"/>
    <row r="435" s="4" customFormat="1" ht="15.75" customHeight="1" x14ac:dyDescent="0.2"/>
    <row r="436" s="4" customFormat="1" ht="15.75" customHeight="1" x14ac:dyDescent="0.2"/>
    <row r="437" s="4" customFormat="1" ht="15.75" customHeight="1" x14ac:dyDescent="0.2"/>
    <row r="438" s="4" customFormat="1" ht="15.75" customHeight="1" x14ac:dyDescent="0.2"/>
    <row r="439" s="4" customFormat="1" ht="15.75" customHeight="1" x14ac:dyDescent="0.2"/>
    <row r="440" s="4" customFormat="1" ht="15.75" customHeight="1" x14ac:dyDescent="0.2"/>
    <row r="441" s="4" customFormat="1" ht="15.75" customHeight="1" x14ac:dyDescent="0.2"/>
    <row r="442" s="4" customFormat="1" ht="15.75" customHeight="1" x14ac:dyDescent="0.2"/>
    <row r="443" s="4" customFormat="1" ht="15.75" customHeight="1" x14ac:dyDescent="0.2"/>
    <row r="444" s="4" customFormat="1" ht="15.75" customHeight="1" x14ac:dyDescent="0.2"/>
    <row r="445" s="4" customFormat="1" ht="15.75" customHeight="1" x14ac:dyDescent="0.2"/>
    <row r="446" s="4" customFormat="1" ht="15.75" customHeight="1" x14ac:dyDescent="0.2"/>
    <row r="447" s="4" customFormat="1" ht="15.75" customHeight="1" x14ac:dyDescent="0.2"/>
    <row r="448" s="4" customFormat="1" ht="15.75" customHeight="1" x14ac:dyDescent="0.2"/>
    <row r="449" s="4" customFormat="1" ht="15.75" customHeight="1" x14ac:dyDescent="0.2"/>
    <row r="450" s="4" customFormat="1" ht="15.75" customHeight="1" x14ac:dyDescent="0.2"/>
    <row r="451" s="4" customFormat="1" ht="15.75" customHeight="1" x14ac:dyDescent="0.2"/>
    <row r="452" s="4" customFormat="1" ht="15.75" customHeight="1" x14ac:dyDescent="0.2"/>
    <row r="453" s="4" customFormat="1" ht="15.75" customHeight="1" x14ac:dyDescent="0.2"/>
    <row r="454" s="4" customFormat="1" ht="15.75" customHeight="1" x14ac:dyDescent="0.2"/>
    <row r="455" s="4" customFormat="1" ht="15.75" customHeight="1" x14ac:dyDescent="0.2"/>
    <row r="456" s="4" customFormat="1" ht="15.75" customHeight="1" x14ac:dyDescent="0.2"/>
    <row r="457" s="4" customFormat="1" ht="15.75" customHeight="1" x14ac:dyDescent="0.2"/>
    <row r="458" s="4" customFormat="1" ht="15.75" customHeight="1" x14ac:dyDescent="0.2"/>
    <row r="459" s="4" customFormat="1" ht="15.75" customHeight="1" x14ac:dyDescent="0.2"/>
    <row r="460" s="4" customFormat="1" ht="15.75" customHeight="1" x14ac:dyDescent="0.2"/>
    <row r="461" s="4" customFormat="1" ht="15.75" customHeight="1" x14ac:dyDescent="0.2"/>
    <row r="462" s="4" customFormat="1" ht="15.75" customHeight="1" x14ac:dyDescent="0.2"/>
    <row r="463" s="4" customFormat="1" ht="15.75" customHeight="1" x14ac:dyDescent="0.2"/>
    <row r="464" s="4" customFormat="1" ht="15.75" customHeight="1" x14ac:dyDescent="0.2"/>
    <row r="465" s="4" customFormat="1" ht="15.75" customHeight="1" x14ac:dyDescent="0.2"/>
    <row r="466" s="4" customFormat="1" ht="15.75" customHeight="1" x14ac:dyDescent="0.2"/>
    <row r="467" s="4" customFormat="1" ht="15.75" customHeight="1" x14ac:dyDescent="0.2"/>
    <row r="468" s="4" customFormat="1" ht="15.75" customHeight="1" x14ac:dyDescent="0.2"/>
    <row r="469" s="4" customFormat="1" ht="15.75" customHeight="1" x14ac:dyDescent="0.2"/>
    <row r="470" s="4" customFormat="1" ht="15.75" customHeight="1" x14ac:dyDescent="0.2"/>
    <row r="471" s="4" customFormat="1" ht="15.75" customHeight="1" x14ac:dyDescent="0.2"/>
    <row r="472" s="4" customFormat="1" ht="15.75" customHeight="1" x14ac:dyDescent="0.2"/>
    <row r="473" s="4" customFormat="1" ht="15.75" customHeight="1" x14ac:dyDescent="0.2"/>
    <row r="474" s="4" customFormat="1" ht="15.75" customHeight="1" x14ac:dyDescent="0.2"/>
    <row r="475" s="4" customFormat="1" ht="15.75" customHeight="1" x14ac:dyDescent="0.2"/>
    <row r="476" s="4" customFormat="1" ht="15.75" customHeight="1" x14ac:dyDescent="0.2"/>
    <row r="477" s="4" customFormat="1" ht="15.75" customHeight="1" x14ac:dyDescent="0.2"/>
    <row r="478" s="4" customFormat="1" ht="15.75" customHeight="1" x14ac:dyDescent="0.2"/>
    <row r="479" s="4" customFormat="1" ht="15.75" customHeight="1" x14ac:dyDescent="0.2"/>
    <row r="480" s="4" customFormat="1" ht="15.75" customHeight="1" x14ac:dyDescent="0.2"/>
    <row r="481" s="4" customFormat="1" ht="15.75" customHeight="1" x14ac:dyDescent="0.2"/>
    <row r="482" s="4" customFormat="1" ht="15.75" customHeight="1" x14ac:dyDescent="0.2"/>
    <row r="483" s="4" customFormat="1" ht="15.75" customHeight="1" x14ac:dyDescent="0.2"/>
    <row r="484" s="4" customFormat="1" ht="15.75" customHeight="1" x14ac:dyDescent="0.2"/>
    <row r="485" s="4" customFormat="1" ht="15.75" customHeight="1" x14ac:dyDescent="0.2"/>
    <row r="486" s="4" customFormat="1" ht="15.75" customHeight="1" x14ac:dyDescent="0.2"/>
    <row r="487" s="4" customFormat="1" ht="15.75" customHeight="1" x14ac:dyDescent="0.2"/>
    <row r="488" s="4" customFormat="1" ht="15.75" customHeight="1" x14ac:dyDescent="0.2"/>
    <row r="489" s="4" customFormat="1" ht="15.75" customHeight="1" x14ac:dyDescent="0.2"/>
    <row r="490" s="4" customFormat="1" ht="15.75" customHeight="1" x14ac:dyDescent="0.2"/>
    <row r="491" s="4" customFormat="1" ht="15.75" customHeight="1" x14ac:dyDescent="0.2"/>
    <row r="492" s="4" customFormat="1" ht="15.75" customHeight="1" x14ac:dyDescent="0.2"/>
    <row r="493" s="4" customFormat="1" ht="15.75" customHeight="1" x14ac:dyDescent="0.2"/>
    <row r="494" s="4" customFormat="1" ht="15.75" customHeight="1" x14ac:dyDescent="0.2"/>
    <row r="495" s="4" customFormat="1" ht="15.75" customHeight="1" x14ac:dyDescent="0.2"/>
    <row r="496" s="4" customFormat="1" ht="15.75" customHeight="1" x14ac:dyDescent="0.2"/>
    <row r="497" s="4" customFormat="1" ht="15.75" customHeight="1" x14ac:dyDescent="0.2"/>
    <row r="498" s="4" customFormat="1" ht="15.75" customHeight="1" x14ac:dyDescent="0.2"/>
    <row r="499" s="4" customFormat="1" ht="15.75" customHeight="1" x14ac:dyDescent="0.2"/>
    <row r="500" s="4" customFormat="1" ht="15.75" customHeight="1" x14ac:dyDescent="0.2"/>
    <row r="501" s="4" customFormat="1" ht="15.75" customHeight="1" x14ac:dyDescent="0.2"/>
    <row r="502" s="4" customFormat="1" ht="15.75" customHeight="1" x14ac:dyDescent="0.2"/>
    <row r="503" s="4" customFormat="1" ht="15.75" customHeight="1" x14ac:dyDescent="0.2"/>
    <row r="504" s="4" customFormat="1" ht="15.75" customHeight="1" x14ac:dyDescent="0.2"/>
    <row r="505" s="4" customFormat="1" ht="15.75" customHeight="1" x14ac:dyDescent="0.2"/>
    <row r="506" s="4" customFormat="1" ht="15.75" customHeight="1" x14ac:dyDescent="0.2"/>
    <row r="507" s="4" customFormat="1" ht="15.75" customHeight="1" x14ac:dyDescent="0.2"/>
    <row r="508" s="4" customFormat="1" ht="15.75" customHeight="1" x14ac:dyDescent="0.2"/>
    <row r="509" s="4" customFormat="1" ht="15.75" customHeight="1" x14ac:dyDescent="0.2"/>
    <row r="510" s="4" customFormat="1" ht="15.75" customHeight="1" x14ac:dyDescent="0.2"/>
    <row r="511" s="4" customFormat="1" ht="15.75" customHeight="1" x14ac:dyDescent="0.2"/>
    <row r="512" s="4" customFormat="1" ht="15.75" customHeight="1" x14ac:dyDescent="0.2"/>
    <row r="513" s="4" customFormat="1" ht="15.75" customHeight="1" x14ac:dyDescent="0.2"/>
    <row r="514" s="4" customFormat="1" ht="15.75" customHeight="1" x14ac:dyDescent="0.2"/>
    <row r="515" s="4" customFormat="1" ht="15.75" customHeight="1" x14ac:dyDescent="0.2"/>
    <row r="516" s="4" customFormat="1" ht="15.75" customHeight="1" x14ac:dyDescent="0.2"/>
    <row r="517" s="4" customFormat="1" ht="15.75" customHeight="1" x14ac:dyDescent="0.2"/>
    <row r="518" s="4" customFormat="1" ht="15.75" customHeight="1" x14ac:dyDescent="0.2"/>
    <row r="519" s="4" customFormat="1" ht="15.75" customHeight="1" x14ac:dyDescent="0.2"/>
    <row r="520" s="4" customFormat="1" ht="15.75" customHeight="1" x14ac:dyDescent="0.2"/>
    <row r="521" s="4" customFormat="1" ht="15.75" customHeight="1" x14ac:dyDescent="0.2"/>
    <row r="522" s="4" customFormat="1" ht="15.75" customHeight="1" x14ac:dyDescent="0.2"/>
    <row r="523" s="4" customFormat="1" ht="15.75" customHeight="1" x14ac:dyDescent="0.2"/>
    <row r="524" s="4" customFormat="1" ht="15.75" customHeight="1" x14ac:dyDescent="0.2"/>
    <row r="525" s="4" customFormat="1" ht="15.75" customHeight="1" x14ac:dyDescent="0.2"/>
    <row r="526" s="4" customFormat="1" ht="15.75" customHeight="1" x14ac:dyDescent="0.2"/>
    <row r="527" s="4" customFormat="1" ht="15.75" customHeight="1" x14ac:dyDescent="0.2"/>
    <row r="528" s="4" customFormat="1" ht="15.75" customHeight="1" x14ac:dyDescent="0.2"/>
    <row r="529" s="4" customFormat="1" ht="15.75" customHeight="1" x14ac:dyDescent="0.2"/>
    <row r="530" s="4" customFormat="1" ht="15.75" customHeight="1" x14ac:dyDescent="0.2"/>
    <row r="531" s="4" customFormat="1" ht="15.75" customHeight="1" x14ac:dyDescent="0.2"/>
    <row r="532" s="4" customFormat="1" ht="15.75" customHeight="1" x14ac:dyDescent="0.2"/>
    <row r="533" s="4" customFormat="1" ht="15.75" customHeight="1" x14ac:dyDescent="0.2"/>
    <row r="534" s="4" customFormat="1" ht="15.75" customHeight="1" x14ac:dyDescent="0.2"/>
    <row r="535" s="4" customFormat="1" ht="15.75" customHeight="1" x14ac:dyDescent="0.2"/>
    <row r="536" s="4" customFormat="1" ht="15.75" customHeight="1" x14ac:dyDescent="0.2"/>
    <row r="537" s="4" customFormat="1" ht="15.75" customHeight="1" x14ac:dyDescent="0.2"/>
    <row r="538" s="4" customFormat="1" ht="15.75" customHeight="1" x14ac:dyDescent="0.2"/>
    <row r="539" s="4" customFormat="1" ht="15.75" customHeight="1" x14ac:dyDescent="0.2"/>
    <row r="540" s="4" customFormat="1" ht="15.75" customHeight="1" x14ac:dyDescent="0.2"/>
    <row r="541" s="4" customFormat="1" ht="15.75" customHeight="1" x14ac:dyDescent="0.2"/>
    <row r="542" s="4" customFormat="1" ht="15.75" customHeight="1" x14ac:dyDescent="0.2"/>
    <row r="543" s="4" customFormat="1" ht="15.75" customHeight="1" x14ac:dyDescent="0.2"/>
    <row r="544" s="4" customFormat="1" ht="15.75" customHeight="1" x14ac:dyDescent="0.2"/>
    <row r="545" s="4" customFormat="1" ht="15.75" customHeight="1" x14ac:dyDescent="0.2"/>
    <row r="546" s="4" customFormat="1" ht="15.75" customHeight="1" x14ac:dyDescent="0.2"/>
    <row r="547" s="4" customFormat="1" ht="15.75" customHeight="1" x14ac:dyDescent="0.2"/>
    <row r="548" s="4" customFormat="1" ht="15.75" customHeight="1" x14ac:dyDescent="0.2"/>
    <row r="549" s="4" customFormat="1" ht="15.75" customHeight="1" x14ac:dyDescent="0.2"/>
    <row r="550" s="4" customFormat="1" ht="15.75" customHeight="1" x14ac:dyDescent="0.2"/>
    <row r="551" s="4" customFormat="1" ht="15.75" customHeight="1" x14ac:dyDescent="0.2"/>
    <row r="552" s="4" customFormat="1" ht="15.75" customHeight="1" x14ac:dyDescent="0.2"/>
    <row r="553" s="4" customFormat="1" ht="15.75" customHeight="1" x14ac:dyDescent="0.2"/>
    <row r="554" s="4" customFormat="1" ht="15.75" customHeight="1" x14ac:dyDescent="0.2"/>
    <row r="555" s="4" customFormat="1" ht="15.75" customHeight="1" x14ac:dyDescent="0.2"/>
    <row r="556" s="4" customFormat="1" ht="15.75" customHeight="1" x14ac:dyDescent="0.2"/>
    <row r="557" s="4" customFormat="1" ht="15.75" customHeight="1" x14ac:dyDescent="0.2"/>
    <row r="558" s="4" customFormat="1" ht="15.75" customHeight="1" x14ac:dyDescent="0.2"/>
    <row r="559" s="4" customFormat="1" ht="15.75" customHeight="1" x14ac:dyDescent="0.2"/>
    <row r="560" s="4" customFormat="1" ht="15.75" customHeight="1" x14ac:dyDescent="0.2"/>
    <row r="561" s="4" customFormat="1" ht="15.75" customHeight="1" x14ac:dyDescent="0.2"/>
    <row r="562" s="4" customFormat="1" ht="15.75" customHeight="1" x14ac:dyDescent="0.2"/>
    <row r="563" s="4" customFormat="1" ht="15.75" customHeight="1" x14ac:dyDescent="0.2"/>
    <row r="564" s="4" customFormat="1" ht="15.75" customHeight="1" x14ac:dyDescent="0.2"/>
    <row r="565" s="4" customFormat="1" ht="15.75" customHeight="1" x14ac:dyDescent="0.2"/>
    <row r="566" s="4" customFormat="1" ht="15.75" customHeight="1" x14ac:dyDescent="0.2"/>
    <row r="567" s="4" customFormat="1" ht="15.75" customHeight="1" x14ac:dyDescent="0.2"/>
    <row r="568" s="4" customFormat="1" ht="15.75" customHeight="1" x14ac:dyDescent="0.2"/>
    <row r="569" s="4" customFormat="1" ht="15.75" customHeight="1" x14ac:dyDescent="0.2"/>
    <row r="570" s="4" customFormat="1" ht="15.75" customHeight="1" x14ac:dyDescent="0.2"/>
    <row r="571" s="4" customFormat="1" ht="15.75" customHeight="1" x14ac:dyDescent="0.2"/>
    <row r="572" s="4" customFormat="1" ht="15.75" customHeight="1" x14ac:dyDescent="0.2"/>
    <row r="573" s="4" customFormat="1" ht="15.75" customHeight="1" x14ac:dyDescent="0.2"/>
    <row r="574" s="4" customFormat="1" ht="15.75" customHeight="1" x14ac:dyDescent="0.2"/>
    <row r="575" s="4" customFormat="1" ht="15.75" customHeight="1" x14ac:dyDescent="0.2"/>
    <row r="576" s="4" customFormat="1" ht="15.75" customHeight="1" x14ac:dyDescent="0.2"/>
    <row r="577" s="4" customFormat="1" ht="15.75" customHeight="1" x14ac:dyDescent="0.2"/>
    <row r="578" s="4" customFormat="1" ht="15.75" customHeight="1" x14ac:dyDescent="0.2"/>
    <row r="579" s="4" customFormat="1" ht="15.75" customHeight="1" x14ac:dyDescent="0.2"/>
    <row r="580" s="4" customFormat="1" ht="15.75" customHeight="1" x14ac:dyDescent="0.2"/>
    <row r="581" s="4" customFormat="1" ht="15.75" customHeight="1" x14ac:dyDescent="0.2"/>
    <row r="582" s="4" customFormat="1" ht="15.75" customHeight="1" x14ac:dyDescent="0.2"/>
    <row r="583" s="4" customFormat="1" ht="15.75" customHeight="1" x14ac:dyDescent="0.2"/>
    <row r="584" s="4" customFormat="1" ht="15.75" customHeight="1" x14ac:dyDescent="0.2"/>
    <row r="585" s="4" customFormat="1" ht="15.75" customHeight="1" x14ac:dyDescent="0.2"/>
    <row r="586" s="4" customFormat="1" ht="15.75" customHeight="1" x14ac:dyDescent="0.2"/>
    <row r="587" s="4" customFormat="1" ht="15.75" customHeight="1" x14ac:dyDescent="0.2"/>
    <row r="588" s="4" customFormat="1" ht="15.75" customHeight="1" x14ac:dyDescent="0.2"/>
    <row r="589" s="4" customFormat="1" ht="15.75" customHeight="1" x14ac:dyDescent="0.2"/>
    <row r="590" s="4" customFormat="1" ht="15.75" customHeight="1" x14ac:dyDescent="0.2"/>
    <row r="591" s="4" customFormat="1" ht="15.75" customHeight="1" x14ac:dyDescent="0.2"/>
    <row r="592" s="4" customFormat="1" ht="15.75" customHeight="1" x14ac:dyDescent="0.2"/>
    <row r="593" s="4" customFormat="1" ht="15.75" customHeight="1" x14ac:dyDescent="0.2"/>
    <row r="594" s="4" customFormat="1" ht="15.75" customHeight="1" x14ac:dyDescent="0.2"/>
    <row r="595" s="4" customFormat="1" ht="15.75" customHeight="1" x14ac:dyDescent="0.2"/>
    <row r="596" s="4" customFormat="1" ht="15.75" customHeight="1" x14ac:dyDescent="0.2"/>
    <row r="597" s="4" customFormat="1" ht="15.75" customHeight="1" x14ac:dyDescent="0.2"/>
    <row r="598" s="4" customFormat="1" ht="15.75" customHeight="1" x14ac:dyDescent="0.2"/>
    <row r="599" s="4" customFormat="1" ht="15.75" customHeight="1" x14ac:dyDescent="0.2"/>
    <row r="600" s="4" customFormat="1" ht="15.75" customHeight="1" x14ac:dyDescent="0.2"/>
    <row r="601" s="4" customFormat="1" ht="15.75" customHeight="1" x14ac:dyDescent="0.2"/>
    <row r="602" s="4" customFormat="1" ht="15.75" customHeight="1" x14ac:dyDescent="0.2"/>
    <row r="603" s="4" customFormat="1" ht="15.75" customHeight="1" x14ac:dyDescent="0.2"/>
    <row r="604" s="4" customFormat="1" ht="15.75" customHeight="1" x14ac:dyDescent="0.2"/>
    <row r="605" s="4" customFormat="1" ht="15.75" customHeight="1" x14ac:dyDescent="0.2"/>
    <row r="606" s="4" customFormat="1" ht="15.75" customHeight="1" x14ac:dyDescent="0.2"/>
    <row r="607" s="4" customFormat="1" ht="15.75" customHeight="1" x14ac:dyDescent="0.2"/>
    <row r="608" s="4" customFormat="1" ht="15.75" customHeight="1" x14ac:dyDescent="0.2"/>
    <row r="609" s="4" customFormat="1" ht="15.75" customHeight="1" x14ac:dyDescent="0.2"/>
    <row r="610" s="4" customFormat="1" ht="15.75" customHeight="1" x14ac:dyDescent="0.2"/>
    <row r="611" s="4" customFormat="1" ht="15.75" customHeight="1" x14ac:dyDescent="0.2"/>
    <row r="612" s="4" customFormat="1" ht="15.75" customHeight="1" x14ac:dyDescent="0.2"/>
    <row r="613" s="4" customFormat="1" ht="15.75" customHeight="1" x14ac:dyDescent="0.2"/>
    <row r="614" s="4" customFormat="1" ht="15.75" customHeight="1" x14ac:dyDescent="0.2"/>
    <row r="615" s="4" customFormat="1" ht="15.75" customHeight="1" x14ac:dyDescent="0.2"/>
    <row r="616" s="4" customFormat="1" ht="15.75" customHeight="1" x14ac:dyDescent="0.2"/>
    <row r="617" s="4" customFormat="1" ht="15.75" customHeight="1" x14ac:dyDescent="0.2"/>
    <row r="618" s="4" customFormat="1" ht="15.75" customHeight="1" x14ac:dyDescent="0.2"/>
    <row r="619" s="4" customFormat="1" ht="15.75" customHeight="1" x14ac:dyDescent="0.2"/>
    <row r="620" s="4" customFormat="1" ht="15.75" customHeight="1" x14ac:dyDescent="0.2"/>
    <row r="621" s="4" customFormat="1" ht="15.75" customHeight="1" x14ac:dyDescent="0.2"/>
    <row r="622" s="4" customFormat="1" ht="15.75" customHeight="1" x14ac:dyDescent="0.2"/>
    <row r="623" s="4" customFormat="1" ht="15.75" customHeight="1" x14ac:dyDescent="0.2"/>
    <row r="624" s="4" customFormat="1" ht="15.75" customHeight="1" x14ac:dyDescent="0.2"/>
    <row r="625" s="4" customFormat="1" ht="15.75" customHeight="1" x14ac:dyDescent="0.2"/>
    <row r="626" s="4" customFormat="1" ht="15.75" customHeight="1" x14ac:dyDescent="0.2"/>
    <row r="627" s="4" customFormat="1" ht="15.75" customHeight="1" x14ac:dyDescent="0.2"/>
    <row r="628" s="4" customFormat="1" ht="15.75" customHeight="1" x14ac:dyDescent="0.2"/>
    <row r="629" s="4" customFormat="1" ht="15.75" customHeight="1" x14ac:dyDescent="0.2"/>
    <row r="630" s="4" customFormat="1" ht="15.75" customHeight="1" x14ac:dyDescent="0.2"/>
    <row r="631" s="4" customFormat="1" ht="15.75" customHeight="1" x14ac:dyDescent="0.2"/>
    <row r="632" s="4" customFormat="1" ht="15.75" customHeight="1" x14ac:dyDescent="0.2"/>
    <row r="633" s="4" customFormat="1" ht="15.75" customHeight="1" x14ac:dyDescent="0.2"/>
    <row r="634" s="4" customFormat="1" ht="15.75" customHeight="1" x14ac:dyDescent="0.2"/>
    <row r="635" s="4" customFormat="1" ht="15.75" customHeight="1" x14ac:dyDescent="0.2"/>
    <row r="636" s="4" customFormat="1" ht="15.75" customHeight="1" x14ac:dyDescent="0.2"/>
    <row r="637" s="4" customFormat="1" ht="15.75" customHeight="1" x14ac:dyDescent="0.2"/>
    <row r="638" s="4" customFormat="1" ht="15.75" customHeight="1" x14ac:dyDescent="0.2"/>
    <row r="639" s="4" customFormat="1" ht="15.75" customHeight="1" x14ac:dyDescent="0.2"/>
    <row r="640" s="4" customFormat="1" ht="15.75" customHeight="1" x14ac:dyDescent="0.2"/>
    <row r="641" s="4" customFormat="1" ht="15.75" customHeight="1" x14ac:dyDescent="0.2"/>
    <row r="642" s="4" customFormat="1" ht="15.75" customHeight="1" x14ac:dyDescent="0.2"/>
    <row r="643" s="4" customFormat="1" ht="15.75" customHeight="1" x14ac:dyDescent="0.2"/>
    <row r="644" s="4" customFormat="1" ht="15.75" customHeight="1" x14ac:dyDescent="0.2"/>
    <row r="645" s="4" customFormat="1" ht="15.75" customHeight="1" x14ac:dyDescent="0.2"/>
    <row r="646" s="4" customFormat="1" ht="15.75" customHeight="1" x14ac:dyDescent="0.2"/>
    <row r="647" s="4" customFormat="1" ht="15.75" customHeight="1" x14ac:dyDescent="0.2"/>
    <row r="648" s="4" customFormat="1" ht="15.75" customHeight="1" x14ac:dyDescent="0.2"/>
    <row r="649" s="4" customFormat="1" ht="15.75" customHeight="1" x14ac:dyDescent="0.2"/>
    <row r="650" s="4" customFormat="1" ht="15.75" customHeight="1" x14ac:dyDescent="0.2"/>
    <row r="651" s="4" customFormat="1" ht="15.75" customHeight="1" x14ac:dyDescent="0.2"/>
    <row r="652" s="4" customFormat="1" ht="15.75" customHeight="1" x14ac:dyDescent="0.2"/>
    <row r="653" s="4" customFormat="1" ht="15.75" customHeight="1" x14ac:dyDescent="0.2"/>
    <row r="654" s="4" customFormat="1" ht="15.75" customHeight="1" x14ac:dyDescent="0.2"/>
    <row r="655" s="4" customFormat="1" ht="15.75" customHeight="1" x14ac:dyDescent="0.2"/>
    <row r="656" s="4" customFormat="1" ht="15.75" customHeight="1" x14ac:dyDescent="0.2"/>
    <row r="657" s="4" customFormat="1" ht="15.75" customHeight="1" x14ac:dyDescent="0.2"/>
    <row r="658" s="4" customFormat="1" ht="15.75" customHeight="1" x14ac:dyDescent="0.2"/>
    <row r="659" s="4" customFormat="1" ht="15.75" customHeight="1" x14ac:dyDescent="0.2"/>
    <row r="660" s="4" customFormat="1" ht="15.75" customHeight="1" x14ac:dyDescent="0.2"/>
    <row r="661" s="4" customFormat="1" ht="15.75" customHeight="1" x14ac:dyDescent="0.2"/>
    <row r="662" s="4" customFormat="1" ht="15.75" customHeight="1" x14ac:dyDescent="0.2"/>
    <row r="663" s="4" customFormat="1" ht="15.75" customHeight="1" x14ac:dyDescent="0.2"/>
    <row r="664" s="4" customFormat="1" ht="15.75" customHeight="1" x14ac:dyDescent="0.2"/>
    <row r="665" s="4" customFormat="1" ht="15.75" customHeight="1" x14ac:dyDescent="0.2"/>
    <row r="666" s="4" customFormat="1" ht="15.75" customHeight="1" x14ac:dyDescent="0.2"/>
    <row r="667" s="4" customFormat="1" ht="15.75" customHeight="1" x14ac:dyDescent="0.2"/>
    <row r="668" s="4" customFormat="1" ht="15.75" customHeight="1" x14ac:dyDescent="0.2"/>
    <row r="669" s="4" customFormat="1" ht="15.75" customHeight="1" x14ac:dyDescent="0.2"/>
    <row r="670" s="4" customFormat="1" ht="15.75" customHeight="1" x14ac:dyDescent="0.2"/>
    <row r="671" s="4" customFormat="1" ht="15.75" customHeight="1" x14ac:dyDescent="0.2"/>
    <row r="672" s="4" customFormat="1" ht="15.75" customHeight="1" x14ac:dyDescent="0.2"/>
    <row r="673" s="4" customFormat="1" ht="15.75" customHeight="1" x14ac:dyDescent="0.2"/>
    <row r="674" s="4" customFormat="1" ht="15.75" customHeight="1" x14ac:dyDescent="0.2"/>
    <row r="675" s="4" customFormat="1" ht="15.75" customHeight="1" x14ac:dyDescent="0.2"/>
    <row r="676" s="4" customFormat="1" ht="15.75" customHeight="1" x14ac:dyDescent="0.2"/>
    <row r="677" s="4" customFormat="1" ht="15.75" customHeight="1" x14ac:dyDescent="0.2"/>
    <row r="678" s="4" customFormat="1" ht="15.75" customHeight="1" x14ac:dyDescent="0.2"/>
    <row r="679" s="4" customFormat="1" ht="15.75" customHeight="1" x14ac:dyDescent="0.2"/>
    <row r="680" s="4" customFormat="1" ht="15.75" customHeight="1" x14ac:dyDescent="0.2"/>
    <row r="681" s="4" customFormat="1" ht="15.75" customHeight="1" x14ac:dyDescent="0.2"/>
    <row r="682" s="4" customFormat="1" ht="15.75" customHeight="1" x14ac:dyDescent="0.2"/>
    <row r="683" s="4" customFormat="1" ht="15.75" customHeight="1" x14ac:dyDescent="0.2"/>
    <row r="684" s="4" customFormat="1" ht="15.75" customHeight="1" x14ac:dyDescent="0.2"/>
    <row r="685" s="4" customFormat="1" ht="15.75" customHeight="1" x14ac:dyDescent="0.2"/>
    <row r="686" s="4" customFormat="1" ht="15.75" customHeight="1" x14ac:dyDescent="0.2"/>
    <row r="687" s="4" customFormat="1" ht="15.75" customHeight="1" x14ac:dyDescent="0.2"/>
    <row r="688" s="4" customFormat="1" ht="15.75" customHeight="1" x14ac:dyDescent="0.2"/>
    <row r="689" s="4" customFormat="1" ht="15.75" customHeight="1" x14ac:dyDescent="0.2"/>
    <row r="690" s="4" customFormat="1" ht="15.75" customHeight="1" x14ac:dyDescent="0.2"/>
    <row r="691" s="4" customFormat="1" ht="15.75" customHeight="1" x14ac:dyDescent="0.2"/>
    <row r="692" s="4" customFormat="1" ht="15.75" customHeight="1" x14ac:dyDescent="0.2"/>
    <row r="693" s="4" customFormat="1" ht="15.75" customHeight="1" x14ac:dyDescent="0.2"/>
    <row r="694" s="4" customFormat="1" ht="15.75" customHeight="1" x14ac:dyDescent="0.2"/>
    <row r="695" s="4" customFormat="1" ht="15.75" customHeight="1" x14ac:dyDescent="0.2"/>
    <row r="696" s="4" customFormat="1" ht="15.75" customHeight="1" x14ac:dyDescent="0.2"/>
    <row r="697" s="4" customFormat="1" ht="15.75" customHeight="1" x14ac:dyDescent="0.2"/>
    <row r="698" s="4" customFormat="1" ht="15.75" customHeight="1" x14ac:dyDescent="0.2"/>
    <row r="699" s="4" customFormat="1" ht="15.75" customHeight="1" x14ac:dyDescent="0.2"/>
    <row r="700" s="4" customFormat="1" ht="15.75" customHeight="1" x14ac:dyDescent="0.2"/>
    <row r="701" s="4" customFormat="1" ht="15.75" customHeight="1" x14ac:dyDescent="0.2"/>
    <row r="702" s="4" customFormat="1" ht="15.75" customHeight="1" x14ac:dyDescent="0.2"/>
    <row r="703" s="4" customFormat="1" ht="15.75" customHeight="1" x14ac:dyDescent="0.2"/>
    <row r="704" s="4" customFormat="1" ht="15.75" customHeight="1" x14ac:dyDescent="0.2"/>
    <row r="705" s="4" customFormat="1" ht="15.75" customHeight="1" x14ac:dyDescent="0.2"/>
    <row r="706" s="4" customFormat="1" ht="15.75" customHeight="1" x14ac:dyDescent="0.2"/>
    <row r="707" s="4" customFormat="1" ht="15.75" customHeight="1" x14ac:dyDescent="0.2"/>
    <row r="708" s="4" customFormat="1" ht="15.75" customHeight="1" x14ac:dyDescent="0.2"/>
    <row r="709" s="4" customFormat="1" ht="15.75" customHeight="1" x14ac:dyDescent="0.2"/>
    <row r="710" s="4" customFormat="1" ht="15.75" customHeight="1" x14ac:dyDescent="0.2"/>
    <row r="711" s="4" customFormat="1" ht="15.75" customHeight="1" x14ac:dyDescent="0.2"/>
    <row r="712" s="4" customFormat="1" ht="15.75" customHeight="1" x14ac:dyDescent="0.2"/>
    <row r="713" s="4" customFormat="1" ht="15.75" customHeight="1" x14ac:dyDescent="0.2"/>
    <row r="714" s="4" customFormat="1" ht="15.75" customHeight="1" x14ac:dyDescent="0.2"/>
    <row r="715" s="4" customFormat="1" ht="15.75" customHeight="1" x14ac:dyDescent="0.2"/>
    <row r="716" s="4" customFormat="1" ht="15.75" customHeight="1" x14ac:dyDescent="0.2"/>
    <row r="717" s="4" customFormat="1" ht="15.75" customHeight="1" x14ac:dyDescent="0.2"/>
    <row r="718" s="4" customFormat="1" ht="15.75" customHeight="1" x14ac:dyDescent="0.2"/>
    <row r="719" s="4" customFormat="1" ht="15.75" customHeight="1" x14ac:dyDescent="0.2"/>
    <row r="720" s="4" customFormat="1" ht="15.75" customHeight="1" x14ac:dyDescent="0.2"/>
    <row r="721" s="4" customFormat="1" ht="15.75" customHeight="1" x14ac:dyDescent="0.2"/>
    <row r="722" s="4" customFormat="1" ht="15.75" customHeight="1" x14ac:dyDescent="0.2"/>
    <row r="723" s="4" customFormat="1" ht="15.75" customHeight="1" x14ac:dyDescent="0.2"/>
    <row r="724" s="4" customFormat="1" ht="15.75" customHeight="1" x14ac:dyDescent="0.2"/>
    <row r="725" s="4" customFormat="1" ht="15.75" customHeight="1" x14ac:dyDescent="0.2"/>
    <row r="726" s="4" customFormat="1" ht="15.75" customHeight="1" x14ac:dyDescent="0.2"/>
    <row r="727" s="4" customFormat="1" ht="15.75" customHeight="1" x14ac:dyDescent="0.2"/>
    <row r="728" s="4" customFormat="1" ht="15.75" customHeight="1" x14ac:dyDescent="0.2"/>
    <row r="729" s="4" customFormat="1" ht="15.75" customHeight="1" x14ac:dyDescent="0.2"/>
    <row r="730" s="4" customFormat="1" ht="15.75" customHeight="1" x14ac:dyDescent="0.2"/>
    <row r="731" s="4" customFormat="1" ht="15.75" customHeight="1" x14ac:dyDescent="0.2"/>
    <row r="732" s="4" customFormat="1" ht="15.75" customHeight="1" x14ac:dyDescent="0.2"/>
    <row r="733" s="4" customFormat="1" ht="15.75" customHeight="1" x14ac:dyDescent="0.2"/>
    <row r="734" s="4" customFormat="1" ht="15.75" customHeight="1" x14ac:dyDescent="0.2"/>
    <row r="735" s="4" customFormat="1" ht="15.75" customHeight="1" x14ac:dyDescent="0.2"/>
    <row r="736" s="4" customFormat="1" ht="15.75" customHeight="1" x14ac:dyDescent="0.2"/>
    <row r="737" s="4" customFormat="1" ht="15.75" customHeight="1" x14ac:dyDescent="0.2"/>
    <row r="738" s="4" customFormat="1" ht="15.75" customHeight="1" x14ac:dyDescent="0.2"/>
    <row r="739" s="4" customFormat="1" ht="15.75" customHeight="1" x14ac:dyDescent="0.2"/>
    <row r="740" s="4" customFormat="1" ht="15.75" customHeight="1" x14ac:dyDescent="0.2"/>
    <row r="741" s="4" customFormat="1" ht="15.75" customHeight="1" x14ac:dyDescent="0.2"/>
    <row r="742" s="4" customFormat="1" ht="15.75" customHeight="1" x14ac:dyDescent="0.2"/>
    <row r="743" s="4" customFormat="1" ht="15.75" customHeight="1" x14ac:dyDescent="0.2"/>
    <row r="744" s="4" customFormat="1" ht="15.75" customHeight="1" x14ac:dyDescent="0.2"/>
    <row r="745" s="4" customFormat="1" ht="15.75" customHeight="1" x14ac:dyDescent="0.2"/>
    <row r="746" s="4" customFormat="1" ht="15.75" customHeight="1" x14ac:dyDescent="0.2"/>
    <row r="747" s="4" customFormat="1" ht="15.75" customHeight="1" x14ac:dyDescent="0.2"/>
    <row r="748" s="4" customFormat="1" ht="15.75" customHeight="1" x14ac:dyDescent="0.2"/>
    <row r="749" s="4" customFormat="1" ht="15.75" customHeight="1" x14ac:dyDescent="0.2"/>
    <row r="750" s="4" customFormat="1" ht="15.75" customHeight="1" x14ac:dyDescent="0.2"/>
    <row r="751" s="4" customFormat="1" ht="15.75" customHeight="1" x14ac:dyDescent="0.2"/>
    <row r="752" s="4" customFormat="1" ht="15.75" customHeight="1" x14ac:dyDescent="0.2"/>
    <row r="753" s="4" customFormat="1" ht="15.75" customHeight="1" x14ac:dyDescent="0.2"/>
    <row r="754" s="4" customFormat="1" ht="15.75" customHeight="1" x14ac:dyDescent="0.2"/>
    <row r="755" s="4" customFormat="1" ht="15.75" customHeight="1" x14ac:dyDescent="0.2"/>
    <row r="756" s="4" customFormat="1" ht="15.75" customHeight="1" x14ac:dyDescent="0.2"/>
    <row r="757" s="4" customFormat="1" ht="15.75" customHeight="1" x14ac:dyDescent="0.2"/>
    <row r="758" s="4" customFormat="1" ht="15.75" customHeight="1" x14ac:dyDescent="0.2"/>
    <row r="759" s="4" customFormat="1" ht="15.75" customHeight="1" x14ac:dyDescent="0.2"/>
    <row r="760" s="4" customFormat="1" ht="15.75" customHeight="1" x14ac:dyDescent="0.2"/>
    <row r="761" s="4" customFormat="1" ht="15.75" customHeight="1" x14ac:dyDescent="0.2"/>
    <row r="762" s="4" customFormat="1" ht="15.75" customHeight="1" x14ac:dyDescent="0.2"/>
    <row r="763" s="4" customFormat="1" ht="15.75" customHeight="1" x14ac:dyDescent="0.2"/>
    <row r="764" s="4" customFormat="1" ht="15.75" customHeight="1" x14ac:dyDescent="0.2"/>
    <row r="765" s="4" customFormat="1" ht="15.75" customHeight="1" x14ac:dyDescent="0.2"/>
    <row r="766" s="4" customFormat="1" ht="15.75" customHeight="1" x14ac:dyDescent="0.2"/>
    <row r="767" s="4" customFormat="1" ht="15.75" customHeight="1" x14ac:dyDescent="0.2"/>
    <row r="768" s="4" customFormat="1" ht="15.75" customHeight="1" x14ac:dyDescent="0.2"/>
    <row r="769" s="4" customFormat="1" ht="15.75" customHeight="1" x14ac:dyDescent="0.2"/>
    <row r="770" s="4" customFormat="1" ht="15.75" customHeight="1" x14ac:dyDescent="0.2"/>
    <row r="771" s="4" customFormat="1" ht="15.75" customHeight="1" x14ac:dyDescent="0.2"/>
    <row r="772" s="4" customFormat="1" ht="15.75" customHeight="1" x14ac:dyDescent="0.2"/>
    <row r="773" s="4" customFormat="1" ht="15.75" customHeight="1" x14ac:dyDescent="0.2"/>
    <row r="774" s="4" customFormat="1" ht="15.75" customHeight="1" x14ac:dyDescent="0.2"/>
    <row r="775" s="4" customFormat="1" ht="15.75" customHeight="1" x14ac:dyDescent="0.2"/>
    <row r="776" s="4" customFormat="1" ht="15.75" customHeight="1" x14ac:dyDescent="0.2"/>
    <row r="777" s="4" customFormat="1" ht="15.75" customHeight="1" x14ac:dyDescent="0.2"/>
    <row r="778" s="4" customFormat="1" ht="15.75" customHeight="1" x14ac:dyDescent="0.2"/>
    <row r="779" s="4" customFormat="1" ht="15.75" customHeight="1" x14ac:dyDescent="0.2"/>
    <row r="780" s="4" customFormat="1" ht="15.75" customHeight="1" x14ac:dyDescent="0.2"/>
    <row r="781" s="4" customFormat="1" ht="15.75" customHeight="1" x14ac:dyDescent="0.2"/>
    <row r="782" s="4" customFormat="1" ht="15.75" customHeight="1" x14ac:dyDescent="0.2"/>
    <row r="783" s="4" customFormat="1" ht="15.75" customHeight="1" x14ac:dyDescent="0.2"/>
    <row r="784" s="4" customFormat="1" ht="15.75" customHeight="1" x14ac:dyDescent="0.2"/>
    <row r="785" s="4" customFormat="1" ht="15.75" customHeight="1" x14ac:dyDescent="0.2"/>
    <row r="786" s="4" customFormat="1" ht="15.75" customHeight="1" x14ac:dyDescent="0.2"/>
    <row r="787" s="4" customFormat="1" ht="15.75" customHeight="1" x14ac:dyDescent="0.2"/>
    <row r="788" s="4" customFormat="1" ht="15.75" customHeight="1" x14ac:dyDescent="0.2"/>
    <row r="789" s="4" customFormat="1" ht="15.75" customHeight="1" x14ac:dyDescent="0.2"/>
    <row r="790" s="4" customFormat="1" ht="15.75" customHeight="1" x14ac:dyDescent="0.2"/>
    <row r="791" s="4" customFormat="1" ht="15.75" customHeight="1" x14ac:dyDescent="0.2"/>
    <row r="792" s="4" customFormat="1" ht="15.75" customHeight="1" x14ac:dyDescent="0.2"/>
    <row r="793" s="4" customFormat="1" ht="15.75" customHeight="1" x14ac:dyDescent="0.2"/>
    <row r="794" s="4" customFormat="1" ht="15.75" customHeight="1" x14ac:dyDescent="0.2"/>
    <row r="795" s="4" customFormat="1" ht="15.75" customHeight="1" x14ac:dyDescent="0.2"/>
    <row r="796" s="4" customFormat="1" ht="15.75" customHeight="1" x14ac:dyDescent="0.2"/>
    <row r="797" s="4" customFormat="1" ht="15.75" customHeight="1" x14ac:dyDescent="0.2"/>
    <row r="798" s="4" customFormat="1" ht="15.75" customHeight="1" x14ac:dyDescent="0.2"/>
    <row r="799" s="4" customFormat="1" ht="15.75" customHeight="1" x14ac:dyDescent="0.2"/>
    <row r="800" s="4" customFormat="1" ht="15.75" customHeight="1" x14ac:dyDescent="0.2"/>
    <row r="801" s="4" customFormat="1" ht="15.75" customHeight="1" x14ac:dyDescent="0.2"/>
    <row r="802" s="4" customFormat="1" ht="15.75" customHeight="1" x14ac:dyDescent="0.2"/>
    <row r="803" s="4" customFormat="1" ht="15.75" customHeight="1" x14ac:dyDescent="0.2"/>
    <row r="804" s="4" customFormat="1" ht="15.75" customHeight="1" x14ac:dyDescent="0.2"/>
    <row r="805" s="4" customFormat="1" ht="15.75" customHeight="1" x14ac:dyDescent="0.2"/>
    <row r="806" s="4" customFormat="1" ht="15.75" customHeight="1" x14ac:dyDescent="0.2"/>
    <row r="807" s="4" customFormat="1" ht="15.75" customHeight="1" x14ac:dyDescent="0.2"/>
    <row r="808" s="4" customFormat="1" ht="15.75" customHeight="1" x14ac:dyDescent="0.2"/>
    <row r="809" s="4" customFormat="1" ht="15.75" customHeight="1" x14ac:dyDescent="0.2"/>
    <row r="810" s="4" customFormat="1" ht="15.75" customHeight="1" x14ac:dyDescent="0.2"/>
    <row r="811" s="4" customFormat="1" ht="15.75" customHeight="1" x14ac:dyDescent="0.2"/>
    <row r="812" s="4" customFormat="1" ht="15.75" customHeight="1" x14ac:dyDescent="0.2"/>
    <row r="813" s="4" customFormat="1" ht="15.75" customHeight="1" x14ac:dyDescent="0.2"/>
    <row r="814" s="4" customFormat="1" ht="15.75" customHeight="1" x14ac:dyDescent="0.2"/>
    <row r="815" s="4" customFormat="1" ht="15.75" customHeight="1" x14ac:dyDescent="0.2"/>
    <row r="816" s="4" customFormat="1" ht="15.75" customHeight="1" x14ac:dyDescent="0.2"/>
    <row r="817" s="4" customFormat="1" ht="15.75" customHeight="1" x14ac:dyDescent="0.2"/>
    <row r="818" s="4" customFormat="1" ht="15.75" customHeight="1" x14ac:dyDescent="0.2"/>
    <row r="819" s="4" customFormat="1" ht="15.75" customHeight="1" x14ac:dyDescent="0.2"/>
    <row r="820" s="4" customFormat="1" ht="15.75" customHeight="1" x14ac:dyDescent="0.2"/>
    <row r="821" s="4" customFormat="1" ht="15.75" customHeight="1" x14ac:dyDescent="0.2"/>
    <row r="822" s="4" customFormat="1" ht="15.75" customHeight="1" x14ac:dyDescent="0.2"/>
    <row r="823" s="4" customFormat="1" ht="15.75" customHeight="1" x14ac:dyDescent="0.2"/>
    <row r="824" s="4" customFormat="1" ht="15.75" customHeight="1" x14ac:dyDescent="0.2"/>
    <row r="825" s="4" customFormat="1" ht="15.75" customHeight="1" x14ac:dyDescent="0.2"/>
    <row r="826" s="4" customFormat="1" ht="15.75" customHeight="1" x14ac:dyDescent="0.2"/>
    <row r="827" s="4" customFormat="1" ht="15.75" customHeight="1" x14ac:dyDescent="0.2"/>
    <row r="828" s="4" customFormat="1" ht="15.75" customHeight="1" x14ac:dyDescent="0.2"/>
    <row r="829" s="4" customFormat="1" ht="15.75" customHeight="1" x14ac:dyDescent="0.2"/>
    <row r="830" s="4" customFormat="1" ht="15.75" customHeight="1" x14ac:dyDescent="0.2"/>
    <row r="831" s="4" customFormat="1" ht="15.75" customHeight="1" x14ac:dyDescent="0.2"/>
    <row r="832" s="4" customFormat="1" ht="15.75" customHeight="1" x14ac:dyDescent="0.2"/>
    <row r="833" s="4" customFormat="1" ht="15.75" customHeight="1" x14ac:dyDescent="0.2"/>
    <row r="834" s="4" customFormat="1" ht="15.75" customHeight="1" x14ac:dyDescent="0.2"/>
    <row r="835" s="4" customFormat="1" ht="15.75" customHeight="1" x14ac:dyDescent="0.2"/>
    <row r="836" s="4" customFormat="1" ht="15.75" customHeight="1" x14ac:dyDescent="0.2"/>
    <row r="837" s="4" customFormat="1" ht="15.75" customHeight="1" x14ac:dyDescent="0.2"/>
    <row r="838" s="4" customFormat="1" ht="15.75" customHeight="1" x14ac:dyDescent="0.2"/>
    <row r="839" s="4" customFormat="1" ht="15.75" customHeight="1" x14ac:dyDescent="0.2"/>
    <row r="840" s="4" customFormat="1" ht="15.75" customHeight="1" x14ac:dyDescent="0.2"/>
    <row r="841" s="4" customFormat="1" ht="15.75" customHeight="1" x14ac:dyDescent="0.2"/>
    <row r="842" s="4" customFormat="1" ht="15.75" customHeight="1" x14ac:dyDescent="0.2"/>
    <row r="843" s="4" customFormat="1" ht="15.75" customHeight="1" x14ac:dyDescent="0.2"/>
    <row r="844" s="4" customFormat="1" ht="15.75" customHeight="1" x14ac:dyDescent="0.2"/>
    <row r="845" s="4" customFormat="1" ht="15.75" customHeight="1" x14ac:dyDescent="0.2"/>
    <row r="846" s="4" customFormat="1" ht="15.75" customHeight="1" x14ac:dyDescent="0.2"/>
    <row r="847" s="4" customFormat="1" ht="15.75" customHeight="1" x14ac:dyDescent="0.2"/>
    <row r="848" s="4" customFormat="1" ht="15.75" customHeight="1" x14ac:dyDescent="0.2"/>
    <row r="849" s="4" customFormat="1" ht="15.75" customHeight="1" x14ac:dyDescent="0.2"/>
    <row r="850" s="4" customFormat="1" ht="15.75" customHeight="1" x14ac:dyDescent="0.2"/>
    <row r="851" s="4" customFormat="1" ht="15.75" customHeight="1" x14ac:dyDescent="0.2"/>
    <row r="852" s="4" customFormat="1" ht="15.75" customHeight="1" x14ac:dyDescent="0.2"/>
    <row r="853" s="4" customFormat="1" ht="15.75" customHeight="1" x14ac:dyDescent="0.2"/>
    <row r="854" s="4" customFormat="1" ht="15.75" customHeight="1" x14ac:dyDescent="0.2"/>
    <row r="855" s="4" customFormat="1" ht="15.75" customHeight="1" x14ac:dyDescent="0.2"/>
    <row r="856" s="4" customFormat="1" ht="15.75" customHeight="1" x14ac:dyDescent="0.2"/>
    <row r="857" s="4" customFormat="1" ht="15.75" customHeight="1" x14ac:dyDescent="0.2"/>
    <row r="858" s="4" customFormat="1" ht="15.75" customHeight="1" x14ac:dyDescent="0.2"/>
    <row r="859" s="4" customFormat="1" ht="15.75" customHeight="1" x14ac:dyDescent="0.2"/>
    <row r="860" s="4" customFormat="1" ht="15.75" customHeight="1" x14ac:dyDescent="0.2"/>
    <row r="861" s="4" customFormat="1" ht="15.75" customHeight="1" x14ac:dyDescent="0.2"/>
    <row r="862" s="4" customFormat="1" ht="15.75" customHeight="1" x14ac:dyDescent="0.2"/>
    <row r="863" s="4" customFormat="1" ht="15.75" customHeight="1" x14ac:dyDescent="0.2"/>
    <row r="864" s="4" customFormat="1" ht="15.75" customHeight="1" x14ac:dyDescent="0.2"/>
    <row r="865" s="4" customFormat="1" ht="15.75" customHeight="1" x14ac:dyDescent="0.2"/>
    <row r="866" s="4" customFormat="1" ht="15.75" customHeight="1" x14ac:dyDescent="0.2"/>
    <row r="867" s="4" customFormat="1" ht="15.75" customHeight="1" x14ac:dyDescent="0.2"/>
    <row r="868" s="4" customFormat="1" ht="15.75" customHeight="1" x14ac:dyDescent="0.2"/>
    <row r="869" s="4" customFormat="1" ht="15.75" customHeight="1" x14ac:dyDescent="0.2"/>
    <row r="870" s="4" customFormat="1" ht="15.75" customHeight="1" x14ac:dyDescent="0.2"/>
    <row r="871" s="4" customFormat="1" ht="15.75" customHeight="1" x14ac:dyDescent="0.2"/>
    <row r="872" s="4" customFormat="1" ht="15.75" customHeight="1" x14ac:dyDescent="0.2"/>
    <row r="873" s="4" customFormat="1" ht="15.75" customHeight="1" x14ac:dyDescent="0.2"/>
    <row r="874" s="4" customFormat="1" ht="15.75" customHeight="1" x14ac:dyDescent="0.2"/>
    <row r="875" s="4" customFormat="1" ht="15.75" customHeight="1" x14ac:dyDescent="0.2"/>
    <row r="876" s="4" customFormat="1" ht="15.75" customHeight="1" x14ac:dyDescent="0.2"/>
    <row r="877" s="4" customFormat="1" ht="15.75" customHeight="1" x14ac:dyDescent="0.2"/>
    <row r="878" s="4" customFormat="1" ht="15.75" customHeight="1" x14ac:dyDescent="0.2"/>
    <row r="879" s="4" customFormat="1" ht="15.75" customHeight="1" x14ac:dyDescent="0.2"/>
    <row r="880" s="4" customFormat="1" ht="15.75" customHeight="1" x14ac:dyDescent="0.2"/>
    <row r="881" s="4" customFormat="1" ht="15.75" customHeight="1" x14ac:dyDescent="0.2"/>
    <row r="882" s="4" customFormat="1" ht="15.75" customHeight="1" x14ac:dyDescent="0.2"/>
    <row r="883" s="4" customFormat="1" ht="15.75" customHeight="1" x14ac:dyDescent="0.2"/>
    <row r="884" s="4" customFormat="1" ht="15.75" customHeight="1" x14ac:dyDescent="0.2"/>
    <row r="885" s="4" customFormat="1" ht="15.75" customHeight="1" x14ac:dyDescent="0.2"/>
    <row r="886" s="4" customFormat="1" ht="15.75" customHeight="1" x14ac:dyDescent="0.2"/>
    <row r="887" s="4" customFormat="1" ht="15.75" customHeight="1" x14ac:dyDescent="0.2"/>
    <row r="888" s="4" customFormat="1" ht="15.75" customHeight="1" x14ac:dyDescent="0.2"/>
    <row r="889" s="4" customFormat="1" ht="15.75" customHeight="1" x14ac:dyDescent="0.2"/>
    <row r="890" s="4" customFormat="1" ht="15.75" customHeight="1" x14ac:dyDescent="0.2"/>
    <row r="891" s="4" customFormat="1" ht="15.75" customHeight="1" x14ac:dyDescent="0.2"/>
    <row r="892" s="4" customFormat="1" ht="15.75" customHeight="1" x14ac:dyDescent="0.2"/>
    <row r="893" s="4" customFormat="1" ht="15.75" customHeight="1" x14ac:dyDescent="0.2"/>
    <row r="894" s="4" customFormat="1" ht="15.75" customHeight="1" x14ac:dyDescent="0.2"/>
    <row r="895" s="4" customFormat="1" ht="15.75" customHeight="1" x14ac:dyDescent="0.2"/>
    <row r="896" s="4" customFormat="1" ht="15.75" customHeight="1" x14ac:dyDescent="0.2"/>
    <row r="897" s="4" customFormat="1" ht="15.75" customHeight="1" x14ac:dyDescent="0.2"/>
    <row r="898" s="4" customFormat="1" ht="15.75" customHeight="1" x14ac:dyDescent="0.2"/>
    <row r="899" s="4" customFormat="1" ht="15.75" customHeight="1" x14ac:dyDescent="0.2"/>
    <row r="900" s="4" customFormat="1" ht="15.75" customHeight="1" x14ac:dyDescent="0.2"/>
    <row r="901" s="4" customFormat="1" ht="15.75" customHeight="1" x14ac:dyDescent="0.2"/>
    <row r="902" s="4" customFormat="1" ht="15.75" customHeight="1" x14ac:dyDescent="0.2"/>
    <row r="903" s="4" customFormat="1" ht="15.75" customHeight="1" x14ac:dyDescent="0.2"/>
    <row r="904" s="4" customFormat="1" ht="15.75" customHeight="1" x14ac:dyDescent="0.2"/>
    <row r="905" s="4" customFormat="1" ht="15.75" customHeight="1" x14ac:dyDescent="0.2"/>
    <row r="906" s="4" customFormat="1" ht="15.75" customHeight="1" x14ac:dyDescent="0.2"/>
    <row r="907" s="4" customFormat="1" ht="15.75" customHeight="1" x14ac:dyDescent="0.2"/>
    <row r="908" s="4" customFormat="1" ht="15.75" customHeight="1" x14ac:dyDescent="0.2"/>
    <row r="909" s="4" customFormat="1" ht="15.75" customHeight="1" x14ac:dyDescent="0.2"/>
    <row r="910" s="4" customFormat="1" ht="15.75" customHeight="1" x14ac:dyDescent="0.2"/>
    <row r="911" s="4" customFormat="1" ht="15.75" customHeight="1" x14ac:dyDescent="0.2"/>
    <row r="912" s="4" customFormat="1" ht="15.75" customHeight="1" x14ac:dyDescent="0.2"/>
    <row r="913" s="4" customFormat="1" ht="15.75" customHeight="1" x14ac:dyDescent="0.2"/>
    <row r="914" s="4" customFormat="1" ht="15.75" customHeight="1" x14ac:dyDescent="0.2"/>
    <row r="915" s="4" customFormat="1" ht="15.75" customHeight="1" x14ac:dyDescent="0.2"/>
    <row r="916" s="4" customFormat="1" ht="15.75" customHeight="1" x14ac:dyDescent="0.2"/>
    <row r="917" s="4" customFormat="1" ht="15.75" customHeight="1" x14ac:dyDescent="0.2"/>
    <row r="918" s="4" customFormat="1" ht="15.75" customHeight="1" x14ac:dyDescent="0.2"/>
    <row r="919" s="4" customFormat="1" ht="15.75" customHeight="1" x14ac:dyDescent="0.2"/>
    <row r="920" s="4" customFormat="1" ht="15.75" customHeight="1" x14ac:dyDescent="0.2"/>
    <row r="921" s="4" customFormat="1" ht="15.75" customHeight="1" x14ac:dyDescent="0.2"/>
    <row r="922" s="4" customFormat="1" ht="15.75" customHeight="1" x14ac:dyDescent="0.2"/>
    <row r="923" s="4" customFormat="1" ht="15.75" customHeight="1" x14ac:dyDescent="0.2"/>
    <row r="924" s="4" customFormat="1" ht="15.75" customHeight="1" x14ac:dyDescent="0.2"/>
    <row r="925" s="4" customFormat="1" ht="15.75" customHeight="1" x14ac:dyDescent="0.2"/>
    <row r="926" s="4" customFormat="1" ht="15.75" customHeight="1" x14ac:dyDescent="0.2"/>
    <row r="927" s="4" customFormat="1" ht="15.75" customHeight="1" x14ac:dyDescent="0.2"/>
    <row r="928" s="4" customFormat="1" ht="15.75" customHeight="1" x14ac:dyDescent="0.2"/>
    <row r="929" s="4" customFormat="1" ht="15.75" customHeight="1" x14ac:dyDescent="0.2"/>
    <row r="930" s="4" customFormat="1" ht="15.75" customHeight="1" x14ac:dyDescent="0.2"/>
    <row r="931" s="4" customFormat="1" ht="15.75" customHeight="1" x14ac:dyDescent="0.2"/>
    <row r="932" s="4" customFormat="1" ht="15.75" customHeight="1" x14ac:dyDescent="0.2"/>
    <row r="933" s="4" customFormat="1" ht="15.75" customHeight="1" x14ac:dyDescent="0.2"/>
    <row r="934" s="4" customFormat="1" ht="15.75" customHeight="1" x14ac:dyDescent="0.2"/>
    <row r="935" s="4" customFormat="1" ht="15.75" customHeight="1" x14ac:dyDescent="0.2"/>
    <row r="936" s="4" customFormat="1" ht="15.75" customHeight="1" x14ac:dyDescent="0.2"/>
    <row r="937" s="4" customFormat="1" ht="15.75" customHeight="1" x14ac:dyDescent="0.2"/>
    <row r="938" s="4" customFormat="1" ht="15.75" customHeight="1" x14ac:dyDescent="0.2"/>
    <row r="939" s="4" customFormat="1" ht="15.75" customHeight="1" x14ac:dyDescent="0.2"/>
    <row r="940" s="4" customFormat="1" ht="15.75" customHeight="1" x14ac:dyDescent="0.2"/>
    <row r="941" s="4" customFormat="1" ht="15.75" customHeight="1" x14ac:dyDescent="0.2"/>
    <row r="942" s="4" customFormat="1" ht="15.75" customHeight="1" x14ac:dyDescent="0.2"/>
    <row r="943" s="4" customFormat="1" ht="15.75" customHeight="1" x14ac:dyDescent="0.2"/>
    <row r="944" s="4" customFormat="1" ht="15.75" customHeight="1" x14ac:dyDescent="0.2"/>
    <row r="945" s="4" customFormat="1" ht="15.75" customHeight="1" x14ac:dyDescent="0.2"/>
    <row r="946" s="4" customFormat="1" ht="15.75" customHeight="1" x14ac:dyDescent="0.2"/>
    <row r="947" s="4" customFormat="1" ht="15.75" customHeight="1" x14ac:dyDescent="0.2"/>
    <row r="948" s="4" customFormat="1" ht="15.75" customHeight="1" x14ac:dyDescent="0.2"/>
    <row r="949" s="4" customFormat="1" ht="15.75" customHeight="1" x14ac:dyDescent="0.2"/>
    <row r="950" s="4" customFormat="1" ht="15.75" customHeight="1" x14ac:dyDescent="0.2"/>
    <row r="951" s="4" customFormat="1" ht="15.75" customHeight="1" x14ac:dyDescent="0.2"/>
    <row r="952" s="4" customFormat="1" ht="15.75" customHeight="1" x14ac:dyDescent="0.2"/>
    <row r="953" s="4" customFormat="1" ht="15.75" customHeight="1" x14ac:dyDescent="0.2"/>
    <row r="954" s="4" customFormat="1" ht="15.75" customHeight="1" x14ac:dyDescent="0.2"/>
    <row r="955" s="4" customFormat="1" ht="15.75" customHeight="1" x14ac:dyDescent="0.2"/>
    <row r="956" s="4" customFormat="1" ht="15.75" customHeight="1" x14ac:dyDescent="0.2"/>
    <row r="957" s="4" customFormat="1" ht="15.75" customHeight="1" x14ac:dyDescent="0.2"/>
    <row r="958" s="4" customFormat="1" ht="15.75" customHeight="1" x14ac:dyDescent="0.2"/>
    <row r="959" s="4" customFormat="1" ht="15.75" customHeight="1" x14ac:dyDescent="0.2"/>
    <row r="960" s="4" customFormat="1" ht="15.75" customHeight="1" x14ac:dyDescent="0.2"/>
    <row r="961" s="4" customFormat="1" ht="15.75" customHeight="1" x14ac:dyDescent="0.2"/>
    <row r="962" s="4" customFormat="1" ht="15.75" customHeight="1" x14ac:dyDescent="0.2"/>
    <row r="963" s="4" customFormat="1" ht="15.75" customHeight="1" x14ac:dyDescent="0.2"/>
    <row r="964" s="4" customFormat="1" ht="15.75" customHeight="1" x14ac:dyDescent="0.2"/>
    <row r="965" s="4" customFormat="1" ht="15.75" customHeight="1" x14ac:dyDescent="0.2"/>
    <row r="966" s="4" customFormat="1" ht="15.75" customHeight="1" x14ac:dyDescent="0.2"/>
    <row r="967" s="4" customFormat="1" ht="15.75" customHeight="1" x14ac:dyDescent="0.2"/>
    <row r="968" s="4" customFormat="1" ht="15.75" customHeight="1" x14ac:dyDescent="0.2"/>
    <row r="969" s="4" customFormat="1" ht="15.75" customHeight="1" x14ac:dyDescent="0.2"/>
    <row r="970" s="4" customFormat="1" ht="15.75" customHeight="1" x14ac:dyDescent="0.2"/>
    <row r="971" s="4" customFormat="1" ht="15.75" customHeight="1" x14ac:dyDescent="0.2"/>
    <row r="972" s="4" customFormat="1" ht="15.75" customHeight="1" x14ac:dyDescent="0.2"/>
    <row r="973" s="4" customFormat="1" ht="15.75" customHeight="1" x14ac:dyDescent="0.2"/>
    <row r="974" s="4" customFormat="1" ht="15.75" customHeight="1" x14ac:dyDescent="0.2"/>
    <row r="975" s="4" customFormat="1" ht="15.75" customHeight="1" x14ac:dyDescent="0.2"/>
    <row r="976" s="4" customFormat="1" ht="15.75" customHeight="1" x14ac:dyDescent="0.2"/>
    <row r="977" s="4" customFormat="1" ht="15.75" customHeight="1" x14ac:dyDescent="0.2"/>
    <row r="978" s="4" customFormat="1" ht="15.75" customHeight="1" x14ac:dyDescent="0.2"/>
    <row r="979" s="4" customFormat="1" ht="15.75" customHeight="1" x14ac:dyDescent="0.2"/>
    <row r="980" s="4" customFormat="1" ht="15.75" customHeight="1" x14ac:dyDescent="0.2"/>
    <row r="981" s="4" customFormat="1" ht="15.75" customHeight="1" x14ac:dyDescent="0.2"/>
    <row r="982" s="4" customFormat="1" ht="15.75" customHeight="1" x14ac:dyDescent="0.2"/>
    <row r="983" s="4" customFormat="1" ht="15.75" customHeight="1" x14ac:dyDescent="0.2"/>
    <row r="984" s="4" customFormat="1" ht="15.75" customHeight="1" x14ac:dyDescent="0.2"/>
    <row r="985" s="4" customFormat="1" ht="15.75" customHeight="1" x14ac:dyDescent="0.2"/>
    <row r="986" s="4" customFormat="1" ht="15.75" customHeight="1" x14ac:dyDescent="0.2"/>
    <row r="987" s="4" customFormat="1" ht="15.75" customHeight="1" x14ac:dyDescent="0.2"/>
    <row r="988" s="4" customFormat="1" ht="15.75" customHeight="1" x14ac:dyDescent="0.2"/>
    <row r="989" s="4" customFormat="1" ht="15.75" customHeight="1" x14ac:dyDescent="0.2"/>
    <row r="990" s="4" customFormat="1" ht="15.75" customHeight="1" x14ac:dyDescent="0.2"/>
    <row r="991" s="4" customFormat="1" ht="15.75" customHeight="1" x14ac:dyDescent="0.2"/>
    <row r="992" s="4" customFormat="1" ht="15.75" customHeight="1" x14ac:dyDescent="0.2"/>
    <row r="993" s="4" customFormat="1" ht="15.75" customHeight="1" x14ac:dyDescent="0.2"/>
    <row r="994" s="4" customFormat="1" ht="15.75" customHeight="1" x14ac:dyDescent="0.2"/>
    <row r="995" s="4" customFormat="1" ht="15.75" customHeight="1" x14ac:dyDescent="0.2"/>
    <row r="996" s="4" customFormat="1" ht="15.75" customHeight="1" x14ac:dyDescent="0.2"/>
    <row r="997" s="4" customFormat="1" ht="15.75" customHeight="1" x14ac:dyDescent="0.2"/>
    <row r="998" s="4" customFormat="1" ht="15.75" customHeight="1" x14ac:dyDescent="0.2"/>
    <row r="999" s="4" customFormat="1" ht="15.75" customHeight="1" x14ac:dyDescent="0.2"/>
    <row r="1000" s="4" customFormat="1" ht="15.75" customHeight="1" x14ac:dyDescent="0.2"/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Отчет</vt:lpstr>
      <vt:lpstr>Шифрование 1</vt:lpstr>
      <vt:lpstr>Шифрование 2</vt:lpstr>
      <vt:lpstr>Ширование ФИО</vt:lpstr>
      <vt:lpstr>Расшифровка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Вера Панченко</dc:creator>
  <cp:lastModifiedBy>229192-9</cp:lastModifiedBy>
  <dcterms:created xsi:type="dcterms:W3CDTF">2022-03-28T07:17:41Z</dcterms:created>
  <dcterms:modified xsi:type="dcterms:W3CDTF">2023-06-10T08:35:37Z</dcterms:modified>
</cp:coreProperties>
</file>