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 " sheetId="1" r:id="rId4"/>
    <sheet state="visible" name="ON y OTC" sheetId="2" r:id="rId5"/>
    <sheet state="visible" name="Sheet5" sheetId="3" r:id="rId6"/>
    <sheet state="visible" name="Distribución Mensual" sheetId="4" r:id="rId7"/>
    <sheet state="visible" name="KPIs" sheetId="5" r:id="rId8"/>
  </sheets>
  <definedNames/>
  <calcPr/>
</workbook>
</file>

<file path=xl/sharedStrings.xml><?xml version="1.0" encoding="utf-8"?>
<sst xmlns="http://schemas.openxmlformats.org/spreadsheetml/2006/main" count="142" uniqueCount="104">
  <si>
    <t>ID</t>
  </si>
  <si>
    <t>Nombre</t>
  </si>
  <si>
    <t xml:space="preserve">Objetivo en los primeros 12 meses </t>
  </si>
  <si>
    <t>ON1</t>
  </si>
  <si>
    <t>Crecimiento de usuarios</t>
  </si>
  <si>
    <t>5.000 estudiantes registrados en la plataforma (10% de visitas al sitio web)</t>
  </si>
  <si>
    <t>ON2</t>
  </si>
  <si>
    <t>Conversión de usuarios</t>
  </si>
  <si>
    <t>30% de los estudiantes registrados deben hacer al menos una reserva de clase</t>
  </si>
  <si>
    <t>ON3</t>
  </si>
  <si>
    <t>Retención de usuarios</t>
  </si>
  <si>
    <t>60% de los estudiantes que hicieron una primera reserva deben hacer una segunda</t>
  </si>
  <si>
    <t>ON4</t>
  </si>
  <si>
    <t>Tráfico web</t>
  </si>
  <si>
    <t>50.000 visitas al sitio web mediante SEO y redes sociales</t>
  </si>
  <si>
    <t>ON5</t>
  </si>
  <si>
    <t>Crecimiento en redes sociales</t>
  </si>
  <si>
    <t>10.000 seguidores en Instagram, TikTok y otras plataformas</t>
  </si>
  <si>
    <t>ON6</t>
  </si>
  <si>
    <t>Sistema de referidos</t>
  </si>
  <si>
    <t>60% de los estudiantes deben recomendar la plataforma a otros a través de un sistema de referidos</t>
  </si>
  <si>
    <t>ON (Objetivo de Negocio) (12 meses)</t>
  </si>
  <si>
    <t>OTC (Objetivo de Conversión)</t>
  </si>
  <si>
    <t>Relación</t>
  </si>
  <si>
    <r>
      <rPr>
        <rFont val="Arial"/>
        <color theme="1"/>
      </rPr>
      <t xml:space="preserve">ON1: Conseguir </t>
    </r>
    <r>
      <rPr>
        <rFont val="Arial"/>
        <b/>
        <color theme="1"/>
      </rPr>
      <t>5.000</t>
    </r>
    <r>
      <rPr>
        <rFont val="Arial"/>
        <color theme="1"/>
      </rPr>
      <t xml:space="preserve"> registros en la app</t>
    </r>
  </si>
  <si>
    <t>OTC1: Que los estudiantes completen el formulario de registro en la app</t>
  </si>
  <si>
    <t>Directa</t>
  </si>
  <si>
    <r>
      <rPr>
        <rFont val="Arial"/>
        <color theme="1"/>
      </rPr>
      <t xml:space="preserve">ON2: Lograr que el </t>
    </r>
    <r>
      <rPr>
        <rFont val="Arial"/>
        <b/>
        <color theme="1"/>
      </rPr>
      <t>30%</t>
    </r>
    <r>
      <rPr>
        <rFont val="Arial"/>
        <color theme="1"/>
      </rPr>
      <t xml:space="preserve"> de los usuarios registrados reserven al menos una clase</t>
    </r>
  </si>
  <si>
    <t>OTC2: Que los usuarios agenden su primera reserva en la plataforma</t>
  </si>
  <si>
    <r>
      <rPr>
        <rFont val="Arial"/>
        <color theme="1"/>
      </rPr>
      <t xml:space="preserve">ON3: Aumentar la retención al </t>
    </r>
    <r>
      <rPr>
        <rFont val="Arial"/>
        <b/>
        <color theme="1"/>
      </rPr>
      <t xml:space="preserve">60% </t>
    </r>
    <r>
      <rPr>
        <rFont val="Arial"/>
        <color theme="1"/>
      </rPr>
      <t>después de la primera reserva</t>
    </r>
  </si>
  <si>
    <t>OTC3: Que los usuarios que ya han tomado una reserva, hagan otra más</t>
  </si>
  <si>
    <r>
      <rPr>
        <rFont val="Arial"/>
        <color theme="1"/>
      </rPr>
      <t xml:space="preserve">ON4: Generar tráfico de </t>
    </r>
    <r>
      <rPr>
        <rFont val="Arial"/>
        <b/>
        <color theme="1"/>
      </rPr>
      <t>50.000</t>
    </r>
    <r>
      <rPr>
        <rFont val="Arial"/>
        <color theme="1"/>
      </rPr>
      <t xml:space="preserve"> visitas al sitio web</t>
    </r>
  </si>
  <si>
    <t>OTC4: Que los estudiantes visiten la página de inicio y exploren las opciones de clases</t>
  </si>
  <si>
    <t>Indirecta</t>
  </si>
  <si>
    <r>
      <rPr>
        <rFont val="Arial"/>
        <color theme="1"/>
      </rPr>
      <t xml:space="preserve">ON5: Captar </t>
    </r>
    <r>
      <rPr>
        <rFont val="Arial"/>
        <b/>
        <color theme="1"/>
      </rPr>
      <t>10.000</t>
    </r>
    <r>
      <rPr>
        <rFont val="Arial"/>
        <color theme="1"/>
      </rPr>
      <t xml:space="preserve"> seguidores en redes sociales </t>
    </r>
  </si>
  <si>
    <t>OTC5: Que los usuarios sigan nuestras cuentas en Instagram y TikTok desde la app o la web</t>
  </si>
  <si>
    <r>
      <rPr>
        <rFont val="Arial"/>
        <color theme="1"/>
      </rPr>
      <t xml:space="preserve">ON6: Conseguir que el </t>
    </r>
    <r>
      <rPr>
        <rFont val="Arial"/>
        <b/>
        <color theme="1"/>
      </rPr>
      <t>60%</t>
    </r>
    <r>
      <rPr>
        <rFont val="Arial"/>
        <color theme="1"/>
      </rPr>
      <t xml:space="preserve"> de los usuarios recomienden la plataforma a otros</t>
    </r>
  </si>
  <si>
    <t>OTC6: Que los estudiantes compartan su código de referido con al menos un amigo y este se registre</t>
  </si>
  <si>
    <t>Campaña</t>
  </si>
  <si>
    <t>Visitas desde RRSS</t>
  </si>
  <si>
    <t>Presupuesto asignado (€)</t>
  </si>
  <si>
    <t>Lanzamiento (CL)</t>
  </si>
  <si>
    <t>Vuelta a la Uni (CVU)</t>
  </si>
  <si>
    <t>Exámenes I (CPE)</t>
  </si>
  <si>
    <t>Exámenes II (CPE2)</t>
  </si>
  <si>
    <t>Black Friday (CBF)</t>
  </si>
  <si>
    <t>Finales I (CF1)</t>
  </si>
  <si>
    <t>Recuperaciones I (CR1)</t>
  </si>
  <si>
    <t>Saló Ensenyament (CSE)</t>
  </si>
  <si>
    <t>Finales II (CF2)</t>
  </si>
  <si>
    <t>Recuperaciones II (CR2)</t>
  </si>
  <si>
    <t>Publicaciones constantes</t>
  </si>
  <si>
    <t>—</t>
  </si>
  <si>
    <t>1.000 € (100 €/mes × 10)</t>
  </si>
  <si>
    <t>Sep</t>
  </si>
  <si>
    <t>Oct</t>
  </si>
  <si>
    <t>Nov</t>
  </si>
  <si>
    <t xml:space="preserve">Dic </t>
  </si>
  <si>
    <t>Ene</t>
  </si>
  <si>
    <t>Feb</t>
  </si>
  <si>
    <t>Mar</t>
  </si>
  <si>
    <t>Abr</t>
  </si>
  <si>
    <t>May</t>
  </si>
  <si>
    <t>Jun</t>
  </si>
  <si>
    <t>Jul</t>
  </si>
  <si>
    <t>Ago</t>
  </si>
  <si>
    <t>Total</t>
  </si>
  <si>
    <t>OTC1</t>
  </si>
  <si>
    <t>OTC2</t>
  </si>
  <si>
    <t>OTC3</t>
  </si>
  <si>
    <t>OTC4</t>
  </si>
  <si>
    <t>OTC5</t>
  </si>
  <si>
    <t>OTC6</t>
  </si>
  <si>
    <t>OTC7</t>
  </si>
  <si>
    <t>OTC1 = 10% OCT4</t>
  </si>
  <si>
    <t>OTC2 = 30% OCT2</t>
  </si>
  <si>
    <t>OCT 3 = 60% OCT2</t>
  </si>
  <si>
    <t>OCT4 = VISITAS</t>
  </si>
  <si>
    <t>OCT5= 20% VISITAS</t>
  </si>
  <si>
    <t>OCT6= 60% OCT2</t>
  </si>
  <si>
    <t>KPI1: Tasa de conversión de registro = (Usuarios que completan el formulario / Usuarios que inician el formulario) × 100</t>
  </si>
  <si>
    <t>OTC2: Que los usuarios agenden su primera clase en la plataforma</t>
  </si>
  <si>
    <t>KPI2: Porcentaje de nuevos usuarios que agendan su primera clase</t>
  </si>
  <si>
    <t>OTC3: Que los usuarios que ya han tomado una clase reserven al menos una clase más</t>
  </si>
  <si>
    <t>KPI3: Tasa de repetición de clases = (Usuarios que reservan una segunda clase / Usuarios que ya tomaron una clase) × 100</t>
  </si>
  <si>
    <t>KPI4: Porcentaje de usuarios que visitan la página de inicio y ven al menos 2 páginas de clases</t>
  </si>
  <si>
    <t>KPI5: Clics en los botones de redes sociales</t>
  </si>
  <si>
    <t>KPI6: Tasa de conversión de referidos = (Usuarios registrados con código referido / Usuarios que compartieron código) × 100</t>
  </si>
  <si>
    <t>Tipo de tráfico</t>
  </si>
  <si>
    <t>Redes utilizadas</t>
  </si>
  <si>
    <t>A</t>
  </si>
  <si>
    <t>Instagram, TikTok</t>
  </si>
  <si>
    <t>A / F</t>
  </si>
  <si>
    <t>Instagram, WhatsApp</t>
  </si>
  <si>
    <t>A / F / R</t>
  </si>
  <si>
    <t>IG, TikTok, influencers</t>
  </si>
  <si>
    <t>F / R</t>
  </si>
  <si>
    <t>IG, WhatsApp</t>
  </si>
  <si>
    <t>A / R</t>
  </si>
  <si>
    <t>IG, TikTok, WhatsApp</t>
  </si>
  <si>
    <t>F</t>
  </si>
  <si>
    <t>IG, WhatsApp, feria</t>
  </si>
  <si>
    <t>Tráfico Diario en RRSS</t>
  </si>
  <si>
    <t>10.000 / 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</si>
</sst>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€&quot;"/>
    <numFmt numFmtId="165" formatCode="#,##0&quot;€&quot;"/>
  </numFmts>
  <fonts count="19">
    <font>
      <sz val="10.0"/>
      <color rgb="FF000000"/>
      <name val="Arial"/>
      <scheme val="minor"/>
    </font>
    <font>
      <sz val="11.0"/>
      <color rgb="FFFFFFFF"/>
      <name val="Arial"/>
    </font>
    <font>
      <sz val="11.0"/>
      <color rgb="FF000000"/>
      <name val="Arial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0"/>
      <name val="Arial"/>
    </font>
    <font>
      <color rgb="FFFFFFFF"/>
      <name val="Arial"/>
    </font>
    <font>
      <color rgb="FF000000"/>
      <name val="Arial"/>
    </font>
    <font>
      <b/>
      <color rgb="FF000000"/>
      <name val="Arial"/>
      <scheme val="minor"/>
    </font>
    <font>
      <b/>
      <color rgb="FF000000"/>
      <name val="Arial"/>
    </font>
    <font>
      <b/>
      <color rgb="FF000000"/>
      <name val="&quot;YAFdJjTk5UU 0&quot;"/>
    </font>
    <font>
      <sz val="11.0"/>
      <color theme="1"/>
      <name val="Arial"/>
      <scheme val="minor"/>
    </font>
    <font>
      <color theme="0"/>
      <name val="Arial"/>
      <scheme val="minor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A2D9BA"/>
        <bgColor rgb="FFA2D9B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1" fillId="0" fontId="9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readingOrder="0"/>
    </xf>
    <xf borderId="1" fillId="0" fontId="5" numFmtId="165" xfId="0" applyAlignment="1" applyBorder="1" applyFont="1" applyNumberFormat="1">
      <alignment readingOrder="0"/>
    </xf>
    <xf borderId="1" fillId="2" fontId="10" numFmtId="0" xfId="0" applyAlignment="1" applyBorder="1" applyFont="1">
      <alignment horizontal="left" readingOrder="0" shrinkToFit="0" wrapText="1"/>
    </xf>
    <xf borderId="1" fillId="2" fontId="11" numFmtId="0" xfId="0" applyAlignment="1" applyBorder="1" applyFont="1">
      <alignment horizontal="left" readingOrder="0" shrinkToFit="0" wrapText="1"/>
    </xf>
    <xf borderId="1" fillId="2" fontId="4" numFmtId="0" xfId="0" applyAlignment="1" applyBorder="1" applyFont="1">
      <alignment readingOrder="0"/>
    </xf>
    <xf borderId="2" fillId="0" fontId="12" numFmtId="0" xfId="0" applyAlignment="1" applyBorder="1" applyFont="1">
      <alignment horizontal="right" readingOrder="0" shrinkToFit="0" wrapText="1"/>
    </xf>
    <xf borderId="1" fillId="3" fontId="5" numFmtId="0" xfId="0" applyAlignment="1" applyBorder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2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 readingOrder="0"/>
    </xf>
    <xf borderId="0" fillId="0" fontId="16" numFmtId="0" xfId="0" applyFont="1"/>
    <xf borderId="0" fillId="0" fontId="17" numFmtId="0" xfId="0" applyAlignment="1" applyFont="1">
      <alignment readingOrder="0"/>
    </xf>
    <xf borderId="1" fillId="4" fontId="9" numFmtId="0" xfId="0" applyAlignment="1" applyBorder="1" applyFill="1" applyFont="1">
      <alignment horizontal="center"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18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5.5"/>
    <col customWidth="1" min="3" max="3" width="82.1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10</v>
      </c>
      <c r="C4" s="2" t="s">
        <v>11</v>
      </c>
    </row>
    <row r="5">
      <c r="A5" s="2" t="s">
        <v>12</v>
      </c>
      <c r="B5" s="2" t="s">
        <v>13</v>
      </c>
      <c r="C5" s="2" t="s">
        <v>14</v>
      </c>
    </row>
    <row r="6">
      <c r="A6" s="2" t="s">
        <v>15</v>
      </c>
      <c r="B6" s="2" t="s">
        <v>16</v>
      </c>
      <c r="C6" s="2" t="s">
        <v>17</v>
      </c>
    </row>
    <row r="7">
      <c r="A7" s="2" t="s">
        <v>18</v>
      </c>
      <c r="B7" s="2" t="s">
        <v>19</v>
      </c>
      <c r="C7" s="2" t="s">
        <v>20</v>
      </c>
    </row>
    <row r="8">
      <c r="A8" s="3"/>
      <c r="B8" s="3"/>
      <c r="C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13"/>
    <col customWidth="1" min="2" max="2" width="76.25"/>
    <col customWidth="1" min="3" max="3" width="8.0"/>
  </cols>
  <sheetData>
    <row r="1">
      <c r="A1" s="4" t="s">
        <v>21</v>
      </c>
      <c r="B1" s="5" t="s">
        <v>22</v>
      </c>
      <c r="C1" s="5" t="s">
        <v>23</v>
      </c>
    </row>
    <row r="2">
      <c r="A2" s="6" t="s">
        <v>24</v>
      </c>
      <c r="B2" s="6" t="s">
        <v>25</v>
      </c>
      <c r="C2" s="6" t="s">
        <v>26</v>
      </c>
    </row>
    <row r="3">
      <c r="A3" s="6" t="s">
        <v>27</v>
      </c>
      <c r="B3" s="6" t="s">
        <v>28</v>
      </c>
      <c r="C3" s="6" t="s">
        <v>26</v>
      </c>
    </row>
    <row r="4">
      <c r="A4" s="6" t="s">
        <v>29</v>
      </c>
      <c r="B4" s="7" t="s">
        <v>30</v>
      </c>
      <c r="C4" s="6" t="s">
        <v>26</v>
      </c>
    </row>
    <row r="5">
      <c r="A5" s="6" t="s">
        <v>31</v>
      </c>
      <c r="B5" s="6" t="s">
        <v>32</v>
      </c>
      <c r="C5" s="6" t="s">
        <v>33</v>
      </c>
    </row>
    <row r="6">
      <c r="A6" s="6" t="s">
        <v>34</v>
      </c>
      <c r="B6" s="6" t="s">
        <v>35</v>
      </c>
      <c r="C6" s="6" t="s">
        <v>33</v>
      </c>
    </row>
    <row r="7">
      <c r="A7" s="6" t="s">
        <v>36</v>
      </c>
      <c r="B7" s="6" t="s">
        <v>37</v>
      </c>
      <c r="C7" s="6" t="s">
        <v>26</v>
      </c>
    </row>
    <row r="9">
      <c r="A9" s="8"/>
    </row>
    <row r="10">
      <c r="A10" s="9"/>
    </row>
    <row r="17">
      <c r="A17" s="9"/>
    </row>
    <row r="18">
      <c r="A18" s="8"/>
    </row>
    <row r="19">
      <c r="A19" s="9"/>
    </row>
    <row r="20">
      <c r="A20" s="8"/>
    </row>
    <row r="21">
      <c r="A21" s="9"/>
    </row>
    <row r="22">
      <c r="A22" s="8"/>
    </row>
    <row r="23">
      <c r="A23" s="9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1"/>
    </row>
    <row r="39">
      <c r="A39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  <col customWidth="1" min="2" max="2" width="24.25"/>
    <col customWidth="1" min="3" max="3" width="16.75"/>
    <col customWidth="1" min="4" max="4" width="26.13"/>
  </cols>
  <sheetData>
    <row r="1">
      <c r="A1" s="12" t="s">
        <v>38</v>
      </c>
      <c r="B1" s="12" t="s">
        <v>39</v>
      </c>
      <c r="C1" s="12" t="s">
        <v>40</v>
      </c>
      <c r="D1" s="12"/>
    </row>
    <row r="2">
      <c r="A2" s="6" t="s">
        <v>41</v>
      </c>
      <c r="B2" s="13">
        <v>6.049</v>
      </c>
      <c r="C2" s="14">
        <v>650.0</v>
      </c>
      <c r="D2" s="6"/>
    </row>
    <row r="3">
      <c r="A3" s="6" t="s">
        <v>42</v>
      </c>
      <c r="B3" s="14">
        <v>2.419</v>
      </c>
      <c r="C3" s="14">
        <v>400.0</v>
      </c>
      <c r="D3" s="6"/>
    </row>
    <row r="4">
      <c r="A4" s="6" t="s">
        <v>43</v>
      </c>
      <c r="B4" s="14">
        <v>3.226</v>
      </c>
      <c r="C4" s="14">
        <v>300.0</v>
      </c>
      <c r="D4" s="6"/>
    </row>
    <row r="5">
      <c r="A5" s="6" t="s">
        <v>44</v>
      </c>
      <c r="B5" s="13">
        <v>1.613</v>
      </c>
      <c r="C5" s="14">
        <v>200.0</v>
      </c>
      <c r="D5" s="6"/>
    </row>
    <row r="6">
      <c r="A6" s="6" t="s">
        <v>45</v>
      </c>
      <c r="B6" s="14">
        <v>4.032</v>
      </c>
      <c r="C6" s="14">
        <v>500.0</v>
      </c>
      <c r="D6" s="6"/>
    </row>
    <row r="7">
      <c r="A7" s="6" t="s">
        <v>46</v>
      </c>
      <c r="B7" s="13">
        <v>1.613</v>
      </c>
      <c r="C7" s="14">
        <v>200.0</v>
      </c>
      <c r="D7" s="6"/>
    </row>
    <row r="8">
      <c r="A8" s="6" t="s">
        <v>47</v>
      </c>
      <c r="B8" s="6">
        <v>807.0</v>
      </c>
      <c r="C8" s="14">
        <v>100.0</v>
      </c>
      <c r="D8" s="6"/>
    </row>
    <row r="9">
      <c r="A9" s="6" t="s">
        <v>48</v>
      </c>
      <c r="B9" s="6">
        <v>2.419</v>
      </c>
      <c r="C9" s="14">
        <v>350.0</v>
      </c>
      <c r="D9" s="6"/>
    </row>
    <row r="10">
      <c r="A10" s="6" t="s">
        <v>49</v>
      </c>
      <c r="B10" s="6">
        <v>2.016</v>
      </c>
      <c r="C10" s="14">
        <v>250.0</v>
      </c>
      <c r="D10" s="6"/>
    </row>
    <row r="11">
      <c r="A11" s="6" t="s">
        <v>50</v>
      </c>
      <c r="B11" s="6">
        <v>807.0</v>
      </c>
      <c r="C11" s="14">
        <v>100.0</v>
      </c>
      <c r="D11" s="6"/>
    </row>
    <row r="12">
      <c r="A12" s="6" t="s">
        <v>51</v>
      </c>
      <c r="B12" s="6" t="s">
        <v>52</v>
      </c>
      <c r="C12" s="6" t="s">
        <v>53</v>
      </c>
      <c r="D1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13" width="4.75"/>
    <col customWidth="1" min="14" max="14" width="5.63"/>
    <col customWidth="1" min="15" max="15" width="5.5"/>
    <col customWidth="1" min="16" max="16" width="84.63"/>
    <col customWidth="1" min="17" max="17" width="5.5"/>
    <col customWidth="1" min="18" max="18" width="6.5"/>
    <col customWidth="1" min="19" max="19" width="6.38"/>
    <col customWidth="1" min="20" max="20" width="6.5"/>
    <col customWidth="1" min="21" max="21" width="5.63"/>
  </cols>
  <sheetData>
    <row r="1">
      <c r="A1" s="4"/>
      <c r="B1" s="15" t="s">
        <v>54</v>
      </c>
      <c r="C1" s="15" t="s">
        <v>55</v>
      </c>
      <c r="D1" s="15" t="s">
        <v>56</v>
      </c>
      <c r="E1" s="16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6" t="s">
        <v>65</v>
      </c>
      <c r="N1" s="17" t="s">
        <v>66</v>
      </c>
    </row>
    <row r="2">
      <c r="A2" s="4" t="s">
        <v>67</v>
      </c>
      <c r="B2" s="18">
        <f t="shared" ref="B2:M2" si="1">B5*10%</f>
        <v>0</v>
      </c>
      <c r="C2" s="18">
        <f t="shared" si="1"/>
        <v>350</v>
      </c>
      <c r="D2" s="18">
        <f t="shared" si="1"/>
        <v>400</v>
      </c>
      <c r="E2" s="18">
        <f t="shared" si="1"/>
        <v>600</v>
      </c>
      <c r="F2" s="18">
        <f t="shared" si="1"/>
        <v>800</v>
      </c>
      <c r="G2" s="18">
        <f t="shared" si="1"/>
        <v>800</v>
      </c>
      <c r="H2" s="18">
        <f t="shared" si="1"/>
        <v>250</v>
      </c>
      <c r="I2" s="18">
        <f t="shared" si="1"/>
        <v>250</v>
      </c>
      <c r="J2" s="18">
        <f t="shared" si="1"/>
        <v>750</v>
      </c>
      <c r="K2" s="18">
        <f t="shared" si="1"/>
        <v>800</v>
      </c>
      <c r="L2" s="18">
        <f t="shared" si="1"/>
        <v>0</v>
      </c>
      <c r="M2" s="18">
        <f t="shared" si="1"/>
        <v>0</v>
      </c>
      <c r="N2" s="19">
        <f t="shared" ref="N2:N7" si="3">SUM(B2:M2)</f>
        <v>5000</v>
      </c>
      <c r="P2" s="6" t="s">
        <v>25</v>
      </c>
    </row>
    <row r="3">
      <c r="A3" s="4" t="s">
        <v>68</v>
      </c>
      <c r="B3" s="6">
        <f t="shared" ref="B3:M3" si="2">B2*30%</f>
        <v>0</v>
      </c>
      <c r="C3" s="6">
        <f t="shared" si="2"/>
        <v>105</v>
      </c>
      <c r="D3" s="6">
        <f t="shared" si="2"/>
        <v>120</v>
      </c>
      <c r="E3" s="6">
        <f t="shared" si="2"/>
        <v>180</v>
      </c>
      <c r="F3" s="6">
        <f t="shared" si="2"/>
        <v>240</v>
      </c>
      <c r="G3" s="6">
        <f t="shared" si="2"/>
        <v>240</v>
      </c>
      <c r="H3" s="6">
        <f t="shared" si="2"/>
        <v>75</v>
      </c>
      <c r="I3" s="6">
        <f t="shared" si="2"/>
        <v>75</v>
      </c>
      <c r="J3" s="6">
        <f t="shared" si="2"/>
        <v>225</v>
      </c>
      <c r="K3" s="6">
        <f t="shared" si="2"/>
        <v>240</v>
      </c>
      <c r="L3" s="6">
        <f t="shared" si="2"/>
        <v>0</v>
      </c>
      <c r="M3" s="6">
        <f t="shared" si="2"/>
        <v>0</v>
      </c>
      <c r="N3" s="19">
        <f t="shared" si="3"/>
        <v>1500</v>
      </c>
      <c r="P3" s="6" t="s">
        <v>28</v>
      </c>
    </row>
    <row r="4">
      <c r="A4" s="4" t="s">
        <v>69</v>
      </c>
      <c r="B4" s="6">
        <f t="shared" ref="B4:M4" si="4">B3*60%</f>
        <v>0</v>
      </c>
      <c r="C4" s="6">
        <f t="shared" si="4"/>
        <v>63</v>
      </c>
      <c r="D4" s="6">
        <f t="shared" si="4"/>
        <v>72</v>
      </c>
      <c r="E4" s="6">
        <f t="shared" si="4"/>
        <v>108</v>
      </c>
      <c r="F4" s="6">
        <f t="shared" si="4"/>
        <v>144</v>
      </c>
      <c r="G4" s="6">
        <f t="shared" si="4"/>
        <v>144</v>
      </c>
      <c r="H4" s="6">
        <f t="shared" si="4"/>
        <v>45</v>
      </c>
      <c r="I4" s="6">
        <f t="shared" si="4"/>
        <v>45</v>
      </c>
      <c r="J4" s="6">
        <f t="shared" si="4"/>
        <v>135</v>
      </c>
      <c r="K4" s="6">
        <f t="shared" si="4"/>
        <v>144</v>
      </c>
      <c r="L4" s="6">
        <f t="shared" si="4"/>
        <v>0</v>
      </c>
      <c r="M4" s="6">
        <f t="shared" si="4"/>
        <v>0</v>
      </c>
      <c r="N4" s="19">
        <f t="shared" si="3"/>
        <v>900</v>
      </c>
      <c r="P4" s="6" t="s">
        <v>30</v>
      </c>
    </row>
    <row r="5">
      <c r="A5" s="4" t="s">
        <v>70</v>
      </c>
      <c r="B5" s="6">
        <v>0.0</v>
      </c>
      <c r="C5" s="6">
        <v>3500.0</v>
      </c>
      <c r="D5" s="6">
        <v>4000.0</v>
      </c>
      <c r="E5" s="6">
        <v>6000.0</v>
      </c>
      <c r="F5" s="6">
        <v>8000.0</v>
      </c>
      <c r="G5" s="6">
        <v>8000.0</v>
      </c>
      <c r="H5" s="6">
        <v>2500.0</v>
      </c>
      <c r="I5" s="6">
        <v>2500.0</v>
      </c>
      <c r="J5" s="6">
        <v>7500.0</v>
      </c>
      <c r="K5" s="6">
        <v>8000.0</v>
      </c>
      <c r="L5" s="6">
        <v>0.0</v>
      </c>
      <c r="M5" s="6">
        <v>0.0</v>
      </c>
      <c r="N5" s="19">
        <f t="shared" si="3"/>
        <v>50000</v>
      </c>
      <c r="P5" s="6" t="s">
        <v>32</v>
      </c>
    </row>
    <row r="6">
      <c r="A6" s="4" t="s">
        <v>71</v>
      </c>
      <c r="B6" s="6">
        <f t="shared" ref="B6:M6" si="5">B5*20%</f>
        <v>0</v>
      </c>
      <c r="C6" s="6">
        <f t="shared" si="5"/>
        <v>700</v>
      </c>
      <c r="D6" s="6">
        <f t="shared" si="5"/>
        <v>800</v>
      </c>
      <c r="E6" s="6">
        <f t="shared" si="5"/>
        <v>1200</v>
      </c>
      <c r="F6" s="6">
        <f t="shared" si="5"/>
        <v>1600</v>
      </c>
      <c r="G6" s="6">
        <f t="shared" si="5"/>
        <v>1600</v>
      </c>
      <c r="H6" s="6">
        <f t="shared" si="5"/>
        <v>500</v>
      </c>
      <c r="I6" s="6">
        <f t="shared" si="5"/>
        <v>500</v>
      </c>
      <c r="J6" s="6">
        <f t="shared" si="5"/>
        <v>1500</v>
      </c>
      <c r="K6" s="6">
        <f t="shared" si="5"/>
        <v>1600</v>
      </c>
      <c r="L6" s="6">
        <f t="shared" si="5"/>
        <v>0</v>
      </c>
      <c r="M6" s="6">
        <f t="shared" si="5"/>
        <v>0</v>
      </c>
      <c r="N6" s="19">
        <f t="shared" si="3"/>
        <v>10000</v>
      </c>
      <c r="P6" s="6" t="s">
        <v>35</v>
      </c>
    </row>
    <row r="7">
      <c r="A7" s="4" t="s">
        <v>72</v>
      </c>
      <c r="B7" s="6">
        <f t="shared" ref="B7:M7" si="6">B3*60%</f>
        <v>0</v>
      </c>
      <c r="C7" s="6">
        <f t="shared" si="6"/>
        <v>63</v>
      </c>
      <c r="D7" s="6">
        <f t="shared" si="6"/>
        <v>72</v>
      </c>
      <c r="E7" s="6">
        <f t="shared" si="6"/>
        <v>108</v>
      </c>
      <c r="F7" s="6">
        <f t="shared" si="6"/>
        <v>144</v>
      </c>
      <c r="G7" s="6">
        <f t="shared" si="6"/>
        <v>144</v>
      </c>
      <c r="H7" s="6">
        <f t="shared" si="6"/>
        <v>45</v>
      </c>
      <c r="I7" s="6">
        <f t="shared" si="6"/>
        <v>45</v>
      </c>
      <c r="J7" s="6">
        <f t="shared" si="6"/>
        <v>135</v>
      </c>
      <c r="K7" s="6">
        <f t="shared" si="6"/>
        <v>144</v>
      </c>
      <c r="L7" s="6">
        <f t="shared" si="6"/>
        <v>0</v>
      </c>
      <c r="M7" s="6">
        <f t="shared" si="6"/>
        <v>0</v>
      </c>
      <c r="N7" s="19">
        <f t="shared" si="3"/>
        <v>900</v>
      </c>
      <c r="P7" s="6" t="s">
        <v>37</v>
      </c>
    </row>
    <row r="8">
      <c r="A8" s="20" t="s">
        <v>73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P8" s="21"/>
    </row>
    <row r="10">
      <c r="P10" s="22"/>
    </row>
    <row r="11">
      <c r="P11" s="23" t="s">
        <v>74</v>
      </c>
    </row>
    <row r="12">
      <c r="P12" s="24" t="s">
        <v>75</v>
      </c>
    </row>
    <row r="13">
      <c r="P13" s="25" t="s">
        <v>76</v>
      </c>
    </row>
    <row r="14">
      <c r="F14" s="20"/>
      <c r="G14" s="26"/>
      <c r="H14" s="26"/>
      <c r="I14" s="26"/>
      <c r="J14" s="27"/>
      <c r="K14" s="26"/>
      <c r="L14" s="26"/>
      <c r="M14" s="26"/>
      <c r="N14" s="26"/>
      <c r="O14" s="26"/>
      <c r="P14" s="28" t="s">
        <v>77</v>
      </c>
      <c r="Q14" s="26"/>
      <c r="R14" s="27"/>
      <c r="S14" s="29"/>
    </row>
    <row r="15">
      <c r="F15" s="20"/>
      <c r="G15" s="30"/>
      <c r="H15" s="30"/>
      <c r="I15" s="30"/>
      <c r="J15" s="30"/>
      <c r="K15" s="30"/>
      <c r="L15" s="30"/>
      <c r="M15" s="30"/>
      <c r="N15" s="30"/>
      <c r="O15" s="30"/>
      <c r="P15" s="23" t="s">
        <v>78</v>
      </c>
      <c r="Q15" s="30"/>
      <c r="R15" s="30"/>
      <c r="S15" s="21"/>
    </row>
    <row r="16">
      <c r="P16" s="28" t="s">
        <v>79</v>
      </c>
    </row>
    <row r="18">
      <c r="A18" s="31"/>
    </row>
    <row r="19">
      <c r="A19" s="32"/>
      <c r="O19" s="33"/>
      <c r="P19" s="33"/>
      <c r="Q19" s="33"/>
      <c r="R19" s="33"/>
      <c r="S19" s="33"/>
      <c r="T19" s="33"/>
      <c r="U19" s="34"/>
    </row>
    <row r="20">
      <c r="O20" s="35"/>
      <c r="P20" s="21"/>
      <c r="Q20" s="21"/>
      <c r="R20" s="21"/>
      <c r="S20" s="21"/>
      <c r="T20" s="21"/>
      <c r="U20" s="34"/>
    </row>
    <row r="21">
      <c r="O21" s="35"/>
      <c r="P21" s="21"/>
      <c r="Q21" s="21"/>
      <c r="R21" s="21"/>
      <c r="S21" s="21"/>
      <c r="T21" s="21"/>
      <c r="U21" s="34"/>
    </row>
    <row r="22">
      <c r="O22" s="35"/>
      <c r="P22" s="21"/>
      <c r="Q22" s="21"/>
      <c r="R22" s="21"/>
      <c r="S22" s="21"/>
      <c r="T22" s="21"/>
      <c r="U22" s="34"/>
    </row>
    <row r="23">
      <c r="O23" s="35"/>
      <c r="P23" s="21"/>
      <c r="Q23" s="21"/>
      <c r="R23" s="21"/>
      <c r="S23" s="21"/>
      <c r="T23" s="21"/>
      <c r="U23" s="34"/>
    </row>
    <row r="24">
      <c r="O24" s="35"/>
      <c r="P24" s="21"/>
      <c r="Q24" s="21"/>
      <c r="R24" s="21"/>
      <c r="S24" s="21"/>
      <c r="T24" s="21"/>
      <c r="U24" s="34"/>
    </row>
    <row r="25">
      <c r="O25" s="35"/>
      <c r="P25" s="21"/>
      <c r="Q25" s="21"/>
      <c r="R25" s="21"/>
      <c r="S25" s="21"/>
      <c r="T25" s="21"/>
      <c r="U25" s="34"/>
    </row>
    <row r="26">
      <c r="O26" s="35"/>
      <c r="P26" s="21"/>
      <c r="Q26" s="21"/>
      <c r="R26" s="21"/>
      <c r="S26" s="21"/>
      <c r="T26" s="21"/>
      <c r="U26" s="34"/>
    </row>
    <row r="27">
      <c r="A27" s="32"/>
      <c r="O27" s="35"/>
      <c r="P27" s="21"/>
      <c r="Q27" s="21"/>
      <c r="R27" s="21"/>
      <c r="S27" s="21"/>
      <c r="T27" s="21"/>
    </row>
    <row r="28">
      <c r="A28" s="31"/>
      <c r="O28" s="35"/>
      <c r="P28" s="21"/>
      <c r="Q28" s="21"/>
      <c r="R28" s="21"/>
      <c r="S28" s="21"/>
      <c r="T28" s="21"/>
    </row>
    <row r="29">
      <c r="A29" s="32"/>
      <c r="O29" s="35"/>
      <c r="P29" s="21"/>
      <c r="Q29" s="21"/>
      <c r="R29" s="21"/>
      <c r="S29" s="21"/>
      <c r="T29" s="21"/>
    </row>
    <row r="30">
      <c r="A30" s="31"/>
      <c r="O30" s="35"/>
      <c r="P30" s="21"/>
      <c r="Q30" s="21"/>
      <c r="R30" s="21"/>
      <c r="S30" s="21"/>
      <c r="T30" s="21"/>
    </row>
    <row r="31">
      <c r="A31" s="32"/>
      <c r="O31" s="35"/>
      <c r="P31" s="21"/>
      <c r="Q31" s="21"/>
      <c r="R31" s="21"/>
      <c r="S31" s="21"/>
      <c r="T31" s="21"/>
    </row>
    <row r="32">
      <c r="A32" s="31"/>
      <c r="O32" s="29"/>
      <c r="P32" s="21"/>
      <c r="Q32" s="21"/>
      <c r="R32" s="21"/>
      <c r="S32" s="21"/>
      <c r="T32" s="21"/>
    </row>
    <row r="33">
      <c r="A33" s="32"/>
    </row>
    <row r="34">
      <c r="A34" s="31"/>
    </row>
    <row r="35">
      <c r="A35" s="32"/>
    </row>
    <row r="36">
      <c r="A36" s="31"/>
    </row>
    <row r="37">
      <c r="A37" s="32"/>
    </row>
    <row r="38">
      <c r="A38" s="31"/>
    </row>
    <row r="39">
      <c r="A39" s="32"/>
    </row>
    <row r="40">
      <c r="A40" s="31"/>
    </row>
    <row r="41">
      <c r="A41" s="32"/>
    </row>
    <row r="42">
      <c r="A42" s="31"/>
    </row>
    <row r="43">
      <c r="A43" s="32"/>
    </row>
    <row r="44">
      <c r="A44" s="31"/>
    </row>
    <row r="45">
      <c r="A4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38"/>
    <col customWidth="1" min="2" max="2" width="60.88"/>
  </cols>
  <sheetData>
    <row r="1">
      <c r="A1" s="36" t="s">
        <v>22</v>
      </c>
      <c r="B1" s="36" t="s">
        <v>22</v>
      </c>
    </row>
    <row r="2">
      <c r="A2" s="37" t="s">
        <v>25</v>
      </c>
      <c r="B2" s="37" t="s">
        <v>80</v>
      </c>
    </row>
    <row r="3">
      <c r="A3" s="37" t="s">
        <v>81</v>
      </c>
      <c r="B3" s="37" t="s">
        <v>82</v>
      </c>
    </row>
    <row r="4">
      <c r="A4" s="38" t="s">
        <v>83</v>
      </c>
      <c r="B4" s="38" t="s">
        <v>84</v>
      </c>
    </row>
    <row r="5">
      <c r="A5" s="37" t="s">
        <v>32</v>
      </c>
      <c r="B5" s="37" t="s">
        <v>85</v>
      </c>
    </row>
    <row r="6">
      <c r="A6" s="37" t="s">
        <v>35</v>
      </c>
      <c r="B6" s="37" t="s">
        <v>86</v>
      </c>
    </row>
    <row r="7">
      <c r="A7" s="37" t="s">
        <v>37</v>
      </c>
      <c r="B7" s="37" t="s">
        <v>87</v>
      </c>
    </row>
    <row r="8">
      <c r="A8" s="37"/>
      <c r="B8" s="37"/>
    </row>
    <row r="13">
      <c r="A13" s="12" t="s">
        <v>38</v>
      </c>
      <c r="B13" s="12" t="s">
        <v>88</v>
      </c>
      <c r="C13" s="12" t="s">
        <v>39</v>
      </c>
      <c r="D13" s="12" t="s">
        <v>89</v>
      </c>
    </row>
    <row r="14">
      <c r="A14" s="6" t="s">
        <v>41</v>
      </c>
      <c r="B14" s="6" t="s">
        <v>90</v>
      </c>
      <c r="C14" s="6">
        <v>75.0</v>
      </c>
      <c r="D14" s="6" t="s">
        <v>91</v>
      </c>
    </row>
    <row r="15">
      <c r="A15" s="6" t="s">
        <v>42</v>
      </c>
      <c r="B15" s="6" t="s">
        <v>92</v>
      </c>
      <c r="C15" s="6">
        <v>30.0</v>
      </c>
      <c r="D15" s="6" t="s">
        <v>93</v>
      </c>
    </row>
    <row r="16">
      <c r="A16" s="6" t="s">
        <v>43</v>
      </c>
      <c r="B16" s="6" t="s">
        <v>94</v>
      </c>
      <c r="C16" s="6">
        <v>40.0</v>
      </c>
      <c r="D16" s="6" t="s">
        <v>95</v>
      </c>
    </row>
    <row r="17">
      <c r="A17" s="6" t="s">
        <v>44</v>
      </c>
      <c r="B17" s="6" t="s">
        <v>96</v>
      </c>
      <c r="C17" s="6">
        <v>20.0</v>
      </c>
      <c r="D17" s="6" t="s">
        <v>97</v>
      </c>
    </row>
    <row r="18">
      <c r="A18" s="6" t="s">
        <v>45</v>
      </c>
      <c r="B18" s="6" t="s">
        <v>98</v>
      </c>
      <c r="C18" s="6">
        <v>50.0</v>
      </c>
      <c r="D18" s="6" t="s">
        <v>99</v>
      </c>
    </row>
    <row r="19">
      <c r="A19" s="6" t="s">
        <v>46</v>
      </c>
      <c r="B19" s="6" t="s">
        <v>96</v>
      </c>
      <c r="C19" s="6">
        <v>20.0</v>
      </c>
      <c r="D19" s="6" t="s">
        <v>97</v>
      </c>
    </row>
    <row r="20">
      <c r="A20" s="6" t="s">
        <v>47</v>
      </c>
      <c r="B20" s="6" t="s">
        <v>100</v>
      </c>
      <c r="C20" s="6">
        <v>10.0</v>
      </c>
      <c r="D20" s="6" t="s">
        <v>97</v>
      </c>
    </row>
    <row r="21">
      <c r="A21" s="6" t="s">
        <v>48</v>
      </c>
      <c r="B21" s="6" t="s">
        <v>90</v>
      </c>
      <c r="C21" s="6">
        <v>30.0</v>
      </c>
      <c r="D21" s="6" t="s">
        <v>101</v>
      </c>
    </row>
    <row r="22">
      <c r="A22" s="6" t="s">
        <v>49</v>
      </c>
      <c r="B22" s="6" t="s">
        <v>96</v>
      </c>
      <c r="C22" s="6">
        <v>25.0</v>
      </c>
      <c r="D22" s="6" t="s">
        <v>97</v>
      </c>
    </row>
    <row r="23">
      <c r="A23" s="6" t="s">
        <v>50</v>
      </c>
      <c r="B23" s="6" t="s">
        <v>100</v>
      </c>
      <c r="C23" s="6">
        <v>10.0</v>
      </c>
      <c r="D23" s="6" t="s">
        <v>97</v>
      </c>
    </row>
    <row r="24">
      <c r="A24" s="6" t="s">
        <v>102</v>
      </c>
      <c r="B24" s="6" t="s">
        <v>90</v>
      </c>
      <c r="C24" s="6" t="s">
        <v>103</v>
      </c>
      <c r="D24" s="6" t="s">
        <v>91</v>
      </c>
    </row>
  </sheetData>
  <drawing r:id="rId1"/>
</worksheet>
</file>