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 " sheetId="1" r:id="rId4"/>
    <sheet state="visible" name="Sheet14" sheetId="2" r:id="rId5"/>
    <sheet state="visible" name="Sheet15" sheetId="3" r:id="rId6"/>
    <sheet state="visible" name="ON y OTC" sheetId="4" r:id="rId7"/>
    <sheet state="visible" name="Sheet9" sheetId="5" r:id="rId8"/>
    <sheet state="visible" name="KPIs" sheetId="6" r:id="rId9"/>
    <sheet state="visible" name="Distribución Mensual" sheetId="7" r:id="rId10"/>
    <sheet state="visible" name="ALL_KPIs " sheetId="8" r:id="rId11"/>
    <sheet state="visible" name="CALENDARIOS" sheetId="9" r:id="rId12"/>
    <sheet state="visible" name="Presupuesto" sheetId="10" r:id="rId13"/>
    <sheet state="visible" name="Sheet5" sheetId="11" r:id="rId14"/>
    <sheet state="visible" name="B3 obj" sheetId="12" r:id="rId15"/>
  </sheets>
  <definedNames/>
  <calcPr/>
</workbook>
</file>

<file path=xl/sharedStrings.xml><?xml version="1.0" encoding="utf-8"?>
<sst xmlns="http://schemas.openxmlformats.org/spreadsheetml/2006/main" count="669" uniqueCount="353">
  <si>
    <t>ID</t>
  </si>
  <si>
    <t>Nombre</t>
  </si>
  <si>
    <t xml:space="preserve">Objetivo en los primeros 12 meses </t>
  </si>
  <si>
    <t>ON (Objetivo de Negocio) (12 meses)</t>
  </si>
  <si>
    <t>OTC (Objetivo de Conversión)</t>
  </si>
  <si>
    <t>ON1</t>
  </si>
  <si>
    <t>Crecimiento de usuarios</t>
  </si>
  <si>
    <t>5.000 estudiantes registrados en la plataforma (10% de visitas al sitio web)</t>
  </si>
  <si>
    <r>
      <rPr>
        <rFont val="Arial"/>
        <color theme="1"/>
      </rPr>
      <t xml:space="preserve">ON1: Conseguir </t>
    </r>
    <r>
      <rPr>
        <rFont val="Arial"/>
        <b/>
        <color theme="1"/>
      </rPr>
      <t>5.000</t>
    </r>
    <r>
      <rPr>
        <rFont val="Arial"/>
        <color theme="1"/>
      </rPr>
      <t xml:space="preserve"> registros en la app</t>
    </r>
  </si>
  <si>
    <t>OTC1: Que los estudiantes completen el formulario de registro en la app</t>
  </si>
  <si>
    <t>ON2</t>
  </si>
  <si>
    <t>Conversión de usuarios</t>
  </si>
  <si>
    <t>30% de los estudiantes registrados deben hacer al menos una reserva de clase</t>
  </si>
  <si>
    <r>
      <rPr>
        <rFont val="Arial"/>
        <color theme="1"/>
      </rPr>
      <t xml:space="preserve">ON2: Lograr que el </t>
    </r>
    <r>
      <rPr>
        <rFont val="Arial"/>
        <b/>
        <color theme="1"/>
      </rPr>
      <t>30%</t>
    </r>
    <r>
      <rPr>
        <rFont val="Arial"/>
        <color theme="1"/>
      </rPr>
      <t xml:space="preserve"> de los usuarios registrados reserven al menos una clase</t>
    </r>
  </si>
  <si>
    <t>OTC2: Que los usuarios agenden su primera reserva en la plataforma</t>
  </si>
  <si>
    <t>ON3</t>
  </si>
  <si>
    <t>Retención de usuarios</t>
  </si>
  <si>
    <t>60% de los estudiantes que hicieron una primera reserva deben hacer una segunda</t>
  </si>
  <si>
    <r>
      <rPr>
        <rFont val="Arial"/>
        <color theme="1"/>
      </rPr>
      <t xml:space="preserve">ON3: Aumentar la retención al </t>
    </r>
    <r>
      <rPr>
        <rFont val="Arial"/>
        <b/>
        <color theme="1"/>
      </rPr>
      <t xml:space="preserve">60% </t>
    </r>
    <r>
      <rPr>
        <rFont val="Arial"/>
        <color theme="1"/>
      </rPr>
      <t>después de la primera reserva</t>
    </r>
  </si>
  <si>
    <t>OTC3: Que los usuarios que ya han tomado una reserva, hagan otra más</t>
  </si>
  <si>
    <t>ON4</t>
  </si>
  <si>
    <t>Tráfico web</t>
  </si>
  <si>
    <t>50.000 visitas al sitio web mediante SEO y redes sociales</t>
  </si>
  <si>
    <r>
      <rPr>
        <rFont val="Arial"/>
        <color theme="1"/>
      </rPr>
      <t xml:space="preserve">ON4: Generar tráfico de </t>
    </r>
    <r>
      <rPr>
        <rFont val="Arial"/>
        <b/>
        <color theme="1"/>
      </rPr>
      <t>50.000</t>
    </r>
    <r>
      <rPr>
        <rFont val="Arial"/>
        <color theme="1"/>
      </rPr>
      <t xml:space="preserve"> visitas al sitio web</t>
    </r>
  </si>
  <si>
    <t>OTC4: Que los estudiantes visiten la página de inicio y exploren las opciones de clases</t>
  </si>
  <si>
    <t>ON5</t>
  </si>
  <si>
    <t>Crecimiento en redes sociales</t>
  </si>
  <si>
    <t>10.000 seguidores en Instagram, TikTok y otras plataformas</t>
  </si>
  <si>
    <r>
      <rPr>
        <rFont val="Arial"/>
        <color theme="1"/>
      </rPr>
      <t xml:space="preserve">ON5: Captar </t>
    </r>
    <r>
      <rPr>
        <rFont val="Arial"/>
        <b/>
        <color theme="1"/>
      </rPr>
      <t>10.000</t>
    </r>
    <r>
      <rPr>
        <rFont val="Arial"/>
        <color theme="1"/>
      </rPr>
      <t xml:space="preserve"> seguidores en redes sociales </t>
    </r>
  </si>
  <si>
    <t>OTC5: Que los usuarios sigan nuestras cuentas en Instagram y TikTok desde la app o la web</t>
  </si>
  <si>
    <t>ON6</t>
  </si>
  <si>
    <t>Sistema de referidos</t>
  </si>
  <si>
    <t>60% de los estudiantes deben recomendar la plataforma a otros a través de un sistema de referidos</t>
  </si>
  <si>
    <r>
      <rPr>
        <rFont val="Arial"/>
        <color theme="1"/>
      </rPr>
      <t xml:space="preserve">ON6: Conseguir que el </t>
    </r>
    <r>
      <rPr>
        <rFont val="Arial"/>
        <b/>
        <color theme="1"/>
      </rPr>
      <t>60%</t>
    </r>
    <r>
      <rPr>
        <rFont val="Arial"/>
        <color theme="1"/>
      </rPr>
      <t xml:space="preserve"> de los usuarios recomienden la plataforma a otros</t>
    </r>
  </si>
  <si>
    <t>OTC6: Que los estudiantes compartan su código de referido con al menos un amigo y este se registre</t>
  </si>
  <si>
    <t>Código</t>
  </si>
  <si>
    <t>Objetivo de Negocio</t>
  </si>
  <si>
    <t>Conseguir 5.000 clientes o registros en la app</t>
  </si>
  <si>
    <t>Conseguir 1.500 primeras reservas (30% de los registrados)</t>
  </si>
  <si>
    <t>Lograr que el 60% de los que reservaron vuelvan a reservar (retención)</t>
  </si>
  <si>
    <t>Objetivo Táctico de Conversión</t>
  </si>
  <si>
    <t>Relación con ON</t>
  </si>
  <si>
    <t>OTC1</t>
  </si>
  <si>
    <t>Que los estudiantes completen el formulario de registro</t>
  </si>
  <si>
    <t>OTC2</t>
  </si>
  <si>
    <t>Que los usuarios agenden su primera clase</t>
  </si>
  <si>
    <t>OTC3</t>
  </si>
  <si>
    <t>Que los usuarios reserven una segunda clase</t>
  </si>
  <si>
    <t>Objetivo de Atracción</t>
  </si>
  <si>
    <t>Meta estimada</t>
  </si>
  <si>
    <t>Relación con ON/OTC</t>
  </si>
  <si>
    <t>OTA1</t>
  </si>
  <si>
    <t>Conseguir 250.000 visitas al sitio web</t>
  </si>
  <si>
    <t>Necesarias para alcanzar 5.000 registros con tasa de conversión del 2%</t>
  </si>
  <si>
    <t>Apoya directamente OTC1 y ON1</t>
  </si>
  <si>
    <t>OTA2</t>
  </si>
  <si>
    <t>Conseguir 10.000 seguidores en Instagram y TikTok</t>
  </si>
  <si>
    <t>Fomentar comunidad y canal de adquisición orgánico</t>
  </si>
  <si>
    <t>Refuerza OTA1 y visibilidad de marca</t>
  </si>
  <si>
    <t>OTA3</t>
  </si>
  <si>
    <t>Participar en eventos educativos y campañas PPC para atraer tráfico nuevo</t>
  </si>
  <si>
    <t>Generar leads más cualificados en momentos clave del año académico</t>
  </si>
  <si>
    <t>Apoya OTA1 y OTC1 con tráfico de mejor</t>
  </si>
  <si>
    <t>Objetivo de Fidelización</t>
  </si>
  <si>
    <t>Meta estimada / función</t>
  </si>
  <si>
    <t>OTF1</t>
  </si>
  <si>
    <t>Que los usuarios compartan su código de referido con al menos un amigo que se registre</t>
  </si>
  <si>
    <t>Incentiva el crecimiento orgánico vía boca a boca</t>
  </si>
  <si>
    <t>Apoya ON1 y ON3</t>
  </si>
  <si>
    <t>OTF2</t>
  </si>
  <si>
    <t>Mantener contacto con usuarios por email, WhatsApp y notificaciones para fomentar nuevas reservas</t>
  </si>
  <si>
    <t>Reforzar vínculo con usuarios para aumentar tasa de repetición</t>
  </si>
  <si>
    <t>Apoya ON3 y OTC3</t>
  </si>
  <si>
    <t>OTF3</t>
  </si>
  <si>
    <t>Mejorar la experiencia post-clase para aumentar satisfacción y repetir reserva</t>
  </si>
  <si>
    <t>Optimiza la propuesta de valor y promueve lealtad</t>
  </si>
  <si>
    <t>Mes</t>
  </si>
  <si>
    <t>A – Atracción</t>
  </si>
  <si>
    <t>F – Fidelización</t>
  </si>
  <si>
    <t>R – Recomendación</t>
  </si>
  <si>
    <t>Enero</t>
  </si>
  <si>
    <t>Lanzamiento de blog y SEO</t>
  </si>
  <si>
    <t>Campaña “Nuevo semestre, nuevo apoyo”</t>
  </si>
  <si>
    <t>Códigos compartidos entre amigos</t>
  </si>
  <si>
    <t>Febrero</t>
  </si>
  <si>
    <t>PPC para exámenes semestre 1</t>
  </si>
  <si>
    <t>Seguimiento tras reserva</t>
  </si>
  <si>
    <t>Incentivos por referidos</t>
  </si>
  <si>
    <t>Marzo</t>
  </si>
  <si>
    <t>Colaboraciones con influencers</t>
  </si>
  <si>
    <t>Feedback tras clases</t>
  </si>
  <si>
    <t>Sorteos por compartir</t>
  </si>
  <si>
    <t>Abril</t>
  </si>
  <si>
    <t>Campañas SEM optimizadas</t>
  </si>
  <si>
    <t>Recordatorios personalizados</t>
  </si>
  <si>
    <t>Recompensas por invitar</t>
  </si>
  <si>
    <t>Mayo</t>
  </si>
  <si>
    <t>Vídeos en TikTok e Instagram</t>
  </si>
  <si>
    <t>Promos de segunda clase</t>
  </si>
  <si>
    <t>Publicaciones con testimonios</t>
  </si>
  <si>
    <t>Junio</t>
  </si>
  <si>
    <t>Backlinks y Google Ads</t>
  </si>
  <si>
    <t>Tutores recomendados</t>
  </si>
  <si>
    <t>Promoción de verano para referidos</t>
  </si>
  <si>
    <t>Julio</t>
  </si>
  <si>
    <t>Eventos universitarios</t>
  </si>
  <si>
    <t>Contacto durante verano</t>
  </si>
  <si>
    <t>Desafíos de invitación</t>
  </si>
  <si>
    <t>Agosto</t>
  </si>
  <si>
    <t>Evergreen SEO</t>
  </si>
  <si>
    <t>Soporte personalizado</t>
  </si>
  <si>
    <t>Reenvíos automáticos de invitación</t>
  </si>
  <si>
    <t>Septiembre</t>
  </si>
  <si>
    <t>Campaña “Vuelta a clase”</t>
  </si>
  <si>
    <t>Campaña de reactivación</t>
  </si>
  <si>
    <t>Oferta para grupos</t>
  </si>
  <si>
    <t>Octubre</t>
  </si>
  <si>
    <t>Google Ads para época de exámenes</t>
  </si>
  <si>
    <t>Soporte extra durante exámenes</t>
  </si>
  <si>
    <t>Campañas virales con feedback</t>
  </si>
  <si>
    <t>Noviembre</t>
  </si>
  <si>
    <t>Historias reales en redes</t>
  </si>
  <si>
    <t>Incentivo segunda reserva</t>
  </si>
  <si>
    <t>“Invita a 3, gana 1 clase”</t>
  </si>
  <si>
    <t>Diciembre</t>
  </si>
  <si>
    <t>Cierre SEO anual</t>
  </si>
  <si>
    <t>Ofertas de invierno + newsletter</t>
  </si>
  <si>
    <t>Agradecimiento y concursos finales</t>
  </si>
  <si>
    <t>Objetivo Táctico de Fidelización</t>
  </si>
  <si>
    <t>Objetivo de Negocio Relacionado</t>
  </si>
  <si>
    <t>Tipo de Relación</t>
  </si>
  <si>
    <t>Que los usuarios compartan su código de referido</t>
  </si>
  <si>
    <t>ON1, ON3</t>
  </si>
  <si>
    <t>Directa</t>
  </si>
  <si>
    <t>Mantener contacto por email, WhatsApp y notificaciones</t>
  </si>
  <si>
    <t>Mejorar la experiencia post-clase</t>
  </si>
  <si>
    <t>Objetivo Táctico de Atracción</t>
  </si>
  <si>
    <t>Indirecta</t>
  </si>
  <si>
    <t>Participar en eventos y lanzar campañas PPC</t>
  </si>
  <si>
    <t>Que 5.000 estudiantes completen el formulario de registro</t>
  </si>
  <si>
    <t>Que 1.500 estudiantes registrados reserven su primera clase</t>
  </si>
  <si>
    <t>Que el 60% de los usuarios hagan una segunda reserva</t>
  </si>
  <si>
    <t>Relación</t>
  </si>
  <si>
    <r>
      <rPr>
        <rFont val="Arial"/>
        <color theme="1"/>
      </rPr>
      <t xml:space="preserve">ON1: Conseguir </t>
    </r>
    <r>
      <rPr>
        <rFont val="Arial"/>
        <b/>
        <color theme="1"/>
      </rPr>
      <t>5.000</t>
    </r>
    <r>
      <rPr>
        <rFont val="Arial"/>
        <color theme="1"/>
      </rPr>
      <t xml:space="preserve"> registros en la app</t>
    </r>
  </si>
  <si>
    <r>
      <rPr>
        <rFont val="Arial"/>
        <color theme="1"/>
      </rPr>
      <t xml:space="preserve">ON2: Lograr que el </t>
    </r>
    <r>
      <rPr>
        <rFont val="Arial"/>
        <b/>
        <color theme="1"/>
      </rPr>
      <t>30%</t>
    </r>
    <r>
      <rPr>
        <rFont val="Arial"/>
        <color theme="1"/>
      </rPr>
      <t xml:space="preserve"> de los usuarios registrados reserven al menos una clase</t>
    </r>
  </si>
  <si>
    <r>
      <rPr>
        <rFont val="Arial"/>
        <color theme="1"/>
      </rPr>
      <t xml:space="preserve">ON3: Aumentar la retención al </t>
    </r>
    <r>
      <rPr>
        <rFont val="Arial"/>
        <b/>
        <color theme="1"/>
      </rPr>
      <t xml:space="preserve">60% </t>
    </r>
    <r>
      <rPr>
        <rFont val="Arial"/>
        <color theme="1"/>
      </rPr>
      <t>después de la primera reserva</t>
    </r>
  </si>
  <si>
    <r>
      <rPr>
        <rFont val="Arial"/>
        <color theme="1"/>
      </rPr>
      <t xml:space="preserve">ON4: Generar tráfico de </t>
    </r>
    <r>
      <rPr>
        <rFont val="Arial"/>
        <b/>
        <color theme="1"/>
      </rPr>
      <t>50.000</t>
    </r>
    <r>
      <rPr>
        <rFont val="Arial"/>
        <color theme="1"/>
      </rPr>
      <t xml:space="preserve"> visitas al sitio web</t>
    </r>
  </si>
  <si>
    <r>
      <rPr>
        <rFont val="Arial"/>
        <color theme="1"/>
      </rPr>
      <t xml:space="preserve">ON5: Captar </t>
    </r>
    <r>
      <rPr>
        <rFont val="Arial"/>
        <b/>
        <color theme="1"/>
      </rPr>
      <t>10.000</t>
    </r>
    <r>
      <rPr>
        <rFont val="Arial"/>
        <color theme="1"/>
      </rPr>
      <t xml:space="preserve"> seguidores en redes sociales </t>
    </r>
  </si>
  <si>
    <r>
      <rPr>
        <rFont val="Arial"/>
        <color theme="1"/>
      </rPr>
      <t xml:space="preserve">ON6: Conseguir que el </t>
    </r>
    <r>
      <rPr>
        <rFont val="Arial"/>
        <b/>
        <color theme="1"/>
      </rPr>
      <t>60%</t>
    </r>
    <r>
      <rPr>
        <rFont val="Arial"/>
        <color theme="1"/>
      </rPr>
      <t xml:space="preserve"> de los usuarios recomienden la plataforma a otros</t>
    </r>
  </si>
  <si>
    <t>Campaña</t>
  </si>
  <si>
    <t>SEO - Honorarios (€)</t>
  </si>
  <si>
    <t>PPC - Honorarios (€)</t>
  </si>
  <si>
    <t>Google Ads (€)</t>
  </si>
  <si>
    <t>Total mensual (€)</t>
  </si>
  <si>
    <t>SEP</t>
  </si>
  <si>
    <t>C01</t>
  </si>
  <si>
    <t>OCT</t>
  </si>
  <si>
    <t>C02</t>
  </si>
  <si>
    <t>NOV</t>
  </si>
  <si>
    <t>C03</t>
  </si>
  <si>
    <t>DIC</t>
  </si>
  <si>
    <t>C04</t>
  </si>
  <si>
    <t>ENE</t>
  </si>
  <si>
    <t>FEB</t>
  </si>
  <si>
    <t>MAR</t>
  </si>
  <si>
    <t>C05</t>
  </si>
  <si>
    <t>ABR</t>
  </si>
  <si>
    <t>MAY</t>
  </si>
  <si>
    <t>C06</t>
  </si>
  <si>
    <t>JUN</t>
  </si>
  <si>
    <t>JUL</t>
  </si>
  <si>
    <t>AGO</t>
  </si>
  <si>
    <t>KPI1: Tasa de conversión de registro = (Usuarios que completan el formulario / Usuarios que inician el formulario) × 100</t>
  </si>
  <si>
    <t>OTC2: Que los usuarios agenden su primera clase en la plataforma</t>
  </si>
  <si>
    <t>KPI2: Porcentaje de nuevos usuarios que agendan su primera clase</t>
  </si>
  <si>
    <t>OTC3: Que los usuarios que ya han tomado una clase reserven al menos una clase más</t>
  </si>
  <si>
    <t>KPI3: Tasa de repetición de clases = (Usuarios que reservan una segunda clase / Usuarios que ya tomaron una clase) × 100</t>
  </si>
  <si>
    <t>KPI4: Porcentaje de usuarios que visitan la página de inicio y ven al menos 2 páginas de clases</t>
  </si>
  <si>
    <t>KPI5: Clics en los botones de redes sociales</t>
  </si>
  <si>
    <t>KPI6: Tasa de conversión de referidos = (Usuarios registrados con código referido / Usuarios que compartieron código) × 100</t>
  </si>
  <si>
    <t>Sep</t>
  </si>
  <si>
    <t>Oct</t>
  </si>
  <si>
    <t>Nov</t>
  </si>
  <si>
    <t xml:space="preserve">Dic </t>
  </si>
  <si>
    <t>Ene</t>
  </si>
  <si>
    <t>Feb</t>
  </si>
  <si>
    <t>Mar</t>
  </si>
  <si>
    <t>Abr</t>
  </si>
  <si>
    <t>May</t>
  </si>
  <si>
    <t>Jun</t>
  </si>
  <si>
    <t>Jul</t>
  </si>
  <si>
    <t>Ago</t>
  </si>
  <si>
    <t>Total</t>
  </si>
  <si>
    <t>OTC4</t>
  </si>
  <si>
    <t>OTC5</t>
  </si>
  <si>
    <t>OTC6</t>
  </si>
  <si>
    <t>OTC7</t>
  </si>
  <si>
    <t>OTC1 = 10% OCT4</t>
  </si>
  <si>
    <t>OTC2 = 30% OCT2</t>
  </si>
  <si>
    <t>OCT 3 = 60% OCT2</t>
  </si>
  <si>
    <t>OCT4 = VISITAS</t>
  </si>
  <si>
    <t>OCT5= 20% VISITAS</t>
  </si>
  <si>
    <t>OCT6= 60% OCT2</t>
  </si>
  <si>
    <t>ANALÍTICA DE INDICADORES CLAVE DE RENDIMIENTO (KPIs)</t>
  </si>
  <si>
    <t>CONVERSIÓN</t>
  </si>
  <si>
    <t>OTC</t>
  </si>
  <si>
    <t>KPI</t>
  </si>
  <si>
    <t>OBTENCIÓN</t>
  </si>
  <si>
    <t>GA CONSOLE</t>
  </si>
  <si>
    <t>Tasa de conversión de registro = (Usuarios que completan el formulario / Usuarios que inician el formulario) × 100</t>
  </si>
  <si>
    <t>Google Analytics</t>
  </si>
  <si>
    <t>Explorar &gt; Crear exploración &gt; Tipo: Embudo personalizado &gt; Paso 1: Evento form_start &gt; Paso 2: Evento form_submit &gt; Establecer como conversión si aplica &gt; Visualizar tasa de conversión en resultados del embudo</t>
  </si>
  <si>
    <t>Porcentaje de nuevos usuarios que agendan su primera clase</t>
  </si>
  <si>
    <t>Explorar &gt; Crear exploración &gt; Tipo: Libre &gt; Crear segmento: Usuarios nuevos (Dimensión: “Primera visita” = true) &gt; Añadir evento reserva_clase como filtro &gt; Añadir recuento de usuarios &gt; Calcular porcentaje en hoja de cálculo externa si se desea precisión</t>
  </si>
  <si>
    <t>Tasa de repetición de clases = (Usuarios que reservan una segunda clase / Usuarios que ya tomaron una clase) × 100</t>
  </si>
  <si>
    <t>Explorar &gt; Crear exploración &gt; Tipo: Libre &gt; Crear dimensión: Evento reserva_clase &gt; Crear métrica: "Número de usuarios con 1 reserva" y "Número de usuarios con 2 o más reservas" &gt; Calcular (usuarios con 2+ reservas / usuarios con ≥1 reserva) × 100 externamente</t>
  </si>
  <si>
    <t>Porcentaje de usuarios que visitan la página de inicio y ven al menos 2 páginas de clases</t>
  </si>
  <si>
    <t>Explorar &gt; Crear exploración &gt; Tipo: Secuencia &gt; Paso 1: Evento page_view con ruta = /inicio &gt; Paso 2: Evento page_view con ruta que contiene /clases, al menos 2 veces &gt; Establecer condición de misma sesión &gt; Ver porcentaje de usuarios que cumplen ambas condiciones</t>
  </si>
  <si>
    <t>Clics en los botones de redes sociales</t>
  </si>
  <si>
    <t>Administrar &gt; Eventos &gt; Verificar que el evento click_social esté listado &gt; Explorar &gt; Crear exploración &gt; Tipo: Libre &gt; Filtro: Evento = click_social &gt; Añadir dimensión: Parámetro red_social &gt; Visualizar recuentos por red</t>
  </si>
  <si>
    <t>Tasa de conversión de referidos = (Usuarios registrados con código referido / Usuarios que compartieron código) × 100</t>
  </si>
  <si>
    <t>Explorar &gt; Crear exploración &gt; Tipo: Libre &gt; Crear segmento: Usuarios con evento compartir_codigo_referido &gt; Crear otro segmento: Usuarios con evento registro_completado y parámetro codigo_referido no vacío &gt; Añadir métrica de usuarios por segmento &gt; Calcular (registrados con código / compartidores) × 100 externamente</t>
  </si>
  <si>
    <t>ATRACCIÓN</t>
  </si>
  <si>
    <t>CAMPAÑA</t>
  </si>
  <si>
    <t>CL</t>
  </si>
  <si>
    <t>% de usuarios que completan el formulario tras empezarlo (registro).</t>
  </si>
  <si>
    <t>Tasa de conversión de registro &gt; Explorar &gt; Crear exploración &gt; Tipo: Embudo personalizado &gt; Paso 1: form_start &gt; Paso 2: form_submit</t>
  </si>
  <si>
    <t>CE1</t>
  </si>
  <si>
    <t>Visitas a páginas de clases durante la campaña.</t>
  </si>
  <si>
    <t>Visitas a páginas de clases &gt; Explorar &gt; Crear exploración &gt; Tipo: Libre &gt; Filtro page_view con ruta que contiene /clases</t>
  </si>
  <si>
    <t>CBF</t>
  </si>
  <si>
    <t>Clics en enlaces de redes sociales hacia la oferta.</t>
  </si>
  <si>
    <t>Clics en anuncios de redes sociales &gt; Administrar &gt; Eventos &gt; Verificar evento click_social &gt; Explorar &gt; Filtrar por red_social</t>
  </si>
  <si>
    <t>CR1</t>
  </si>
  <si>
    <t>Clics en banners de promoción para recuperaciones.</t>
  </si>
  <si>
    <t>Usuarios que hacen clic en banner de recuperación &gt; Evento personalizado click_banner_recuperacion &gt; Filtrar en exploración</t>
  </si>
  <si>
    <t>CE2</t>
  </si>
  <si>
    <t>Registros provenientes de campañas de Google Ads.</t>
  </si>
  <si>
    <t>Tasa de conversión desde campañas de búsqueda &gt; Explorar &gt; Crear exploración &gt; Fuente/medio = google / cpc &gt; Ver eventos form_submit</t>
  </si>
  <si>
    <t>CSE</t>
  </si>
  <si>
    <t>Escaneos de códigos QR en el evento.</t>
  </si>
  <si>
    <t>Escaneos de QR en el evento &gt; Evento qr_scan_evento &gt; Filtrar por fecha del evento</t>
  </si>
  <si>
    <t>SM</t>
  </si>
  <si>
    <t>Clics en enlaces desde publicaciones sociales.</t>
  </si>
  <si>
    <t>Clics en links desde redes sociales &gt; Evento click_social &gt; Filtro por parámetro source = instagram|facebook</t>
  </si>
  <si>
    <t>CVU</t>
  </si>
  <si>
    <t>Tasa de clics en la landing de bienvenida desde redes sociales</t>
  </si>
  <si>
    <t>Explorar &gt; Evento click_social &gt; Filtro por ruta de destino /vuelta-u</t>
  </si>
  <si>
    <t>FIDELIZACIÓN</t>
  </si>
  <si>
    <t>% de usuarios que reservan una segunda clase.</t>
  </si>
  <si>
    <t>Tasa de repetición de clases &gt; Explorar &gt; Crear exploración &gt; Tipo: Libre &gt; Filtrar usuarios con ≥2 eventos reserva_clase</t>
  </si>
  <si>
    <t>Usuarios que reservan más de una clase.</t>
  </si>
  <si>
    <t>Porcentaje de usuarios que reservan más de una clase &gt; Explorar &gt; Crear exploración &gt; Tipo: Libre &gt; Filtrar usuarios con ≥2 eventos reserva_clase</t>
  </si>
  <si>
    <t>Usuarios que repiten clase usando el descuento.</t>
  </si>
  <si>
    <t>Repetición de clase con descuento aplicado &gt; Explorar &gt; Crear exploración &gt; Filtro usuarios con parámetro promo_code = BFRIDAY</t>
  </si>
  <si>
    <t>CF1</t>
  </si>
  <si>
    <t>Usuarios que reservan varias clases de repaso.</t>
  </si>
  <si>
    <t>Usuarios que reservan más de una clase de repaso &gt; Explorar &gt; Tipo: Libre &gt; Filtro usuarios con múltiples reserva_clase</t>
  </si>
  <si>
    <t>Reservas múltiples de clase en la misma semana.</t>
  </si>
  <si>
    <t>Usuarios con más de una clase reservada en la misma semana &gt; Explorar &gt; Filtro por evento reserva_clase con fecha cercana</t>
  </si>
  <si>
    <t>CF2</t>
  </si>
  <si>
    <t>Reservas múltiples durante el período de finales.</t>
  </si>
  <si>
    <t>Usuarios que reservan más de una clase en período CF2 &gt; Explorar &gt; Filtro por evento reserva_clase en fechas CF2</t>
  </si>
  <si>
    <t>CR2</t>
  </si>
  <si>
    <t>Usuarios que vuelven tras una recuperación.</t>
  </si>
  <si>
    <t>Usuarios que vuelven a reservar tras recuperación anterior &gt; Segmento de usuarios con recuperacion = true y múltiples reserva_clase</t>
  </si>
  <si>
    <t>Usuarios recurrentes que ven varias publicaciones.</t>
  </si>
  <si>
    <t>Seguimiento de publicaciones por usuarios recurrentes &gt; Evento view_publicacion &gt; Filtro por user_id con visitas recurrentes</t>
  </si>
  <si>
    <t>% de usuarios que reservan una clase en la primera semana de haber vuelto</t>
  </si>
  <si>
    <t>Explorar &gt; Crear segmento con first_visit_date en fechas de la campaña &gt; Filtro evento reserva_clase dentro de 7 días</t>
  </si>
  <si>
    <t>RECOMENDACIÓN</t>
  </si>
  <si>
    <t>Veces que se comparte un cupón Black Friday.</t>
  </si>
  <si>
    <t>Uso compartido del cupón Black Friday &gt; Explorar &gt; Evento compartir_codigo_referido con parámetro promo = BFRIDAY</t>
  </si>
  <si>
    <t>Usuarios que comparten clases para finales.</t>
  </si>
  <si>
    <t>Usuarios que recomiendan clases para finales &gt; Evento personalizado compartir_finales &gt; Medir tasa de conversión en GA</t>
  </si>
  <si>
    <t>Comparticiones después de asistir al Saló.</t>
  </si>
  <si>
    <t>Usuarios que recomiendan tras asistir al Saló &gt; Evento compartir_post_evento &gt; Explorar segmento específico</t>
  </si>
  <si>
    <t>Uso de códigos compartidos en CF2.</t>
  </si>
  <si>
    <t>Códigos compartidos durante CF2 &gt; Evento compartir_codigo_referido &gt; Filtro por campaña CF2</t>
  </si>
  <si>
    <t>Comparticiones de contenidos de la academia.</t>
  </si>
  <si>
    <t>Comparticiones de publicaciones &gt; Evento share_publicacion &gt; Explorar recuento por usuario</t>
  </si>
  <si>
    <t>CALENDARIO SEO</t>
  </si>
  <si>
    <t>Lanzamiento (CL)</t>
  </si>
  <si>
    <t>Época de Exámenes I (CE1)</t>
  </si>
  <si>
    <t>Descuento Black Friday (CBF)</t>
  </si>
  <si>
    <t>Finales II (CF2)</t>
  </si>
  <si>
    <t>Época de Exámenes II (CE2)</t>
  </si>
  <si>
    <t>Finales I (CF1)</t>
  </si>
  <si>
    <t>Mantenimiento SEO</t>
  </si>
  <si>
    <t>CALENDARIO PPC</t>
  </si>
  <si>
    <t>Tráfico pagado constante</t>
  </si>
  <si>
    <t>CALENDARIO EMAIL</t>
  </si>
  <si>
    <t>Recuperaciones I (CR1)</t>
  </si>
  <si>
    <t>Saló de l’Ensenyament (CSE)</t>
  </si>
  <si>
    <t>Recuperaciones II (CR2)</t>
  </si>
  <si>
    <t>Newsletter mensual</t>
  </si>
  <si>
    <t>CALENDARIO CPM / RRSS</t>
  </si>
  <si>
    <t>Contenido constante RRSS</t>
  </si>
  <si>
    <t>CALENDARIO RRSS</t>
  </si>
  <si>
    <t>Vuelta a la Universidad (CVU)</t>
  </si>
  <si>
    <t>Presupuesto</t>
  </si>
  <si>
    <t>Salarios proporcionales</t>
  </si>
  <si>
    <t>SEO</t>
  </si>
  <si>
    <t>PPC</t>
  </si>
  <si>
    <t>Herramientas y SaaS</t>
  </si>
  <si>
    <t>Formación / eventos</t>
  </si>
  <si>
    <t>Gastos operativos</t>
  </si>
  <si>
    <t>Total estimado</t>
  </si>
  <si>
    <t>Canal</t>
  </si>
  <si>
    <t>% del presupuesto por campaña</t>
  </si>
  <si>
    <t>Función principal</t>
  </si>
  <si>
    <t>Honorarios SEO (€)</t>
  </si>
  <si>
    <t>Visibilidad orgánica a través de contenidos</t>
  </si>
  <si>
    <t>Honorarios PPC (€)</t>
  </si>
  <si>
    <t>Captación directa a través de campañas de pago</t>
  </si>
  <si>
    <t>Google ADS (€)</t>
  </si>
  <si>
    <t>Email Marketing</t>
  </si>
  <si>
    <t>Nutrición de leads y conversión de usuarios activos</t>
  </si>
  <si>
    <t>Total (€)</t>
  </si>
  <si>
    <t>Redes Sociales</t>
  </si>
  <si>
    <t>Construcción de comunidad y atracción de tráfico</t>
  </si>
  <si>
    <t>Publicaciones diarias (SM)</t>
  </si>
  <si>
    <t>Fuentes de tráfico</t>
  </si>
  <si>
    <t>Atracción (OTA)</t>
  </si>
  <si>
    <t>- Campaña 1 Lanzamiento</t>
  </si>
  <si>
    <t>- Campaña 2 Exámenes</t>
  </si>
  <si>
    <t>- Campaña 3 Finales</t>
  </si>
  <si>
    <t>Otras fuentes (Email + RRSS)</t>
  </si>
  <si>
    <t>- Mail</t>
  </si>
  <si>
    <t>- Redes sociales</t>
  </si>
  <si>
    <t>Fidelización (OTF)</t>
  </si>
  <si>
    <t>Recomendación (OTR)</t>
  </si>
  <si>
    <t>Total tráfico mensual</t>
  </si>
  <si>
    <t>Tráfico A</t>
  </si>
  <si>
    <t>Tráfico F</t>
  </si>
  <si>
    <t>Tráfico R</t>
  </si>
  <si>
    <t>Sí</t>
  </si>
  <si>
    <t>No</t>
  </si>
  <si>
    <t>Publicaciones diarias (SM org.)</t>
  </si>
  <si>
    <t>Basado en las campañas y sus fuentes de tráfico, las siguientes proporciones de tráfico se podrían proceder de RRSS:</t>
  </si>
  <si>
    <t>Objetivo Táctico</t>
  </si>
  <si>
    <t>% estimado desde RRSS</t>
  </si>
  <si>
    <t>Primeros registros</t>
  </si>
  <si>
    <t>Consultas antes de exámenes/recup</t>
  </si>
  <si>
    <t>Reservas de packs</t>
  </si>
  <si>
    <t>Visitas totales (web o app)</t>
  </si>
  <si>
    <t>Leads captados por promociones</t>
  </si>
  <si>
    <t>Repeticiones o referidos</t>
  </si>
  <si>
    <t>Aplico los % de arriba a tus valores mensuales para OTC4:</t>
  </si>
  <si>
    <t>OTC4 total</t>
  </si>
  <si>
    <t>Estimación desde RRSS (20%)</t>
  </si>
  <si>
    <t>Dic</t>
  </si>
  <si>
    <t>10000 desde RRSS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</si>
</sst>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1.0"/>
      <color rgb="FFFFFFFF"/>
      <name val="Arial"/>
    </font>
    <font>
      <b/>
      <color rgb="FFFFFFFF"/>
      <name val="Arial"/>
      <scheme val="minor"/>
    </font>
    <font>
      <b/>
      <color theme="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color rgb="FFFF0000"/>
      <name val="Arial"/>
      <scheme val="minor"/>
    </font>
    <font>
      <color theme="0"/>
      <name val="Arial"/>
    </font>
    <font>
      <color rgb="FFFFFFFF"/>
      <name val="Arial"/>
    </font>
    <font>
      <color rgb="FF000000"/>
      <name val="Arial"/>
    </font>
    <font>
      <b/>
      <color rgb="FF000000"/>
      <name val="Arial"/>
      <scheme val="minor"/>
    </font>
    <font>
      <b/>
      <color rgb="FF000000"/>
      <name val="Arial"/>
    </font>
    <font>
      <b/>
      <color rgb="FF000000"/>
      <name val="&quot;YAFdJjTk5UU 0&quot;"/>
    </font>
    <font>
      <sz val="11.0"/>
      <color theme="1"/>
      <name val="Arial"/>
      <scheme val="minor"/>
    </font>
    <font>
      <color theme="0"/>
      <name val="Arial"/>
      <scheme val="minor"/>
    </font>
    <font>
      <sz val="9.0"/>
      <color theme="1"/>
      <name val="Arial"/>
      <scheme val="minor"/>
    </font>
    <font>
      <color rgb="FFFFFFFF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color theme="0"/>
      <name val="Arial"/>
    </font>
    <font>
      <b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A2D9BA"/>
        <bgColor rgb="FFA2D9BA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left" readingOrder="0" shrinkToFit="0" wrapText="1"/>
    </xf>
    <xf borderId="1" fillId="0" fontId="7" numFmtId="0" xfId="0" applyAlignment="1" applyBorder="1" applyFont="1">
      <alignment horizontal="center" readingOrder="0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left" readingOrder="0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4" fontId="4" numFmtId="0" xfId="0" applyAlignment="1" applyBorder="1" applyFill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5" numFmtId="0" xfId="0" applyFont="1"/>
    <xf borderId="1" fillId="5" fontId="7" numFmtId="0" xfId="0" applyAlignment="1" applyBorder="1" applyFill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2" fontId="11" numFmtId="0" xfId="0" applyAlignment="1" applyBorder="1" applyFont="1">
      <alignment horizontal="left" readingOrder="0" shrinkToFit="0" wrapText="1"/>
    </xf>
    <xf borderId="1" fillId="2" fontId="1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/>
    </xf>
    <xf borderId="2" fillId="0" fontId="13" numFmtId="0" xfId="0" applyAlignment="1" applyBorder="1" applyFont="1">
      <alignment horizontal="right" readingOrder="0" shrinkToFit="0" wrapText="1"/>
    </xf>
    <xf borderId="1" fillId="6" fontId="5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3" numFmtId="0" xfId="0" applyAlignment="1" applyFont="1">
      <alignment horizontal="right"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2" fontId="12" numFmtId="0" xfId="0" applyAlignment="1" applyFont="1">
      <alignment vertical="bottom"/>
    </xf>
    <xf borderId="0" fillId="8" fontId="5" numFmtId="0" xfId="0" applyFont="1"/>
    <xf borderId="0" fillId="2" fontId="12" numFmtId="0" xfId="0" applyAlignment="1" applyFont="1">
      <alignment readingOrder="0" vertical="bottom"/>
    </xf>
    <xf borderId="0" fillId="2" fontId="20" numFmtId="0" xfId="0" applyAlignment="1" applyFont="1">
      <alignment readingOrder="0"/>
    </xf>
    <xf borderId="0" fillId="4" fontId="5" numFmtId="0" xfId="0" applyFont="1"/>
    <xf borderId="1" fillId="3" fontId="21" numFmtId="0" xfId="0" applyAlignment="1" applyBorder="1" applyFont="1">
      <alignment horizontal="center" shrinkToFit="0" vertical="top" wrapText="1"/>
    </xf>
    <xf borderId="1" fillId="3" fontId="21" numFmtId="0" xfId="0" applyAlignment="1" applyBorder="1" applyFont="1">
      <alignment horizontal="center" readingOrder="0" shrinkToFit="0" vertical="top" wrapText="1"/>
    </xf>
    <xf borderId="0" fillId="2" fontId="12" numFmtId="0" xfId="0" applyAlignment="1" applyFont="1">
      <alignment horizontal="left" readingOrder="0" vertical="bottom"/>
    </xf>
    <xf borderId="0" fillId="4" fontId="5" numFmtId="0" xfId="0" applyAlignment="1" applyFont="1">
      <alignment readingOrder="0"/>
    </xf>
    <xf borderId="0" fillId="0" fontId="22" numFmtId="0" xfId="0" applyAlignment="1" applyFont="1">
      <alignment shrinkToFit="0" vertical="bottom" wrapText="1"/>
    </xf>
    <xf borderId="0" fillId="0" fontId="22" numFmtId="0" xfId="0" applyAlignment="1" applyFont="1">
      <alignment horizontal="right" shrinkToFit="0" vertical="bottom" wrapText="1"/>
    </xf>
    <xf borderId="0" fillId="0" fontId="5" numFmtId="9" xfId="0" applyAlignment="1" applyFont="1" applyNumberFormat="1">
      <alignment readingOrder="0"/>
    </xf>
    <xf borderId="0" fillId="2" fontId="2" numFmtId="0" xfId="0" applyFont="1"/>
    <xf borderId="1" fillId="2" fontId="23" numFmtId="0" xfId="0" applyAlignment="1" applyBorder="1" applyFont="1">
      <alignment horizontal="left" readingOrder="0" shrinkToFit="0" wrapText="1"/>
    </xf>
    <xf borderId="1" fillId="2" fontId="24" numFmtId="0" xfId="0" applyAlignment="1" applyBorder="1" applyFont="1">
      <alignment horizontal="left" readingOrder="0" shrinkToFit="0" wrapText="1"/>
    </xf>
    <xf borderId="0" fillId="2" fontId="2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2.63"/>
    <col customWidth="1" min="3" max="3" width="82.13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</row>
    <row r="2">
      <c r="A2" s="4" t="s">
        <v>5</v>
      </c>
      <c r="B2" s="4" t="s">
        <v>6</v>
      </c>
      <c r="C2" s="4" t="s">
        <v>7</v>
      </c>
      <c r="E2" s="5" t="s">
        <v>8</v>
      </c>
      <c r="F2" s="5" t="s">
        <v>9</v>
      </c>
    </row>
    <row r="3">
      <c r="A3" s="4" t="s">
        <v>10</v>
      </c>
      <c r="B3" s="4" t="s">
        <v>11</v>
      </c>
      <c r="C3" s="4" t="s">
        <v>12</v>
      </c>
      <c r="E3" s="5" t="s">
        <v>13</v>
      </c>
      <c r="F3" s="5" t="s">
        <v>14</v>
      </c>
    </row>
    <row r="4">
      <c r="A4" s="4" t="s">
        <v>15</v>
      </c>
      <c r="B4" s="4" t="s">
        <v>16</v>
      </c>
      <c r="C4" s="4" t="s">
        <v>17</v>
      </c>
      <c r="E4" s="5" t="s">
        <v>18</v>
      </c>
      <c r="F4" s="6" t="s">
        <v>19</v>
      </c>
    </row>
    <row r="5">
      <c r="A5" s="4" t="s">
        <v>20</v>
      </c>
      <c r="B5" s="4" t="s">
        <v>21</v>
      </c>
      <c r="C5" s="4" t="s">
        <v>22</v>
      </c>
      <c r="E5" s="5" t="s">
        <v>23</v>
      </c>
      <c r="F5" s="5" t="s">
        <v>24</v>
      </c>
    </row>
    <row r="6">
      <c r="A6" s="4" t="s">
        <v>25</v>
      </c>
      <c r="B6" s="4" t="s">
        <v>26</v>
      </c>
      <c r="C6" s="4" t="s">
        <v>27</v>
      </c>
      <c r="E6" s="5" t="s">
        <v>28</v>
      </c>
      <c r="F6" s="5" t="s">
        <v>29</v>
      </c>
    </row>
    <row r="7">
      <c r="A7" s="4" t="s">
        <v>30</v>
      </c>
      <c r="B7" s="4" t="s">
        <v>31</v>
      </c>
      <c r="C7" s="4" t="s">
        <v>32</v>
      </c>
      <c r="E7" s="5" t="s">
        <v>33</v>
      </c>
      <c r="F7" s="5" t="s">
        <v>34</v>
      </c>
    </row>
    <row r="8">
      <c r="A8" s="7"/>
      <c r="B8" s="7"/>
      <c r="C8" s="7"/>
    </row>
    <row r="14">
      <c r="A14" s="8" t="s">
        <v>35</v>
      </c>
      <c r="B14" s="8" t="s">
        <v>36</v>
      </c>
      <c r="C14" s="8"/>
    </row>
    <row r="15">
      <c r="A15" s="5" t="s">
        <v>5</v>
      </c>
      <c r="B15" s="5" t="s">
        <v>37</v>
      </c>
      <c r="C15" s="5"/>
    </row>
    <row r="16">
      <c r="A16" s="5" t="s">
        <v>10</v>
      </c>
      <c r="B16" s="5" t="s">
        <v>38</v>
      </c>
      <c r="C16" s="5"/>
    </row>
    <row r="17">
      <c r="A17" s="5" t="s">
        <v>15</v>
      </c>
      <c r="B17" s="5" t="s">
        <v>39</v>
      </c>
      <c r="C17" s="5"/>
    </row>
    <row r="19">
      <c r="A19" s="9"/>
      <c r="B19" s="9"/>
      <c r="C19" s="9"/>
    </row>
    <row r="20">
      <c r="A20" s="10" t="s">
        <v>0</v>
      </c>
      <c r="B20" s="10" t="s">
        <v>40</v>
      </c>
      <c r="C20" s="10" t="s">
        <v>41</v>
      </c>
      <c r="D20" s="11"/>
    </row>
    <row r="21">
      <c r="A21" s="12" t="s">
        <v>42</v>
      </c>
      <c r="B21" s="12" t="s">
        <v>43</v>
      </c>
      <c r="C21" s="12" t="s">
        <v>5</v>
      </c>
    </row>
    <row r="22">
      <c r="A22" s="12" t="s">
        <v>44</v>
      </c>
      <c r="B22" s="12" t="s">
        <v>45</v>
      </c>
      <c r="C22" s="12" t="s">
        <v>10</v>
      </c>
    </row>
    <row r="23">
      <c r="A23" s="12" t="s">
        <v>46</v>
      </c>
      <c r="B23" s="12" t="s">
        <v>47</v>
      </c>
      <c r="C23" s="12" t="s">
        <v>15</v>
      </c>
    </row>
    <row r="38">
      <c r="A38" s="11" t="s">
        <v>0</v>
      </c>
      <c r="B38" s="11" t="s">
        <v>48</v>
      </c>
      <c r="C38" s="11" t="s">
        <v>49</v>
      </c>
      <c r="D38" s="11" t="s">
        <v>50</v>
      </c>
    </row>
    <row r="39">
      <c r="A39" s="13" t="s">
        <v>51</v>
      </c>
      <c r="B39" s="13" t="s">
        <v>52</v>
      </c>
      <c r="C39" s="13" t="s">
        <v>53</v>
      </c>
      <c r="D39" s="13" t="s">
        <v>54</v>
      </c>
    </row>
    <row r="40">
      <c r="A40" s="13" t="s">
        <v>55</v>
      </c>
      <c r="B40" s="13" t="s">
        <v>56</v>
      </c>
      <c r="C40" s="13" t="s">
        <v>57</v>
      </c>
      <c r="D40" s="13" t="s">
        <v>58</v>
      </c>
    </row>
    <row r="41">
      <c r="A41" s="13" t="s">
        <v>59</v>
      </c>
      <c r="B41" s="13" t="s">
        <v>60</v>
      </c>
      <c r="C41" s="13" t="s">
        <v>61</v>
      </c>
      <c r="D41" s="13" t="s">
        <v>62</v>
      </c>
    </row>
    <row r="47">
      <c r="A47" s="10" t="s">
        <v>0</v>
      </c>
      <c r="B47" s="10" t="s">
        <v>63</v>
      </c>
      <c r="C47" s="10" t="s">
        <v>64</v>
      </c>
      <c r="D47" s="10" t="s">
        <v>50</v>
      </c>
    </row>
    <row r="48">
      <c r="A48" s="12" t="s">
        <v>65</v>
      </c>
      <c r="B48" s="12" t="s">
        <v>66</v>
      </c>
      <c r="C48" s="12" t="s">
        <v>67</v>
      </c>
      <c r="D48" s="12" t="s">
        <v>68</v>
      </c>
    </row>
    <row r="49">
      <c r="A49" s="12" t="s">
        <v>69</v>
      </c>
      <c r="B49" s="12" t="s">
        <v>70</v>
      </c>
      <c r="C49" s="12" t="s">
        <v>71</v>
      </c>
      <c r="D49" s="12" t="s">
        <v>72</v>
      </c>
    </row>
    <row r="50">
      <c r="A50" s="12" t="s">
        <v>73</v>
      </c>
      <c r="B50" s="12" t="s">
        <v>74</v>
      </c>
      <c r="C50" s="12" t="s">
        <v>75</v>
      </c>
      <c r="D50" s="12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32.38"/>
    <col customWidth="1" min="4" max="4" width="27.63"/>
  </cols>
  <sheetData>
    <row r="1">
      <c r="A1" s="14" t="s">
        <v>76</v>
      </c>
      <c r="B1" s="14" t="s">
        <v>77</v>
      </c>
      <c r="C1" s="14" t="s">
        <v>78</v>
      </c>
      <c r="D1" s="14" t="s">
        <v>79</v>
      </c>
    </row>
    <row r="2">
      <c r="A2" s="5" t="s">
        <v>80</v>
      </c>
      <c r="B2" s="5" t="s">
        <v>81</v>
      </c>
      <c r="C2" s="5" t="s">
        <v>82</v>
      </c>
      <c r="D2" s="5" t="s">
        <v>83</v>
      </c>
    </row>
    <row r="3">
      <c r="A3" s="5" t="s">
        <v>84</v>
      </c>
      <c r="B3" s="5" t="s">
        <v>85</v>
      </c>
      <c r="C3" s="5" t="s">
        <v>86</v>
      </c>
      <c r="D3" s="5" t="s">
        <v>87</v>
      </c>
    </row>
    <row r="4">
      <c r="A4" s="5" t="s">
        <v>88</v>
      </c>
      <c r="B4" s="5" t="s">
        <v>89</v>
      </c>
      <c r="C4" s="5" t="s">
        <v>90</v>
      </c>
      <c r="D4" s="5" t="s">
        <v>91</v>
      </c>
    </row>
    <row r="5">
      <c r="A5" s="5" t="s">
        <v>92</v>
      </c>
      <c r="B5" s="5" t="s">
        <v>93</v>
      </c>
      <c r="C5" s="5" t="s">
        <v>94</v>
      </c>
      <c r="D5" s="5" t="s">
        <v>95</v>
      </c>
    </row>
    <row r="6">
      <c r="A6" s="5" t="s">
        <v>96</v>
      </c>
      <c r="B6" s="5" t="s">
        <v>97</v>
      </c>
      <c r="C6" s="5" t="s">
        <v>98</v>
      </c>
      <c r="D6" s="5" t="s">
        <v>99</v>
      </c>
    </row>
    <row r="7">
      <c r="A7" s="5" t="s">
        <v>100</v>
      </c>
      <c r="B7" s="5" t="s">
        <v>101</v>
      </c>
      <c r="C7" s="5" t="s">
        <v>102</v>
      </c>
      <c r="D7" s="5" t="s">
        <v>103</v>
      </c>
    </row>
    <row r="8">
      <c r="A8" s="5" t="s">
        <v>104</v>
      </c>
      <c r="B8" s="5" t="s">
        <v>105</v>
      </c>
      <c r="C8" s="5" t="s">
        <v>106</v>
      </c>
      <c r="D8" s="5" t="s">
        <v>107</v>
      </c>
    </row>
    <row r="9">
      <c r="A9" s="5" t="s">
        <v>108</v>
      </c>
      <c r="B9" s="5" t="s">
        <v>109</v>
      </c>
      <c r="C9" s="5" t="s">
        <v>110</v>
      </c>
      <c r="D9" s="5" t="s">
        <v>111</v>
      </c>
    </row>
    <row r="10">
      <c r="A10" s="5" t="s">
        <v>112</v>
      </c>
      <c r="B10" s="5" t="s">
        <v>113</v>
      </c>
      <c r="C10" s="5" t="s">
        <v>114</v>
      </c>
      <c r="D10" s="5" t="s">
        <v>115</v>
      </c>
    </row>
    <row r="11">
      <c r="A11" s="5" t="s">
        <v>116</v>
      </c>
      <c r="B11" s="5" t="s">
        <v>117</v>
      </c>
      <c r="C11" s="5" t="s">
        <v>118</v>
      </c>
      <c r="D11" s="5" t="s">
        <v>119</v>
      </c>
    </row>
    <row r="12">
      <c r="A12" s="5" t="s">
        <v>120</v>
      </c>
      <c r="B12" s="5" t="s">
        <v>121</v>
      </c>
      <c r="C12" s="5" t="s">
        <v>122</v>
      </c>
      <c r="D12" s="5" t="s">
        <v>123</v>
      </c>
    </row>
    <row r="13">
      <c r="A13" s="5" t="s">
        <v>124</v>
      </c>
      <c r="B13" s="5" t="s">
        <v>125</v>
      </c>
      <c r="C13" s="5" t="s">
        <v>126</v>
      </c>
      <c r="D13" s="5" t="s">
        <v>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52.75"/>
    <col customWidth="1" min="3" max="3" width="30.63"/>
    <col customWidth="1" min="4" max="4" width="16.0"/>
  </cols>
  <sheetData>
    <row r="1">
      <c r="A1" s="15" t="s">
        <v>0</v>
      </c>
      <c r="B1" s="15" t="s">
        <v>128</v>
      </c>
      <c r="C1" s="15" t="s">
        <v>129</v>
      </c>
      <c r="D1" s="15" t="s">
        <v>130</v>
      </c>
    </row>
    <row r="2">
      <c r="A2" s="4" t="s">
        <v>65</v>
      </c>
      <c r="B2" s="4" t="s">
        <v>131</v>
      </c>
      <c r="C2" s="4" t="s">
        <v>132</v>
      </c>
      <c r="D2" s="4" t="s">
        <v>133</v>
      </c>
    </row>
    <row r="3">
      <c r="A3" s="4" t="s">
        <v>69</v>
      </c>
      <c r="B3" s="4" t="s">
        <v>134</v>
      </c>
      <c r="C3" s="4" t="s">
        <v>15</v>
      </c>
      <c r="D3" s="4" t="s">
        <v>133</v>
      </c>
    </row>
    <row r="4">
      <c r="A4" s="4" t="s">
        <v>73</v>
      </c>
      <c r="B4" s="4" t="s">
        <v>135</v>
      </c>
      <c r="C4" s="4" t="s">
        <v>15</v>
      </c>
      <c r="D4" s="4" t="s">
        <v>133</v>
      </c>
    </row>
    <row r="7">
      <c r="A7" s="16" t="s">
        <v>0</v>
      </c>
      <c r="B7" s="16" t="s">
        <v>136</v>
      </c>
      <c r="C7" s="16" t="s">
        <v>129</v>
      </c>
      <c r="D7" s="16" t="s">
        <v>130</v>
      </c>
    </row>
    <row r="8">
      <c r="A8" s="17" t="s">
        <v>51</v>
      </c>
      <c r="B8" s="17" t="s">
        <v>52</v>
      </c>
      <c r="C8" s="17" t="s">
        <v>5</v>
      </c>
      <c r="D8" s="17" t="s">
        <v>133</v>
      </c>
    </row>
    <row r="9">
      <c r="A9" s="17" t="s">
        <v>55</v>
      </c>
      <c r="B9" s="17" t="s">
        <v>56</v>
      </c>
      <c r="C9" s="17" t="s">
        <v>5</v>
      </c>
      <c r="D9" s="17" t="s">
        <v>137</v>
      </c>
    </row>
    <row r="10">
      <c r="A10" s="17" t="s">
        <v>59</v>
      </c>
      <c r="B10" s="17" t="s">
        <v>138</v>
      </c>
      <c r="C10" s="17" t="s">
        <v>5</v>
      </c>
      <c r="D10" s="17" t="s">
        <v>133</v>
      </c>
    </row>
    <row r="12">
      <c r="A12" s="16" t="s">
        <v>0</v>
      </c>
      <c r="B12" s="16" t="s">
        <v>40</v>
      </c>
      <c r="C12" s="16" t="s">
        <v>129</v>
      </c>
      <c r="D12" s="16" t="s">
        <v>130</v>
      </c>
    </row>
    <row r="13">
      <c r="A13" s="4" t="s">
        <v>42</v>
      </c>
      <c r="B13" s="4" t="s">
        <v>139</v>
      </c>
      <c r="C13" s="4" t="s">
        <v>5</v>
      </c>
      <c r="D13" s="4" t="s">
        <v>133</v>
      </c>
    </row>
    <row r="14">
      <c r="A14" s="4" t="s">
        <v>44</v>
      </c>
      <c r="B14" s="4" t="s">
        <v>140</v>
      </c>
      <c r="C14" s="4" t="s">
        <v>10</v>
      </c>
      <c r="D14" s="4" t="s">
        <v>133</v>
      </c>
    </row>
    <row r="15">
      <c r="A15" s="4" t="s">
        <v>46</v>
      </c>
      <c r="B15" s="4" t="s">
        <v>141</v>
      </c>
      <c r="C15" s="4" t="s">
        <v>15</v>
      </c>
      <c r="D15" s="4" t="s">
        <v>133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  <col customWidth="1" min="2" max="2" width="76.25"/>
    <col customWidth="1" min="3" max="3" width="8.0"/>
  </cols>
  <sheetData>
    <row r="1">
      <c r="A1" s="2" t="s">
        <v>3</v>
      </c>
      <c r="B1" s="3" t="s">
        <v>4</v>
      </c>
      <c r="C1" s="3" t="s">
        <v>142</v>
      </c>
    </row>
    <row r="2">
      <c r="A2" s="5" t="s">
        <v>143</v>
      </c>
      <c r="B2" s="5" t="s">
        <v>9</v>
      </c>
      <c r="C2" s="5" t="s">
        <v>133</v>
      </c>
    </row>
    <row r="3">
      <c r="A3" s="5" t="s">
        <v>144</v>
      </c>
      <c r="B3" s="5" t="s">
        <v>14</v>
      </c>
      <c r="C3" s="5" t="s">
        <v>133</v>
      </c>
    </row>
    <row r="4">
      <c r="A4" s="5" t="s">
        <v>145</v>
      </c>
      <c r="B4" s="6" t="s">
        <v>19</v>
      </c>
      <c r="C4" s="5" t="s">
        <v>133</v>
      </c>
    </row>
    <row r="5">
      <c r="A5" s="5" t="s">
        <v>146</v>
      </c>
      <c r="B5" s="5" t="s">
        <v>24</v>
      </c>
      <c r="C5" s="5" t="s">
        <v>137</v>
      </c>
    </row>
    <row r="6">
      <c r="A6" s="5" t="s">
        <v>147</v>
      </c>
      <c r="B6" s="5" t="s">
        <v>29</v>
      </c>
      <c r="C6" s="5" t="s">
        <v>137</v>
      </c>
    </row>
    <row r="7">
      <c r="A7" s="5" t="s">
        <v>148</v>
      </c>
      <c r="B7" s="5" t="s">
        <v>34</v>
      </c>
      <c r="C7" s="5" t="s">
        <v>133</v>
      </c>
    </row>
    <row r="9">
      <c r="A9" s="18"/>
    </row>
    <row r="10">
      <c r="A10" s="19"/>
    </row>
    <row r="17">
      <c r="A17" s="19"/>
    </row>
    <row r="18">
      <c r="A18" s="18"/>
    </row>
    <row r="19">
      <c r="A19" s="19"/>
    </row>
    <row r="20">
      <c r="A20" s="18"/>
    </row>
    <row r="21">
      <c r="A21" s="19"/>
    </row>
    <row r="22">
      <c r="A22" s="18"/>
    </row>
    <row r="23">
      <c r="A23" s="19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1"/>
    </row>
    <row r="39">
      <c r="A39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5"/>
    <col customWidth="1" min="3" max="3" width="17.38"/>
    <col customWidth="1" min="4" max="4" width="17.25"/>
    <col customWidth="1" min="5" max="5" width="12.88"/>
    <col customWidth="1" min="6" max="6" width="14.63"/>
  </cols>
  <sheetData>
    <row r="1">
      <c r="A1" s="11" t="s">
        <v>76</v>
      </c>
      <c r="B1" s="11" t="s">
        <v>149</v>
      </c>
      <c r="C1" s="11" t="s">
        <v>150</v>
      </c>
      <c r="D1" s="11" t="s">
        <v>151</v>
      </c>
      <c r="E1" s="11" t="s">
        <v>152</v>
      </c>
      <c r="F1" s="11" t="s">
        <v>153</v>
      </c>
    </row>
    <row r="2">
      <c r="A2" s="13" t="s">
        <v>154</v>
      </c>
      <c r="B2" s="13" t="s">
        <v>155</v>
      </c>
      <c r="C2" s="13">
        <v>200.0</v>
      </c>
      <c r="D2" s="13">
        <v>500.0</v>
      </c>
      <c r="E2" s="13">
        <v>500.0</v>
      </c>
      <c r="F2" s="13">
        <v>1200.0</v>
      </c>
    </row>
    <row r="3">
      <c r="A3" s="13" t="s">
        <v>156</v>
      </c>
      <c r="B3" s="13" t="s">
        <v>157</v>
      </c>
      <c r="C3" s="13">
        <v>250.0</v>
      </c>
      <c r="D3" s="13">
        <v>500.0</v>
      </c>
      <c r="E3" s="13">
        <v>600.0</v>
      </c>
      <c r="F3" s="13">
        <v>1350.0</v>
      </c>
    </row>
    <row r="4">
      <c r="A4" s="13" t="s">
        <v>158</v>
      </c>
      <c r="B4" s="13" t="s">
        <v>159</v>
      </c>
      <c r="C4" s="13">
        <v>300.0</v>
      </c>
      <c r="D4" s="13">
        <v>500.0</v>
      </c>
      <c r="E4" s="13">
        <v>800.0</v>
      </c>
      <c r="F4" s="13">
        <v>1600.0</v>
      </c>
    </row>
    <row r="5">
      <c r="A5" s="13" t="s">
        <v>160</v>
      </c>
      <c r="B5" s="13" t="s">
        <v>161</v>
      </c>
      <c r="C5" s="13">
        <v>250.0</v>
      </c>
      <c r="D5" s="13">
        <v>500.0</v>
      </c>
      <c r="E5" s="13">
        <v>700.0</v>
      </c>
      <c r="F5" s="13">
        <v>1450.0</v>
      </c>
    </row>
    <row r="6">
      <c r="A6" s="13" t="s">
        <v>162</v>
      </c>
      <c r="B6" s="13"/>
      <c r="C6" s="13">
        <v>0.0</v>
      </c>
      <c r="D6" s="13">
        <v>500.0</v>
      </c>
      <c r="E6" s="13">
        <v>400.0</v>
      </c>
      <c r="F6" s="13">
        <v>900.0</v>
      </c>
    </row>
    <row r="7">
      <c r="A7" s="13" t="s">
        <v>163</v>
      </c>
      <c r="B7" s="13"/>
      <c r="C7" s="13">
        <v>0.0</v>
      </c>
      <c r="D7" s="13">
        <v>500.0</v>
      </c>
      <c r="E7" s="13">
        <v>400.0</v>
      </c>
      <c r="F7" s="13">
        <v>900.0</v>
      </c>
    </row>
    <row r="8">
      <c r="A8" s="13" t="s">
        <v>164</v>
      </c>
      <c r="B8" s="13" t="s">
        <v>165</v>
      </c>
      <c r="C8" s="13">
        <v>250.0</v>
      </c>
      <c r="D8" s="13">
        <v>500.0</v>
      </c>
      <c r="E8" s="13">
        <v>500.0</v>
      </c>
      <c r="F8" s="13">
        <v>1250.0</v>
      </c>
    </row>
    <row r="9">
      <c r="A9" s="13" t="s">
        <v>166</v>
      </c>
      <c r="B9" s="13"/>
      <c r="C9" s="13">
        <v>0.0</v>
      </c>
      <c r="D9" s="13">
        <v>500.0</v>
      </c>
      <c r="E9" s="13">
        <v>400.0</v>
      </c>
      <c r="F9" s="13">
        <v>900.0</v>
      </c>
    </row>
    <row r="10">
      <c r="A10" s="13" t="s">
        <v>167</v>
      </c>
      <c r="B10" s="13" t="s">
        <v>168</v>
      </c>
      <c r="C10" s="13">
        <v>300.0</v>
      </c>
      <c r="D10" s="13">
        <v>500.0</v>
      </c>
      <c r="E10" s="13">
        <v>900.0</v>
      </c>
      <c r="F10" s="13">
        <v>1700.0</v>
      </c>
    </row>
    <row r="11">
      <c r="A11" s="13" t="s">
        <v>169</v>
      </c>
      <c r="B11" s="13"/>
      <c r="C11" s="13">
        <v>0.0</v>
      </c>
      <c r="D11" s="13">
        <v>500.0</v>
      </c>
      <c r="E11" s="13">
        <v>400.0</v>
      </c>
      <c r="F11" s="13">
        <v>900.0</v>
      </c>
    </row>
    <row r="12">
      <c r="A12" s="13" t="s">
        <v>170</v>
      </c>
      <c r="B12" s="13"/>
      <c r="C12" s="13">
        <v>0.0</v>
      </c>
      <c r="D12" s="13">
        <v>0.0</v>
      </c>
      <c r="E12" s="13">
        <v>0.0</v>
      </c>
      <c r="F12" s="13">
        <v>0.0</v>
      </c>
    </row>
    <row r="13">
      <c r="A13" s="13" t="s">
        <v>171</v>
      </c>
      <c r="B13" s="13"/>
      <c r="C13" s="13">
        <v>0.0</v>
      </c>
      <c r="D13" s="13">
        <v>0.0</v>
      </c>
      <c r="E13" s="13">
        <v>0.0</v>
      </c>
      <c r="F13" s="13">
        <v>0.0</v>
      </c>
    </row>
    <row r="14">
      <c r="F14" s="22">
        <f>SUM(F2:F13)</f>
        <v>12150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38"/>
    <col customWidth="1" min="2" max="2" width="60.88"/>
  </cols>
  <sheetData>
    <row r="1">
      <c r="A1" s="23" t="s">
        <v>4</v>
      </c>
      <c r="B1" s="23" t="s">
        <v>4</v>
      </c>
    </row>
    <row r="2">
      <c r="A2" s="24" t="s">
        <v>9</v>
      </c>
      <c r="B2" s="24" t="s">
        <v>172</v>
      </c>
    </row>
    <row r="3">
      <c r="A3" s="24" t="s">
        <v>173</v>
      </c>
      <c r="B3" s="24" t="s">
        <v>174</v>
      </c>
    </row>
    <row r="4">
      <c r="A4" s="25" t="s">
        <v>175</v>
      </c>
      <c r="B4" s="25" t="s">
        <v>176</v>
      </c>
    </row>
    <row r="5">
      <c r="A5" s="24" t="s">
        <v>24</v>
      </c>
      <c r="B5" s="24" t="s">
        <v>177</v>
      </c>
    </row>
    <row r="6">
      <c r="A6" s="24" t="s">
        <v>29</v>
      </c>
      <c r="B6" s="24" t="s">
        <v>178</v>
      </c>
    </row>
    <row r="7">
      <c r="A7" s="24" t="s">
        <v>34</v>
      </c>
      <c r="B7" s="24" t="s">
        <v>179</v>
      </c>
    </row>
    <row r="8">
      <c r="A8" s="24"/>
      <c r="B8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13" width="4.75"/>
    <col customWidth="1" min="14" max="14" width="5.63"/>
    <col customWidth="1" min="15" max="15" width="5.5"/>
    <col customWidth="1" min="16" max="16" width="84.63"/>
    <col customWidth="1" min="17" max="17" width="5.5"/>
    <col customWidth="1" min="18" max="18" width="6.5"/>
    <col customWidth="1" min="19" max="19" width="6.38"/>
    <col customWidth="1" min="20" max="20" width="6.5"/>
    <col customWidth="1" min="21" max="21" width="5.63"/>
  </cols>
  <sheetData>
    <row r="1">
      <c r="A1" s="2"/>
      <c r="B1" s="26" t="s">
        <v>180</v>
      </c>
      <c r="C1" s="26" t="s">
        <v>181</v>
      </c>
      <c r="D1" s="26" t="s">
        <v>182</v>
      </c>
      <c r="E1" s="27" t="s">
        <v>183</v>
      </c>
      <c r="F1" s="26" t="s">
        <v>184</v>
      </c>
      <c r="G1" s="26" t="s">
        <v>185</v>
      </c>
      <c r="H1" s="26" t="s">
        <v>186</v>
      </c>
      <c r="I1" s="26" t="s">
        <v>187</v>
      </c>
      <c r="J1" s="26" t="s">
        <v>188</v>
      </c>
      <c r="K1" s="26" t="s">
        <v>189</v>
      </c>
      <c r="L1" s="26" t="s">
        <v>190</v>
      </c>
      <c r="M1" s="27" t="s">
        <v>191</v>
      </c>
      <c r="N1" s="28" t="s">
        <v>192</v>
      </c>
    </row>
    <row r="2">
      <c r="A2" s="2" t="s">
        <v>42</v>
      </c>
      <c r="B2" s="29">
        <f t="shared" ref="B2:M2" si="1">B5*10%</f>
        <v>0</v>
      </c>
      <c r="C2" s="29">
        <f t="shared" si="1"/>
        <v>350</v>
      </c>
      <c r="D2" s="29">
        <f t="shared" si="1"/>
        <v>400</v>
      </c>
      <c r="E2" s="29">
        <f t="shared" si="1"/>
        <v>600</v>
      </c>
      <c r="F2" s="29">
        <f t="shared" si="1"/>
        <v>800</v>
      </c>
      <c r="G2" s="29">
        <f t="shared" si="1"/>
        <v>800</v>
      </c>
      <c r="H2" s="29">
        <f t="shared" si="1"/>
        <v>250</v>
      </c>
      <c r="I2" s="29">
        <f t="shared" si="1"/>
        <v>250</v>
      </c>
      <c r="J2" s="29">
        <f t="shared" si="1"/>
        <v>750</v>
      </c>
      <c r="K2" s="29">
        <f t="shared" si="1"/>
        <v>800</v>
      </c>
      <c r="L2" s="29">
        <f t="shared" si="1"/>
        <v>0</v>
      </c>
      <c r="M2" s="29">
        <f t="shared" si="1"/>
        <v>0</v>
      </c>
      <c r="N2" s="30">
        <f t="shared" ref="N2:N7" si="3">SUM(B2:M2)</f>
        <v>5000</v>
      </c>
      <c r="P2" s="5" t="s">
        <v>9</v>
      </c>
    </row>
    <row r="3">
      <c r="A3" s="2" t="s">
        <v>44</v>
      </c>
      <c r="B3" s="5">
        <f t="shared" ref="B3:M3" si="2">B2*30%</f>
        <v>0</v>
      </c>
      <c r="C3" s="5">
        <f t="shared" si="2"/>
        <v>105</v>
      </c>
      <c r="D3" s="5">
        <f t="shared" si="2"/>
        <v>120</v>
      </c>
      <c r="E3" s="5">
        <f t="shared" si="2"/>
        <v>180</v>
      </c>
      <c r="F3" s="5">
        <f t="shared" si="2"/>
        <v>240</v>
      </c>
      <c r="G3" s="5">
        <f t="shared" si="2"/>
        <v>240</v>
      </c>
      <c r="H3" s="5">
        <f t="shared" si="2"/>
        <v>75</v>
      </c>
      <c r="I3" s="5">
        <f t="shared" si="2"/>
        <v>75</v>
      </c>
      <c r="J3" s="5">
        <f t="shared" si="2"/>
        <v>225</v>
      </c>
      <c r="K3" s="5">
        <f t="shared" si="2"/>
        <v>240</v>
      </c>
      <c r="L3" s="5">
        <f t="shared" si="2"/>
        <v>0</v>
      </c>
      <c r="M3" s="5">
        <f t="shared" si="2"/>
        <v>0</v>
      </c>
      <c r="N3" s="30">
        <f t="shared" si="3"/>
        <v>1500</v>
      </c>
      <c r="P3" s="5" t="s">
        <v>14</v>
      </c>
    </row>
    <row r="4">
      <c r="A4" s="2" t="s">
        <v>46</v>
      </c>
      <c r="B4" s="5">
        <f t="shared" ref="B4:M4" si="4">B3*60%</f>
        <v>0</v>
      </c>
      <c r="C4" s="5">
        <f t="shared" si="4"/>
        <v>63</v>
      </c>
      <c r="D4" s="5">
        <f t="shared" si="4"/>
        <v>72</v>
      </c>
      <c r="E4" s="5">
        <f t="shared" si="4"/>
        <v>108</v>
      </c>
      <c r="F4" s="5">
        <f t="shared" si="4"/>
        <v>144</v>
      </c>
      <c r="G4" s="5">
        <f t="shared" si="4"/>
        <v>144</v>
      </c>
      <c r="H4" s="5">
        <f t="shared" si="4"/>
        <v>45</v>
      </c>
      <c r="I4" s="5">
        <f t="shared" si="4"/>
        <v>45</v>
      </c>
      <c r="J4" s="5">
        <f t="shared" si="4"/>
        <v>135</v>
      </c>
      <c r="K4" s="5">
        <f t="shared" si="4"/>
        <v>144</v>
      </c>
      <c r="L4" s="5">
        <f t="shared" si="4"/>
        <v>0</v>
      </c>
      <c r="M4" s="5">
        <f t="shared" si="4"/>
        <v>0</v>
      </c>
      <c r="N4" s="30">
        <f t="shared" si="3"/>
        <v>900</v>
      </c>
      <c r="P4" s="5" t="s">
        <v>19</v>
      </c>
    </row>
    <row r="5">
      <c r="A5" s="2" t="s">
        <v>193</v>
      </c>
      <c r="B5" s="5">
        <v>0.0</v>
      </c>
      <c r="C5" s="5">
        <v>3500.0</v>
      </c>
      <c r="D5" s="5">
        <v>4000.0</v>
      </c>
      <c r="E5" s="5">
        <v>6000.0</v>
      </c>
      <c r="F5" s="5">
        <v>8000.0</v>
      </c>
      <c r="G5" s="5">
        <v>8000.0</v>
      </c>
      <c r="H5" s="5">
        <v>2500.0</v>
      </c>
      <c r="I5" s="5">
        <v>2500.0</v>
      </c>
      <c r="J5" s="5">
        <v>7500.0</v>
      </c>
      <c r="K5" s="5">
        <v>8000.0</v>
      </c>
      <c r="L5" s="5">
        <v>0.0</v>
      </c>
      <c r="M5" s="5">
        <v>0.0</v>
      </c>
      <c r="N5" s="30">
        <f t="shared" si="3"/>
        <v>50000</v>
      </c>
      <c r="P5" s="5" t="s">
        <v>24</v>
      </c>
    </row>
    <row r="6">
      <c r="A6" s="2" t="s">
        <v>194</v>
      </c>
      <c r="B6" s="5">
        <f t="shared" ref="B6:M6" si="5">B5*20%</f>
        <v>0</v>
      </c>
      <c r="C6" s="5">
        <f t="shared" si="5"/>
        <v>700</v>
      </c>
      <c r="D6" s="5">
        <f t="shared" si="5"/>
        <v>800</v>
      </c>
      <c r="E6" s="5">
        <f t="shared" si="5"/>
        <v>1200</v>
      </c>
      <c r="F6" s="5">
        <f t="shared" si="5"/>
        <v>1600</v>
      </c>
      <c r="G6" s="5">
        <f t="shared" si="5"/>
        <v>1600</v>
      </c>
      <c r="H6" s="5">
        <f t="shared" si="5"/>
        <v>500</v>
      </c>
      <c r="I6" s="5">
        <f t="shared" si="5"/>
        <v>500</v>
      </c>
      <c r="J6" s="5">
        <f t="shared" si="5"/>
        <v>1500</v>
      </c>
      <c r="K6" s="5">
        <f t="shared" si="5"/>
        <v>1600</v>
      </c>
      <c r="L6" s="5">
        <f t="shared" si="5"/>
        <v>0</v>
      </c>
      <c r="M6" s="5">
        <f t="shared" si="5"/>
        <v>0</v>
      </c>
      <c r="N6" s="30">
        <f t="shared" si="3"/>
        <v>10000</v>
      </c>
      <c r="P6" s="5" t="s">
        <v>29</v>
      </c>
    </row>
    <row r="7">
      <c r="A7" s="2" t="s">
        <v>195</v>
      </c>
      <c r="B7" s="5">
        <f t="shared" ref="B7:M7" si="6">B3*60%</f>
        <v>0</v>
      </c>
      <c r="C7" s="5">
        <f t="shared" si="6"/>
        <v>63</v>
      </c>
      <c r="D7" s="5">
        <f t="shared" si="6"/>
        <v>72</v>
      </c>
      <c r="E7" s="5">
        <f t="shared" si="6"/>
        <v>108</v>
      </c>
      <c r="F7" s="5">
        <f t="shared" si="6"/>
        <v>144</v>
      </c>
      <c r="G7" s="5">
        <f t="shared" si="6"/>
        <v>144</v>
      </c>
      <c r="H7" s="5">
        <f t="shared" si="6"/>
        <v>45</v>
      </c>
      <c r="I7" s="5">
        <f t="shared" si="6"/>
        <v>45</v>
      </c>
      <c r="J7" s="5">
        <f t="shared" si="6"/>
        <v>135</v>
      </c>
      <c r="K7" s="5">
        <f t="shared" si="6"/>
        <v>144</v>
      </c>
      <c r="L7" s="5">
        <f t="shared" si="6"/>
        <v>0</v>
      </c>
      <c r="M7" s="5">
        <f t="shared" si="6"/>
        <v>0</v>
      </c>
      <c r="N7" s="30">
        <f t="shared" si="3"/>
        <v>900</v>
      </c>
      <c r="P7" s="5" t="s">
        <v>34</v>
      </c>
    </row>
    <row r="8">
      <c r="A8" s="31" t="s">
        <v>196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P8" s="13"/>
    </row>
    <row r="10">
      <c r="P10" s="32"/>
    </row>
    <row r="11">
      <c r="P11" s="33" t="s">
        <v>197</v>
      </c>
    </row>
    <row r="12">
      <c r="P12" s="34" t="s">
        <v>198</v>
      </c>
    </row>
    <row r="13">
      <c r="P13" s="35" t="s">
        <v>199</v>
      </c>
    </row>
    <row r="14">
      <c r="F14" s="31"/>
      <c r="G14" s="36"/>
      <c r="H14" s="36"/>
      <c r="I14" s="36"/>
      <c r="J14" s="37"/>
      <c r="K14" s="36"/>
      <c r="L14" s="36"/>
      <c r="M14" s="36"/>
      <c r="N14" s="36"/>
      <c r="O14" s="36"/>
      <c r="P14" s="38" t="s">
        <v>200</v>
      </c>
      <c r="Q14" s="36"/>
      <c r="R14" s="37"/>
      <c r="S14" s="39"/>
    </row>
    <row r="15">
      <c r="F15" s="31"/>
      <c r="G15" s="40"/>
      <c r="H15" s="40"/>
      <c r="I15" s="40"/>
      <c r="J15" s="40"/>
      <c r="K15" s="40"/>
      <c r="L15" s="40"/>
      <c r="M15" s="40"/>
      <c r="N15" s="40"/>
      <c r="O15" s="40"/>
      <c r="P15" s="33" t="s">
        <v>201</v>
      </c>
      <c r="Q15" s="40"/>
      <c r="R15" s="40"/>
      <c r="S15" s="13"/>
    </row>
    <row r="16">
      <c r="P16" s="38" t="s">
        <v>202</v>
      </c>
    </row>
    <row r="18">
      <c r="A18" s="41"/>
    </row>
    <row r="19">
      <c r="A19" s="42"/>
      <c r="O19" s="43"/>
      <c r="P19" s="43"/>
      <c r="Q19" s="43"/>
      <c r="R19" s="43"/>
      <c r="S19" s="43"/>
      <c r="T19" s="43"/>
      <c r="U19" s="44"/>
    </row>
    <row r="20">
      <c r="O20" s="45"/>
      <c r="P20" s="13"/>
      <c r="Q20" s="13"/>
      <c r="R20" s="13"/>
      <c r="S20" s="13"/>
      <c r="T20" s="13"/>
      <c r="U20" s="44"/>
    </row>
    <row r="21">
      <c r="O21" s="45"/>
      <c r="P21" s="13"/>
      <c r="Q21" s="13"/>
      <c r="R21" s="13"/>
      <c r="S21" s="13"/>
      <c r="T21" s="13"/>
      <c r="U21" s="44"/>
    </row>
    <row r="22">
      <c r="O22" s="45"/>
      <c r="P22" s="13"/>
      <c r="Q22" s="13"/>
      <c r="R22" s="13"/>
      <c r="S22" s="13"/>
      <c r="T22" s="13"/>
      <c r="U22" s="44"/>
    </row>
    <row r="23">
      <c r="O23" s="45"/>
      <c r="P23" s="13"/>
      <c r="Q23" s="13"/>
      <c r="R23" s="13"/>
      <c r="S23" s="13"/>
      <c r="T23" s="13"/>
      <c r="U23" s="44"/>
    </row>
    <row r="24">
      <c r="O24" s="45"/>
      <c r="P24" s="13"/>
      <c r="Q24" s="13"/>
      <c r="R24" s="13"/>
      <c r="S24" s="13"/>
      <c r="T24" s="13"/>
      <c r="U24" s="44"/>
    </row>
    <row r="25">
      <c r="O25" s="45"/>
      <c r="P25" s="13"/>
      <c r="Q25" s="13"/>
      <c r="R25" s="13"/>
      <c r="S25" s="13"/>
      <c r="T25" s="13"/>
      <c r="U25" s="44"/>
    </row>
    <row r="26">
      <c r="O26" s="45"/>
      <c r="P26" s="13"/>
      <c r="Q26" s="13"/>
      <c r="R26" s="13"/>
      <c r="S26" s="13"/>
      <c r="T26" s="13"/>
      <c r="U26" s="44"/>
    </row>
    <row r="27">
      <c r="A27" s="42"/>
      <c r="O27" s="45"/>
      <c r="P27" s="13"/>
      <c r="Q27" s="13"/>
      <c r="R27" s="13"/>
      <c r="S27" s="13"/>
      <c r="T27" s="13"/>
    </row>
    <row r="28">
      <c r="A28" s="41"/>
      <c r="O28" s="45"/>
      <c r="P28" s="13"/>
      <c r="Q28" s="13"/>
      <c r="R28" s="13"/>
      <c r="S28" s="13"/>
      <c r="T28" s="13"/>
    </row>
    <row r="29">
      <c r="A29" s="42"/>
      <c r="O29" s="45"/>
      <c r="P29" s="13"/>
      <c r="Q29" s="13"/>
      <c r="R29" s="13"/>
      <c r="S29" s="13"/>
      <c r="T29" s="13"/>
    </row>
    <row r="30">
      <c r="A30" s="41"/>
      <c r="O30" s="45"/>
      <c r="P30" s="13"/>
      <c r="Q30" s="13"/>
      <c r="R30" s="13"/>
      <c r="S30" s="13"/>
      <c r="T30" s="13"/>
    </row>
    <row r="31">
      <c r="A31" s="42"/>
      <c r="O31" s="45"/>
      <c r="P31" s="13"/>
      <c r="Q31" s="13"/>
      <c r="R31" s="13"/>
      <c r="S31" s="13"/>
      <c r="T31" s="13"/>
    </row>
    <row r="32">
      <c r="A32" s="41"/>
      <c r="O32" s="39"/>
      <c r="P32" s="13"/>
      <c r="Q32" s="13"/>
      <c r="R32" s="13"/>
      <c r="S32" s="13"/>
      <c r="T32" s="13"/>
    </row>
    <row r="33">
      <c r="A33" s="42"/>
    </row>
    <row r="34">
      <c r="A34" s="41"/>
    </row>
    <row r="35">
      <c r="A35" s="42"/>
    </row>
    <row r="36">
      <c r="A36" s="41"/>
    </row>
    <row r="37">
      <c r="A37" s="42"/>
    </row>
    <row r="38">
      <c r="A38" s="41"/>
    </row>
    <row r="39">
      <c r="A39" s="42"/>
    </row>
    <row r="40">
      <c r="A40" s="41"/>
    </row>
    <row r="41">
      <c r="A41" s="42"/>
    </row>
    <row r="42">
      <c r="A42" s="41"/>
    </row>
    <row r="43">
      <c r="A43" s="42"/>
    </row>
    <row r="44">
      <c r="A44" s="41"/>
    </row>
    <row r="45">
      <c r="A45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4" max="4" width="41.25"/>
  </cols>
  <sheetData>
    <row r="1">
      <c r="A1" s="46" t="s">
        <v>203</v>
      </c>
    </row>
    <row r="2">
      <c r="A2" s="47" t="s">
        <v>204</v>
      </c>
    </row>
    <row r="3">
      <c r="A3" s="48" t="s">
        <v>205</v>
      </c>
      <c r="B3" s="48" t="s">
        <v>206</v>
      </c>
      <c r="C3" s="48" t="s">
        <v>207</v>
      </c>
      <c r="D3" s="48" t="s">
        <v>208</v>
      </c>
    </row>
    <row r="4">
      <c r="A4" s="49" t="s">
        <v>42</v>
      </c>
      <c r="B4" s="49" t="s">
        <v>209</v>
      </c>
      <c r="C4" s="50" t="s">
        <v>210</v>
      </c>
      <c r="D4" s="51" t="s">
        <v>211</v>
      </c>
    </row>
    <row r="5">
      <c r="A5" s="49" t="s">
        <v>44</v>
      </c>
      <c r="B5" s="49" t="s">
        <v>212</v>
      </c>
      <c r="C5" s="50" t="s">
        <v>210</v>
      </c>
      <c r="D5" s="51" t="s">
        <v>213</v>
      </c>
    </row>
    <row r="6">
      <c r="A6" s="49" t="s">
        <v>46</v>
      </c>
      <c r="B6" s="49" t="s">
        <v>214</v>
      </c>
      <c r="C6" s="50" t="s">
        <v>210</v>
      </c>
      <c r="D6" s="51" t="s">
        <v>215</v>
      </c>
    </row>
    <row r="7">
      <c r="A7" s="49" t="s">
        <v>193</v>
      </c>
      <c r="B7" s="49" t="s">
        <v>216</v>
      </c>
      <c r="C7" s="50" t="s">
        <v>210</v>
      </c>
      <c r="D7" s="51" t="s">
        <v>217</v>
      </c>
    </row>
    <row r="8">
      <c r="A8" s="49" t="s">
        <v>194</v>
      </c>
      <c r="B8" s="49" t="s">
        <v>218</v>
      </c>
      <c r="C8" s="50" t="s">
        <v>210</v>
      </c>
      <c r="D8" s="51" t="s">
        <v>219</v>
      </c>
    </row>
    <row r="9">
      <c r="A9" s="49" t="s">
        <v>195</v>
      </c>
      <c r="B9" s="49" t="s">
        <v>220</v>
      </c>
      <c r="C9" s="50" t="s">
        <v>210</v>
      </c>
      <c r="D9" s="51" t="s">
        <v>221</v>
      </c>
    </row>
    <row r="11">
      <c r="A11" s="46" t="s">
        <v>203</v>
      </c>
    </row>
    <row r="12">
      <c r="A12" s="47" t="s">
        <v>222</v>
      </c>
    </row>
    <row r="13">
      <c r="A13" s="48" t="s">
        <v>223</v>
      </c>
      <c r="B13" s="48" t="s">
        <v>206</v>
      </c>
      <c r="C13" s="48" t="s">
        <v>207</v>
      </c>
      <c r="D13" s="48" t="s">
        <v>208</v>
      </c>
    </row>
    <row r="14">
      <c r="A14" s="52" t="s">
        <v>224</v>
      </c>
      <c r="B14" s="52" t="s">
        <v>225</v>
      </c>
      <c r="C14" s="50" t="s">
        <v>210</v>
      </c>
      <c r="D14" s="51" t="s">
        <v>226</v>
      </c>
    </row>
    <row r="15">
      <c r="A15" s="52" t="s">
        <v>227</v>
      </c>
      <c r="B15" s="52" t="s">
        <v>228</v>
      </c>
      <c r="C15" s="50" t="s">
        <v>210</v>
      </c>
      <c r="D15" s="51" t="s">
        <v>229</v>
      </c>
    </row>
    <row r="16">
      <c r="A16" s="52" t="s">
        <v>230</v>
      </c>
      <c r="B16" s="52" t="s">
        <v>231</v>
      </c>
      <c r="C16" s="50" t="s">
        <v>210</v>
      </c>
      <c r="D16" s="51" t="s">
        <v>232</v>
      </c>
    </row>
    <row r="17">
      <c r="A17" s="52" t="s">
        <v>233</v>
      </c>
      <c r="B17" s="52" t="s">
        <v>234</v>
      </c>
      <c r="C17" s="50" t="s">
        <v>210</v>
      </c>
      <c r="D17" s="51" t="s">
        <v>235</v>
      </c>
    </row>
    <row r="18">
      <c r="A18" s="52" t="s">
        <v>236</v>
      </c>
      <c r="B18" s="52" t="s">
        <v>237</v>
      </c>
      <c r="C18" s="50" t="s">
        <v>210</v>
      </c>
      <c r="D18" s="51" t="s">
        <v>238</v>
      </c>
    </row>
    <row r="19">
      <c r="A19" s="52" t="s">
        <v>239</v>
      </c>
      <c r="B19" s="52" t="s">
        <v>240</v>
      </c>
      <c r="C19" s="50" t="s">
        <v>210</v>
      </c>
      <c r="D19" s="51" t="s">
        <v>241</v>
      </c>
    </row>
    <row r="20">
      <c r="A20" s="52" t="s">
        <v>242</v>
      </c>
      <c r="B20" s="52" t="s">
        <v>243</v>
      </c>
      <c r="C20" s="50" t="s">
        <v>210</v>
      </c>
      <c r="D20" s="51" t="s">
        <v>244</v>
      </c>
    </row>
    <row r="21">
      <c r="A21" s="13" t="s">
        <v>245</v>
      </c>
      <c r="B21" s="52" t="s">
        <v>246</v>
      </c>
      <c r="C21" s="50" t="s">
        <v>210</v>
      </c>
      <c r="D21" s="51" t="s">
        <v>247</v>
      </c>
    </row>
    <row r="23">
      <c r="A23" s="46" t="s">
        <v>203</v>
      </c>
    </row>
    <row r="24">
      <c r="A24" s="47" t="s">
        <v>248</v>
      </c>
    </row>
    <row r="25">
      <c r="A25" s="48" t="s">
        <v>223</v>
      </c>
      <c r="B25" s="48" t="s">
        <v>206</v>
      </c>
      <c r="C25" s="48" t="s">
        <v>207</v>
      </c>
      <c r="D25" s="48" t="s">
        <v>208</v>
      </c>
    </row>
    <row r="26">
      <c r="A26" s="52" t="s">
        <v>224</v>
      </c>
      <c r="B26" s="52" t="s">
        <v>249</v>
      </c>
      <c r="C26" s="50" t="s">
        <v>210</v>
      </c>
      <c r="D26" s="51" t="s">
        <v>250</v>
      </c>
    </row>
    <row r="27">
      <c r="A27" s="52" t="s">
        <v>227</v>
      </c>
      <c r="B27" s="52" t="s">
        <v>251</v>
      </c>
      <c r="C27" s="50" t="s">
        <v>210</v>
      </c>
      <c r="D27" s="51" t="s">
        <v>252</v>
      </c>
    </row>
    <row r="28">
      <c r="A28" s="52" t="s">
        <v>230</v>
      </c>
      <c r="B28" s="52" t="s">
        <v>253</v>
      </c>
      <c r="C28" s="50" t="s">
        <v>210</v>
      </c>
      <c r="D28" s="51" t="s">
        <v>254</v>
      </c>
    </row>
    <row r="29">
      <c r="A29" s="52" t="s">
        <v>255</v>
      </c>
      <c r="B29" s="52" t="s">
        <v>256</v>
      </c>
      <c r="C29" s="50" t="s">
        <v>210</v>
      </c>
      <c r="D29" s="51" t="s">
        <v>257</v>
      </c>
    </row>
    <row r="30">
      <c r="A30" s="52" t="s">
        <v>236</v>
      </c>
      <c r="B30" s="52" t="s">
        <v>258</v>
      </c>
      <c r="C30" s="50" t="s">
        <v>210</v>
      </c>
      <c r="D30" s="51" t="s">
        <v>259</v>
      </c>
    </row>
    <row r="31">
      <c r="A31" s="52" t="s">
        <v>260</v>
      </c>
      <c r="B31" s="52" t="s">
        <v>261</v>
      </c>
      <c r="C31" s="50" t="s">
        <v>210</v>
      </c>
      <c r="D31" s="51" t="s">
        <v>262</v>
      </c>
    </row>
    <row r="32">
      <c r="A32" s="52" t="s">
        <v>263</v>
      </c>
      <c r="B32" s="52" t="s">
        <v>264</v>
      </c>
      <c r="C32" s="50" t="s">
        <v>210</v>
      </c>
      <c r="D32" s="51" t="s">
        <v>265</v>
      </c>
    </row>
    <row r="33">
      <c r="A33" s="52" t="s">
        <v>242</v>
      </c>
      <c r="B33" s="52" t="s">
        <v>266</v>
      </c>
      <c r="C33" s="50" t="s">
        <v>210</v>
      </c>
      <c r="D33" s="51" t="s">
        <v>267</v>
      </c>
    </row>
    <row r="34">
      <c r="A34" s="52" t="s">
        <v>245</v>
      </c>
      <c r="B34" s="52" t="s">
        <v>268</v>
      </c>
      <c r="C34" s="50" t="s">
        <v>210</v>
      </c>
      <c r="D34" s="51" t="s">
        <v>269</v>
      </c>
    </row>
    <row r="36">
      <c r="A36" s="46" t="s">
        <v>203</v>
      </c>
    </row>
    <row r="37">
      <c r="A37" s="47" t="s">
        <v>270</v>
      </c>
    </row>
    <row r="38">
      <c r="A38" s="48" t="s">
        <v>223</v>
      </c>
      <c r="B38" s="48" t="s">
        <v>206</v>
      </c>
      <c r="C38" s="48" t="s">
        <v>207</v>
      </c>
      <c r="D38" s="48" t="s">
        <v>208</v>
      </c>
    </row>
    <row r="39">
      <c r="A39" s="52" t="s">
        <v>230</v>
      </c>
      <c r="B39" s="52" t="s">
        <v>271</v>
      </c>
      <c r="C39" s="50" t="s">
        <v>210</v>
      </c>
      <c r="D39" s="51" t="s">
        <v>272</v>
      </c>
    </row>
    <row r="40">
      <c r="A40" s="52" t="s">
        <v>255</v>
      </c>
      <c r="B40" s="52" t="s">
        <v>273</v>
      </c>
      <c r="C40" s="50" t="s">
        <v>210</v>
      </c>
      <c r="D40" s="51" t="s">
        <v>274</v>
      </c>
    </row>
    <row r="41">
      <c r="A41" s="52" t="s">
        <v>239</v>
      </c>
      <c r="B41" s="52" t="s">
        <v>275</v>
      </c>
      <c r="C41" s="50" t="s">
        <v>210</v>
      </c>
      <c r="D41" s="51" t="s">
        <v>276</v>
      </c>
    </row>
    <row r="42">
      <c r="A42" s="52" t="s">
        <v>260</v>
      </c>
      <c r="B42" s="52" t="s">
        <v>277</v>
      </c>
      <c r="C42" s="50" t="s">
        <v>210</v>
      </c>
      <c r="D42" s="51" t="s">
        <v>278</v>
      </c>
    </row>
    <row r="43">
      <c r="A43" s="52" t="s">
        <v>242</v>
      </c>
      <c r="B43" s="52" t="s">
        <v>279</v>
      </c>
      <c r="C43" s="50" t="s">
        <v>210</v>
      </c>
      <c r="D43" s="51" t="s">
        <v>280</v>
      </c>
    </row>
  </sheetData>
  <mergeCells count="8">
    <mergeCell ref="A1:D1"/>
    <mergeCell ref="A2:D2"/>
    <mergeCell ref="A11:D11"/>
    <mergeCell ref="A12:D12"/>
    <mergeCell ref="A23:D23"/>
    <mergeCell ref="A24:D24"/>
    <mergeCell ref="A36:D36"/>
    <mergeCell ref="A37:D3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3" width="4.38"/>
    <col customWidth="1" min="4" max="4" width="4.75"/>
    <col customWidth="1" min="5" max="5" width="4.63"/>
    <col customWidth="1" min="6" max="6" width="4.5"/>
    <col customWidth="1" min="7" max="7" width="4.38"/>
    <col customWidth="1" min="8" max="8" width="4.13"/>
    <col customWidth="1" min="9" max="9" width="4.75"/>
    <col customWidth="1" min="10" max="10" width="4.38"/>
    <col customWidth="1" min="11" max="11" width="4.5"/>
    <col customWidth="1" min="12" max="12" width="4.63"/>
    <col customWidth="1" min="13" max="13" width="3.88"/>
  </cols>
  <sheetData>
    <row r="1">
      <c r="A1" s="53" t="s">
        <v>281</v>
      </c>
      <c r="B1" s="53" t="s">
        <v>162</v>
      </c>
      <c r="C1" s="53" t="s">
        <v>163</v>
      </c>
      <c r="D1" s="53" t="s">
        <v>164</v>
      </c>
      <c r="E1" s="53" t="s">
        <v>166</v>
      </c>
      <c r="F1" s="53" t="s">
        <v>167</v>
      </c>
      <c r="G1" s="53" t="s">
        <v>169</v>
      </c>
      <c r="H1" s="53" t="s">
        <v>170</v>
      </c>
      <c r="I1" s="53" t="s">
        <v>171</v>
      </c>
      <c r="J1" s="53" t="s">
        <v>154</v>
      </c>
      <c r="K1" s="53" t="s">
        <v>156</v>
      </c>
      <c r="L1" s="53" t="s">
        <v>158</v>
      </c>
      <c r="M1" s="53" t="s">
        <v>160</v>
      </c>
    </row>
    <row r="2">
      <c r="A2" s="54" t="s">
        <v>282</v>
      </c>
      <c r="J2" s="55"/>
    </row>
    <row r="3">
      <c r="A3" s="54" t="s">
        <v>283</v>
      </c>
      <c r="K3" s="55"/>
    </row>
    <row r="4">
      <c r="A4" s="56" t="s">
        <v>284</v>
      </c>
      <c r="L4" s="55"/>
    </row>
    <row r="5">
      <c r="A5" s="57" t="s">
        <v>285</v>
      </c>
      <c r="D5" s="58"/>
      <c r="M5" s="55"/>
    </row>
    <row r="6">
      <c r="A6" s="54" t="s">
        <v>286</v>
      </c>
      <c r="D6" s="55"/>
      <c r="M6" s="58"/>
    </row>
    <row r="7">
      <c r="A7" s="56" t="s">
        <v>287</v>
      </c>
      <c r="F7" s="55"/>
    </row>
    <row r="8">
      <c r="A8" s="57" t="s">
        <v>288</v>
      </c>
    </row>
    <row r="10">
      <c r="A10" s="53" t="s">
        <v>289</v>
      </c>
      <c r="B10" s="53" t="s">
        <v>162</v>
      </c>
      <c r="C10" s="53" t="s">
        <v>163</v>
      </c>
      <c r="D10" s="53" t="s">
        <v>164</v>
      </c>
      <c r="E10" s="53" t="s">
        <v>166</v>
      </c>
      <c r="F10" s="53" t="s">
        <v>167</v>
      </c>
      <c r="G10" s="53" t="s">
        <v>169</v>
      </c>
      <c r="H10" s="53" t="s">
        <v>170</v>
      </c>
      <c r="I10" s="53" t="s">
        <v>171</v>
      </c>
      <c r="J10" s="53" t="s">
        <v>154</v>
      </c>
      <c r="K10" s="53" t="s">
        <v>156</v>
      </c>
      <c r="L10" s="53" t="s">
        <v>158</v>
      </c>
      <c r="M10" s="53" t="s">
        <v>160</v>
      </c>
    </row>
    <row r="11">
      <c r="A11" s="54" t="s">
        <v>282</v>
      </c>
      <c r="J11" s="55"/>
    </row>
    <row r="12">
      <c r="A12" s="54" t="s">
        <v>283</v>
      </c>
      <c r="K12" s="55"/>
    </row>
    <row r="13">
      <c r="A13" s="56" t="s">
        <v>284</v>
      </c>
      <c r="L13" s="55"/>
    </row>
    <row r="14">
      <c r="A14" s="57" t="s">
        <v>285</v>
      </c>
      <c r="D14" s="58"/>
      <c r="M14" s="55"/>
    </row>
    <row r="15">
      <c r="A15" s="54" t="s">
        <v>286</v>
      </c>
      <c r="D15" s="55"/>
      <c r="M15" s="58"/>
    </row>
    <row r="16">
      <c r="A16" s="56" t="s">
        <v>287</v>
      </c>
      <c r="F16" s="55"/>
    </row>
    <row r="17">
      <c r="A17" s="57" t="s">
        <v>290</v>
      </c>
      <c r="B17" s="55"/>
      <c r="C17" s="55"/>
      <c r="D17" s="55"/>
      <c r="E17" s="55"/>
      <c r="F17" s="55"/>
      <c r="G17" s="55"/>
      <c r="J17" s="55"/>
      <c r="K17" s="55"/>
      <c r="L17" s="55"/>
      <c r="M17" s="55"/>
    </row>
    <row r="19">
      <c r="A19" s="53" t="s">
        <v>291</v>
      </c>
      <c r="B19" s="53" t="s">
        <v>162</v>
      </c>
      <c r="C19" s="53" t="s">
        <v>163</v>
      </c>
      <c r="D19" s="53" t="s">
        <v>164</v>
      </c>
      <c r="E19" s="53" t="s">
        <v>166</v>
      </c>
      <c r="F19" s="53" t="s">
        <v>167</v>
      </c>
      <c r="G19" s="53" t="s">
        <v>169</v>
      </c>
      <c r="H19" s="53" t="s">
        <v>170</v>
      </c>
      <c r="I19" s="53" t="s">
        <v>171</v>
      </c>
      <c r="J19" s="53" t="s">
        <v>154</v>
      </c>
      <c r="K19" s="53" t="s">
        <v>156</v>
      </c>
      <c r="L19" s="53" t="s">
        <v>158</v>
      </c>
      <c r="M19" s="53" t="s">
        <v>160</v>
      </c>
    </row>
    <row r="20">
      <c r="A20" s="54" t="s">
        <v>282</v>
      </c>
      <c r="J20" s="55"/>
    </row>
    <row r="21">
      <c r="A21" s="54" t="s">
        <v>283</v>
      </c>
      <c r="K21" s="55"/>
    </row>
    <row r="22">
      <c r="A22" s="56" t="s">
        <v>284</v>
      </c>
      <c r="L22" s="55"/>
    </row>
    <row r="23">
      <c r="A23" s="57" t="s">
        <v>285</v>
      </c>
      <c r="B23" s="55"/>
      <c r="D23" s="58"/>
      <c r="M23" s="55"/>
    </row>
    <row r="24">
      <c r="A24" s="57" t="s">
        <v>292</v>
      </c>
      <c r="B24" s="55"/>
      <c r="D24" s="58"/>
      <c r="M24" s="58"/>
    </row>
    <row r="25">
      <c r="A25" s="54" t="s">
        <v>286</v>
      </c>
      <c r="D25" s="55"/>
      <c r="F25" s="58"/>
      <c r="M25" s="58"/>
    </row>
    <row r="26">
      <c r="A26" s="56" t="s">
        <v>293</v>
      </c>
      <c r="D26" s="55"/>
      <c r="F26" s="58"/>
    </row>
    <row r="27">
      <c r="A27" s="56" t="s">
        <v>287</v>
      </c>
      <c r="F27" s="55"/>
      <c r="G27" s="55"/>
    </row>
    <row r="28">
      <c r="A28" s="57" t="s">
        <v>294</v>
      </c>
      <c r="B28" s="58"/>
      <c r="C28" s="58"/>
      <c r="D28" s="58"/>
      <c r="E28" s="58"/>
      <c r="F28" s="58"/>
      <c r="G28" s="55"/>
      <c r="H28" s="55"/>
      <c r="J28" s="58"/>
      <c r="K28" s="58"/>
      <c r="L28" s="58"/>
      <c r="M28" s="58"/>
    </row>
    <row r="29">
      <c r="A29" s="57" t="s">
        <v>295</v>
      </c>
      <c r="B29" s="55"/>
      <c r="C29" s="55"/>
      <c r="D29" s="55"/>
      <c r="E29" s="55"/>
      <c r="F29" s="55"/>
      <c r="G29" s="55"/>
      <c r="H29" s="55"/>
      <c r="J29" s="55"/>
      <c r="K29" s="55"/>
      <c r="L29" s="55"/>
      <c r="M29" s="55"/>
    </row>
    <row r="31">
      <c r="A31" s="53" t="s">
        <v>296</v>
      </c>
      <c r="B31" s="53" t="s">
        <v>162</v>
      </c>
      <c r="C31" s="53" t="s">
        <v>163</v>
      </c>
      <c r="D31" s="53" t="s">
        <v>164</v>
      </c>
      <c r="E31" s="53" t="s">
        <v>166</v>
      </c>
      <c r="F31" s="53" t="s">
        <v>167</v>
      </c>
      <c r="G31" s="53" t="s">
        <v>169</v>
      </c>
      <c r="H31" s="53" t="s">
        <v>170</v>
      </c>
      <c r="I31" s="53" t="s">
        <v>171</v>
      </c>
      <c r="J31" s="53" t="s">
        <v>154</v>
      </c>
      <c r="K31" s="53" t="s">
        <v>156</v>
      </c>
      <c r="L31" s="53" t="s">
        <v>158</v>
      </c>
      <c r="M31" s="53" t="s">
        <v>160</v>
      </c>
    </row>
    <row r="32">
      <c r="A32" s="54" t="s">
        <v>282</v>
      </c>
      <c r="J32" s="55"/>
    </row>
    <row r="33">
      <c r="A33" s="54" t="s">
        <v>283</v>
      </c>
      <c r="K33" s="55"/>
    </row>
    <row r="34">
      <c r="A34" s="56" t="s">
        <v>284</v>
      </c>
      <c r="L34" s="55"/>
    </row>
    <row r="35">
      <c r="A35" s="57" t="s">
        <v>285</v>
      </c>
      <c r="D35" s="58"/>
      <c r="M35" s="55"/>
    </row>
    <row r="36">
      <c r="A36" s="54" t="s">
        <v>286</v>
      </c>
      <c r="D36" s="55"/>
      <c r="M36" s="58"/>
    </row>
    <row r="37">
      <c r="A37" s="56" t="s">
        <v>287</v>
      </c>
      <c r="F37" s="55"/>
    </row>
    <row r="38">
      <c r="A38" s="57" t="s">
        <v>297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</row>
    <row r="40">
      <c r="A40" s="53" t="s">
        <v>298</v>
      </c>
      <c r="B40" s="53" t="s">
        <v>162</v>
      </c>
      <c r="C40" s="53" t="s">
        <v>163</v>
      </c>
      <c r="D40" s="53" t="s">
        <v>164</v>
      </c>
      <c r="E40" s="53" t="s">
        <v>166</v>
      </c>
      <c r="F40" s="53" t="s">
        <v>167</v>
      </c>
      <c r="G40" s="53" t="s">
        <v>169</v>
      </c>
      <c r="H40" s="53" t="s">
        <v>170</v>
      </c>
      <c r="I40" s="53" t="s">
        <v>171</v>
      </c>
      <c r="J40" s="53" t="s">
        <v>154</v>
      </c>
      <c r="K40" s="53" t="s">
        <v>156</v>
      </c>
      <c r="L40" s="53" t="s">
        <v>158</v>
      </c>
      <c r="M40" s="53" t="s">
        <v>160</v>
      </c>
    </row>
    <row r="41">
      <c r="A41" s="54" t="s">
        <v>282</v>
      </c>
      <c r="J41" s="55"/>
    </row>
    <row r="42">
      <c r="A42" s="56" t="s">
        <v>299</v>
      </c>
      <c r="J42" s="55"/>
      <c r="K42" s="58"/>
    </row>
    <row r="43">
      <c r="A43" s="54" t="s">
        <v>283</v>
      </c>
      <c r="K43" s="55"/>
    </row>
    <row r="44">
      <c r="A44" s="56" t="s">
        <v>284</v>
      </c>
      <c r="L44" s="55"/>
    </row>
    <row r="45">
      <c r="A45" s="57" t="s">
        <v>285</v>
      </c>
      <c r="B45" s="55"/>
      <c r="D45" s="58"/>
      <c r="M45" s="55"/>
    </row>
    <row r="46">
      <c r="A46" s="57" t="s">
        <v>292</v>
      </c>
      <c r="B46" s="55"/>
      <c r="D46" s="58"/>
      <c r="M46" s="58"/>
    </row>
    <row r="47">
      <c r="A47" s="56" t="s">
        <v>293</v>
      </c>
      <c r="D47" s="55"/>
      <c r="F47" s="58"/>
    </row>
    <row r="48">
      <c r="A48" s="56" t="s">
        <v>287</v>
      </c>
      <c r="F48" s="55"/>
      <c r="G48" s="55"/>
    </row>
    <row r="49">
      <c r="A49" s="57" t="s">
        <v>294</v>
      </c>
      <c r="B49" s="58"/>
      <c r="C49" s="58"/>
      <c r="D49" s="58"/>
      <c r="E49" s="58"/>
      <c r="F49" s="58"/>
      <c r="G49" s="55"/>
      <c r="H49" s="55"/>
      <c r="J49" s="58"/>
      <c r="K49" s="58"/>
      <c r="L49" s="58"/>
      <c r="M49" s="58"/>
    </row>
    <row r="50">
      <c r="A50" s="57" t="s">
        <v>297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13" width="7.38"/>
    <col customWidth="1" min="15" max="15" width="22.75"/>
    <col customWidth="1" min="16" max="22" width="12.88"/>
    <col customWidth="1" min="24" max="24" width="13.0"/>
    <col customWidth="1" min="25" max="25" width="26.63"/>
    <col customWidth="1" min="26" max="26" width="38.88"/>
  </cols>
  <sheetData>
    <row r="1">
      <c r="A1" s="53" t="s">
        <v>300</v>
      </c>
      <c r="B1" s="53" t="s">
        <v>162</v>
      </c>
      <c r="C1" s="53" t="s">
        <v>163</v>
      </c>
      <c r="D1" s="53" t="s">
        <v>164</v>
      </c>
      <c r="E1" s="53" t="s">
        <v>166</v>
      </c>
      <c r="F1" s="53" t="s">
        <v>167</v>
      </c>
      <c r="G1" s="53" t="s">
        <v>169</v>
      </c>
      <c r="H1" s="53" t="s">
        <v>170</v>
      </c>
      <c r="I1" s="53" t="s">
        <v>171</v>
      </c>
      <c r="J1" s="53" t="s">
        <v>154</v>
      </c>
      <c r="K1" s="53" t="s">
        <v>156</v>
      </c>
      <c r="L1" s="53" t="s">
        <v>158</v>
      </c>
      <c r="M1" s="53" t="s">
        <v>160</v>
      </c>
      <c r="O1" s="59" t="s">
        <v>149</v>
      </c>
      <c r="P1" s="59" t="s">
        <v>301</v>
      </c>
      <c r="Q1" s="60" t="s">
        <v>302</v>
      </c>
      <c r="R1" s="60" t="s">
        <v>303</v>
      </c>
      <c r="S1" s="59" t="s">
        <v>304</v>
      </c>
      <c r="T1" s="59" t="s">
        <v>305</v>
      </c>
      <c r="U1" s="59" t="s">
        <v>306</v>
      </c>
      <c r="V1" s="59" t="s">
        <v>307</v>
      </c>
      <c r="X1" s="14" t="s">
        <v>308</v>
      </c>
      <c r="Y1" s="14" t="s">
        <v>309</v>
      </c>
      <c r="Z1" s="14" t="s">
        <v>310</v>
      </c>
    </row>
    <row r="2">
      <c r="A2" s="61" t="s">
        <v>311</v>
      </c>
      <c r="B2" s="13">
        <v>0.0</v>
      </c>
      <c r="C2" s="13">
        <v>0.0</v>
      </c>
      <c r="D2" s="13">
        <v>250.0</v>
      </c>
      <c r="E2" s="13">
        <v>0.0</v>
      </c>
      <c r="F2" s="13">
        <v>300.0</v>
      </c>
      <c r="G2" s="13">
        <v>0.0</v>
      </c>
      <c r="H2" s="13">
        <v>0.0</v>
      </c>
      <c r="I2" s="13">
        <v>0.0</v>
      </c>
      <c r="J2" s="62">
        <v>200.0</v>
      </c>
      <c r="K2" s="13">
        <v>250.0</v>
      </c>
      <c r="L2" s="13">
        <v>300.0</v>
      </c>
      <c r="M2" s="13">
        <v>250.0</v>
      </c>
      <c r="O2" s="63" t="s">
        <v>282</v>
      </c>
      <c r="P2" s="64">
        <v>4750.0</v>
      </c>
      <c r="Q2" s="64">
        <v>600.0</v>
      </c>
      <c r="R2" s="64">
        <v>500.0</v>
      </c>
      <c r="S2" s="64">
        <v>50.0</v>
      </c>
      <c r="T2" s="64">
        <v>100.0</v>
      </c>
      <c r="U2" s="64">
        <v>50.0</v>
      </c>
      <c r="V2" s="64">
        <v>6050.0</v>
      </c>
      <c r="X2" s="13" t="s">
        <v>302</v>
      </c>
      <c r="Y2" s="65">
        <v>0.1</v>
      </c>
      <c r="Z2" s="13" t="s">
        <v>312</v>
      </c>
    </row>
    <row r="3">
      <c r="A3" s="56" t="s">
        <v>313</v>
      </c>
      <c r="B3" s="13">
        <v>500.0</v>
      </c>
      <c r="C3" s="13">
        <v>500.0</v>
      </c>
      <c r="D3" s="13">
        <v>500.0</v>
      </c>
      <c r="E3" s="13">
        <v>500.0</v>
      </c>
      <c r="F3" s="13">
        <v>500.0</v>
      </c>
      <c r="G3" s="13">
        <v>500.0</v>
      </c>
      <c r="H3" s="13">
        <v>0.0</v>
      </c>
      <c r="I3" s="13">
        <v>0.0</v>
      </c>
      <c r="J3" s="13">
        <v>500.0</v>
      </c>
      <c r="K3" s="62">
        <v>500.0</v>
      </c>
      <c r="L3" s="13">
        <v>500.0</v>
      </c>
      <c r="M3" s="13">
        <v>500.0</v>
      </c>
      <c r="O3" s="63" t="s">
        <v>283</v>
      </c>
      <c r="P3" s="64">
        <v>4750.0</v>
      </c>
      <c r="Q3" s="64">
        <v>600.0</v>
      </c>
      <c r="R3" s="64">
        <v>500.0</v>
      </c>
      <c r="S3" s="64">
        <v>50.0</v>
      </c>
      <c r="T3" s="64">
        <v>100.0</v>
      </c>
      <c r="U3" s="64">
        <v>50.0</v>
      </c>
      <c r="V3" s="64">
        <v>6050.0</v>
      </c>
      <c r="X3" s="13" t="s">
        <v>303</v>
      </c>
      <c r="Y3" s="65">
        <v>0.4</v>
      </c>
      <c r="Z3" s="13" t="s">
        <v>314</v>
      </c>
    </row>
    <row r="4">
      <c r="A4" s="56" t="s">
        <v>315</v>
      </c>
      <c r="B4" s="13">
        <v>400.0</v>
      </c>
      <c r="C4" s="13">
        <v>400.0</v>
      </c>
      <c r="D4" s="13">
        <v>500.0</v>
      </c>
      <c r="E4" s="13">
        <v>400.0</v>
      </c>
      <c r="F4" s="13">
        <v>900.0</v>
      </c>
      <c r="G4" s="13">
        <v>400.0</v>
      </c>
      <c r="H4" s="13">
        <v>0.0</v>
      </c>
      <c r="I4" s="13">
        <v>0.0</v>
      </c>
      <c r="J4" s="13">
        <v>500.0</v>
      </c>
      <c r="K4" s="13">
        <v>600.0</v>
      </c>
      <c r="L4" s="62">
        <v>800.0</v>
      </c>
      <c r="M4" s="13">
        <v>700.0</v>
      </c>
      <c r="O4" s="63" t="s">
        <v>284</v>
      </c>
      <c r="P4" s="64">
        <v>4750.0</v>
      </c>
      <c r="Q4" s="64">
        <v>600.0</v>
      </c>
      <c r="R4" s="64">
        <v>500.0</v>
      </c>
      <c r="S4" s="64">
        <v>50.0</v>
      </c>
      <c r="T4" s="64">
        <v>100.0</v>
      </c>
      <c r="U4" s="64">
        <v>50.0</v>
      </c>
      <c r="V4" s="64">
        <v>6050.0</v>
      </c>
      <c r="X4" s="13" t="s">
        <v>316</v>
      </c>
      <c r="Y4" s="65">
        <v>0.2</v>
      </c>
      <c r="Z4" s="13" t="s">
        <v>317</v>
      </c>
    </row>
    <row r="5">
      <c r="A5" s="57" t="s">
        <v>318</v>
      </c>
      <c r="B5" s="13">
        <v>900.0</v>
      </c>
      <c r="C5" s="13">
        <v>900.0</v>
      </c>
      <c r="D5" s="62">
        <v>1250.0</v>
      </c>
      <c r="E5" s="13">
        <v>900.0</v>
      </c>
      <c r="F5" s="13">
        <v>1700.0</v>
      </c>
      <c r="G5" s="13">
        <v>900.0</v>
      </c>
      <c r="H5" s="13">
        <v>0.0</v>
      </c>
      <c r="I5" s="13">
        <v>0.0</v>
      </c>
      <c r="J5" s="13">
        <v>1200.0</v>
      </c>
      <c r="K5" s="13">
        <v>1350.0</v>
      </c>
      <c r="L5" s="13">
        <v>1600.0</v>
      </c>
      <c r="M5" s="62">
        <v>1450.0</v>
      </c>
      <c r="O5" s="63" t="s">
        <v>287</v>
      </c>
      <c r="P5" s="64">
        <v>4750.0</v>
      </c>
      <c r="Q5" s="64">
        <v>600.0</v>
      </c>
      <c r="R5" s="64">
        <v>500.0</v>
      </c>
      <c r="S5" s="64">
        <v>50.0</v>
      </c>
      <c r="T5" s="64">
        <v>100.0</v>
      </c>
      <c r="U5" s="64">
        <v>50.0</v>
      </c>
      <c r="V5" s="64">
        <v>6050.0</v>
      </c>
      <c r="X5" s="13" t="s">
        <v>319</v>
      </c>
      <c r="Y5" s="65">
        <v>0.3</v>
      </c>
      <c r="Z5" s="13" t="s">
        <v>320</v>
      </c>
    </row>
    <row r="6">
      <c r="M6" s="66">
        <f>SUM(B5:M5)</f>
        <v>12150</v>
      </c>
      <c r="O6" s="63" t="s">
        <v>292</v>
      </c>
      <c r="P6" s="64">
        <v>4750.0</v>
      </c>
      <c r="Q6" s="64">
        <v>600.0</v>
      </c>
      <c r="R6" s="64">
        <v>500.0</v>
      </c>
      <c r="S6" s="64">
        <v>50.0</v>
      </c>
      <c r="T6" s="64">
        <v>100.0</v>
      </c>
      <c r="U6" s="64">
        <v>50.0</v>
      </c>
      <c r="V6" s="64">
        <v>6050.0</v>
      </c>
    </row>
    <row r="7">
      <c r="O7" s="63" t="s">
        <v>286</v>
      </c>
      <c r="P7" s="64">
        <v>4750.0</v>
      </c>
      <c r="Q7" s="64">
        <v>600.0</v>
      </c>
      <c r="R7" s="64">
        <v>500.0</v>
      </c>
      <c r="S7" s="64">
        <v>50.0</v>
      </c>
      <c r="T7" s="64">
        <v>100.0</v>
      </c>
      <c r="U7" s="64">
        <v>50.0</v>
      </c>
      <c r="V7" s="64">
        <v>6050.0</v>
      </c>
    </row>
    <row r="8">
      <c r="O8" s="63" t="s">
        <v>293</v>
      </c>
      <c r="P8" s="64">
        <v>4750.0</v>
      </c>
      <c r="Q8" s="64">
        <v>600.0</v>
      </c>
      <c r="R8" s="64">
        <v>500.0</v>
      </c>
      <c r="S8" s="64">
        <v>50.0</v>
      </c>
      <c r="T8" s="64">
        <v>100.0</v>
      </c>
      <c r="U8" s="64">
        <v>50.0</v>
      </c>
      <c r="V8" s="64">
        <v>6050.0</v>
      </c>
    </row>
    <row r="9">
      <c r="O9" s="63" t="s">
        <v>285</v>
      </c>
      <c r="P9" s="64">
        <v>4750.0</v>
      </c>
      <c r="Q9" s="64">
        <v>600.0</v>
      </c>
      <c r="R9" s="64">
        <v>500.0</v>
      </c>
      <c r="S9" s="64">
        <v>50.0</v>
      </c>
      <c r="T9" s="64">
        <v>100.0</v>
      </c>
      <c r="U9" s="64">
        <v>50.0</v>
      </c>
      <c r="V9" s="64">
        <v>6050.0</v>
      </c>
    </row>
    <row r="10">
      <c r="O10" s="63" t="s">
        <v>294</v>
      </c>
      <c r="P10" s="64">
        <v>4750.0</v>
      </c>
      <c r="Q10" s="64">
        <v>600.0</v>
      </c>
      <c r="R10" s="64">
        <v>500.0</v>
      </c>
      <c r="S10" s="64">
        <v>50.0</v>
      </c>
      <c r="T10" s="64">
        <v>100.0</v>
      </c>
      <c r="U10" s="64">
        <v>50.0</v>
      </c>
      <c r="V10" s="64">
        <v>6050.0</v>
      </c>
    </row>
    <row r="11">
      <c r="O11" s="63" t="s">
        <v>321</v>
      </c>
      <c r="P11" s="64">
        <v>12000.0</v>
      </c>
      <c r="Q11" s="64">
        <v>1500.0</v>
      </c>
      <c r="R11" s="64">
        <v>0.0</v>
      </c>
      <c r="S11" s="64">
        <v>150.0</v>
      </c>
      <c r="T11" s="64">
        <v>200.0</v>
      </c>
      <c r="U11" s="64">
        <v>150.0</v>
      </c>
      <c r="V11" s="64">
        <v>14000.0</v>
      </c>
    </row>
    <row r="12">
      <c r="O12" s="63" t="s">
        <v>299</v>
      </c>
      <c r="P12" s="64">
        <v>4750.0</v>
      </c>
      <c r="Q12" s="64">
        <v>600.0</v>
      </c>
      <c r="R12" s="64">
        <v>500.0</v>
      </c>
      <c r="S12" s="64">
        <v>50.0</v>
      </c>
      <c r="T12" s="64">
        <v>100.0</v>
      </c>
      <c r="U12" s="64">
        <v>50.0</v>
      </c>
      <c r="V12" s="64">
        <v>6050.0</v>
      </c>
    </row>
  </sheetData>
  <mergeCells count="1">
    <mergeCell ref="A6:L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2" t="s">
        <v>322</v>
      </c>
      <c r="B1" s="67" t="s">
        <v>180</v>
      </c>
      <c r="C1" s="67" t="s">
        <v>181</v>
      </c>
      <c r="D1" s="67" t="s">
        <v>182</v>
      </c>
      <c r="E1" s="68" t="s">
        <v>183</v>
      </c>
      <c r="F1" s="67" t="s">
        <v>184</v>
      </c>
      <c r="G1" s="67" t="s">
        <v>185</v>
      </c>
      <c r="H1" s="67" t="s">
        <v>186</v>
      </c>
      <c r="I1" s="67" t="s">
        <v>187</v>
      </c>
      <c r="J1" s="67" t="s">
        <v>188</v>
      </c>
      <c r="K1" s="67" t="s">
        <v>189</v>
      </c>
      <c r="L1" s="67" t="s">
        <v>190</v>
      </c>
      <c r="M1" s="68" t="s">
        <v>191</v>
      </c>
      <c r="N1" s="69" t="s">
        <v>192</v>
      </c>
    </row>
    <row r="2">
      <c r="A2" s="13" t="s">
        <v>323</v>
      </c>
      <c r="B2" s="13">
        <v>3500.0</v>
      </c>
      <c r="C2" s="13">
        <v>4000.0</v>
      </c>
      <c r="D2" s="13">
        <v>0.0</v>
      </c>
      <c r="E2" s="13">
        <v>6000.0</v>
      </c>
      <c r="F2" s="13">
        <v>8000.0</v>
      </c>
      <c r="G2" s="13">
        <v>8000.0</v>
      </c>
      <c r="H2" s="13">
        <v>2500.0</v>
      </c>
      <c r="I2" s="13">
        <v>2500.0</v>
      </c>
      <c r="J2" s="13">
        <v>7500.0</v>
      </c>
      <c r="K2" s="13">
        <v>8000.0</v>
      </c>
      <c r="L2" s="13">
        <v>0.0</v>
      </c>
      <c r="M2" s="13">
        <v>0.0</v>
      </c>
      <c r="N2" s="13">
        <v>50000.0</v>
      </c>
    </row>
    <row r="3">
      <c r="A3" s="13" t="s">
        <v>302</v>
      </c>
      <c r="B3" s="13">
        <v>500.0</v>
      </c>
      <c r="C3" s="13">
        <v>500.0</v>
      </c>
      <c r="D3" s="13">
        <v>0.0</v>
      </c>
      <c r="E3" s="13">
        <v>1500.0</v>
      </c>
      <c r="F3" s="13">
        <v>2000.0</v>
      </c>
      <c r="G3" s="13">
        <v>2000.0</v>
      </c>
      <c r="H3" s="13">
        <v>500.0</v>
      </c>
      <c r="I3" s="13">
        <v>500.0</v>
      </c>
      <c r="J3" s="13">
        <v>1500.0</v>
      </c>
      <c r="K3" s="13">
        <v>2000.0</v>
      </c>
      <c r="L3" s="13">
        <v>0.0</v>
      </c>
      <c r="M3" s="13">
        <v>0.0</v>
      </c>
      <c r="N3" s="13">
        <v>11000.0</v>
      </c>
    </row>
    <row r="4">
      <c r="A4" s="13" t="s">
        <v>303</v>
      </c>
      <c r="B4" s="13">
        <v>2000.0</v>
      </c>
      <c r="C4" s="13">
        <v>2500.0</v>
      </c>
      <c r="D4" s="13">
        <v>0.0</v>
      </c>
      <c r="E4" s="13">
        <v>3000.0</v>
      </c>
      <c r="F4" s="13">
        <v>4000.0</v>
      </c>
      <c r="G4" s="13">
        <v>4000.0</v>
      </c>
      <c r="H4" s="13">
        <v>1500.0</v>
      </c>
      <c r="I4" s="13">
        <v>1500.0</v>
      </c>
      <c r="J4" s="13">
        <v>4500.0</v>
      </c>
      <c r="K4" s="13">
        <v>4000.0</v>
      </c>
      <c r="L4" s="13">
        <v>0.0</v>
      </c>
      <c r="M4" s="13">
        <v>0.0</v>
      </c>
      <c r="N4" s="13">
        <v>27000.0</v>
      </c>
    </row>
    <row r="5">
      <c r="A5" s="13" t="s">
        <v>324</v>
      </c>
      <c r="B5" s="13">
        <v>3500.0</v>
      </c>
      <c r="C5" s="13">
        <v>0.0</v>
      </c>
      <c r="D5" s="13">
        <v>0.0</v>
      </c>
      <c r="E5" s="13">
        <v>0.0</v>
      </c>
      <c r="F5" s="13">
        <v>0.0</v>
      </c>
      <c r="G5" s="13">
        <v>0.0</v>
      </c>
      <c r="H5" s="13">
        <v>0.0</v>
      </c>
      <c r="I5" s="13">
        <v>0.0</v>
      </c>
      <c r="J5" s="13">
        <v>0.0</v>
      </c>
      <c r="K5" s="13">
        <v>0.0</v>
      </c>
      <c r="L5" s="13">
        <v>0.0</v>
      </c>
      <c r="M5" s="13">
        <v>0.0</v>
      </c>
      <c r="N5" s="13">
        <v>3500.0</v>
      </c>
    </row>
    <row r="6">
      <c r="A6" s="13" t="s">
        <v>325</v>
      </c>
      <c r="B6" s="13">
        <v>0.0</v>
      </c>
      <c r="C6" s="13">
        <v>4000.0</v>
      </c>
      <c r="D6" s="13">
        <v>0.0</v>
      </c>
      <c r="E6" s="13">
        <v>0.0</v>
      </c>
      <c r="F6" s="13">
        <v>0.0</v>
      </c>
      <c r="G6" s="13">
        <v>0.0</v>
      </c>
      <c r="H6" s="13">
        <v>4000.0</v>
      </c>
      <c r="I6" s="13">
        <v>0.0</v>
      </c>
      <c r="J6" s="13">
        <v>0.0</v>
      </c>
      <c r="K6" s="13">
        <v>0.0</v>
      </c>
      <c r="L6" s="13">
        <v>0.0</v>
      </c>
      <c r="M6" s="13">
        <v>0.0</v>
      </c>
      <c r="N6" s="13">
        <v>8000.0</v>
      </c>
    </row>
    <row r="7">
      <c r="A7" s="13" t="s">
        <v>326</v>
      </c>
      <c r="B7" s="13">
        <v>0.0</v>
      </c>
      <c r="C7" s="13">
        <v>0.0</v>
      </c>
      <c r="D7" s="13">
        <v>0.0</v>
      </c>
      <c r="E7" s="13">
        <v>6000.0</v>
      </c>
      <c r="F7" s="13">
        <v>0.0</v>
      </c>
      <c r="G7" s="13">
        <v>0.0</v>
      </c>
      <c r="H7" s="13">
        <v>0.0</v>
      </c>
      <c r="I7" s="13">
        <v>0.0</v>
      </c>
      <c r="J7" s="13">
        <v>6000.0</v>
      </c>
      <c r="K7" s="13">
        <v>0.0</v>
      </c>
      <c r="L7" s="13">
        <v>0.0</v>
      </c>
      <c r="M7" s="13">
        <v>0.0</v>
      </c>
      <c r="N7" s="13">
        <v>12000.0</v>
      </c>
    </row>
    <row r="8">
      <c r="A8" s="13" t="s">
        <v>327</v>
      </c>
      <c r="B8" s="13">
        <v>1000.0</v>
      </c>
      <c r="C8" s="13">
        <v>1000.0</v>
      </c>
      <c r="D8" s="13">
        <v>0.0</v>
      </c>
      <c r="E8" s="13">
        <v>1500.0</v>
      </c>
      <c r="F8" s="13">
        <v>2000.0</v>
      </c>
      <c r="G8" s="13">
        <v>2000.0</v>
      </c>
      <c r="H8" s="13">
        <v>500.0</v>
      </c>
      <c r="I8" s="13">
        <v>500.0</v>
      </c>
      <c r="J8" s="13">
        <v>1500.0</v>
      </c>
      <c r="K8" s="13">
        <v>2000.0</v>
      </c>
      <c r="L8" s="13">
        <v>0.0</v>
      </c>
      <c r="M8" s="13">
        <v>0.0</v>
      </c>
      <c r="N8" s="13">
        <v>11500.0</v>
      </c>
    </row>
    <row r="9">
      <c r="A9" s="13" t="s">
        <v>328</v>
      </c>
      <c r="B9" s="13">
        <v>500.0</v>
      </c>
      <c r="C9" s="13">
        <v>600.0</v>
      </c>
      <c r="D9" s="13">
        <v>0.0</v>
      </c>
      <c r="E9" s="13">
        <v>750.0</v>
      </c>
      <c r="F9" s="13">
        <v>1000.0</v>
      </c>
      <c r="G9" s="13">
        <v>1000.0</v>
      </c>
      <c r="H9" s="13">
        <v>250.0</v>
      </c>
      <c r="I9" s="13">
        <v>250.0</v>
      </c>
      <c r="J9" s="13">
        <v>750.0</v>
      </c>
      <c r="K9" s="13">
        <v>1000.0</v>
      </c>
      <c r="L9" s="13">
        <v>0.0</v>
      </c>
      <c r="M9" s="13">
        <v>0.0</v>
      </c>
      <c r="N9" s="13">
        <v>6100.0</v>
      </c>
    </row>
    <row r="10">
      <c r="A10" s="13" t="s">
        <v>329</v>
      </c>
      <c r="B10" s="13">
        <v>500.0</v>
      </c>
      <c r="C10" s="13">
        <v>400.0</v>
      </c>
      <c r="D10" s="13">
        <v>0.0</v>
      </c>
      <c r="E10" s="13">
        <v>750.0</v>
      </c>
      <c r="F10" s="13">
        <v>1000.0</v>
      </c>
      <c r="G10" s="13">
        <v>1000.0</v>
      </c>
      <c r="H10" s="13">
        <v>250.0</v>
      </c>
      <c r="I10" s="13">
        <v>250.0</v>
      </c>
      <c r="J10" s="13">
        <v>750.0</v>
      </c>
      <c r="K10" s="13">
        <v>1000.0</v>
      </c>
      <c r="L10" s="13">
        <v>0.0</v>
      </c>
      <c r="M10" s="13">
        <v>0.0</v>
      </c>
      <c r="N10" s="13">
        <v>5400.0</v>
      </c>
    </row>
    <row r="11">
      <c r="A11" s="13" t="s">
        <v>330</v>
      </c>
      <c r="B11" s="13">
        <v>0.0</v>
      </c>
      <c r="C11" s="13">
        <v>105.0</v>
      </c>
      <c r="D11" s="13">
        <v>120.0</v>
      </c>
      <c r="E11" s="13">
        <v>180.0</v>
      </c>
      <c r="F11" s="13">
        <v>240.0</v>
      </c>
      <c r="G11" s="13">
        <v>240.0</v>
      </c>
      <c r="H11" s="13">
        <v>75.0</v>
      </c>
      <c r="I11" s="13">
        <v>75.0</v>
      </c>
      <c r="J11" s="13">
        <v>225.0</v>
      </c>
      <c r="K11" s="13">
        <v>240.0</v>
      </c>
      <c r="L11" s="13">
        <v>0.0</v>
      </c>
      <c r="M11" s="13">
        <v>0.0</v>
      </c>
      <c r="N11" s="13">
        <v>1500.0</v>
      </c>
    </row>
    <row r="12">
      <c r="A12" s="13" t="s">
        <v>331</v>
      </c>
      <c r="B12" s="13">
        <v>0.0</v>
      </c>
      <c r="C12" s="13">
        <v>63.0</v>
      </c>
      <c r="D12" s="13">
        <v>72.0</v>
      </c>
      <c r="E12" s="13">
        <v>108.0</v>
      </c>
      <c r="F12" s="13">
        <v>144.0</v>
      </c>
      <c r="G12" s="13">
        <v>144.0</v>
      </c>
      <c r="H12" s="13">
        <v>45.0</v>
      </c>
      <c r="I12" s="13">
        <v>45.0</v>
      </c>
      <c r="J12" s="13">
        <v>135.0</v>
      </c>
      <c r="K12" s="13">
        <v>144.0</v>
      </c>
      <c r="L12" s="13">
        <v>0.0</v>
      </c>
      <c r="M12" s="13">
        <v>0.0</v>
      </c>
      <c r="N12" s="13">
        <v>900.0</v>
      </c>
    </row>
    <row r="13">
      <c r="A13" s="13" t="s">
        <v>332</v>
      </c>
      <c r="B13" s="13">
        <f t="shared" ref="B13:N13" si="1">SUM(B2:B12)</f>
        <v>11500</v>
      </c>
      <c r="C13" s="13">
        <f t="shared" si="1"/>
        <v>13168</v>
      </c>
      <c r="D13" s="13">
        <f t="shared" si="1"/>
        <v>192</v>
      </c>
      <c r="E13" s="13">
        <f t="shared" si="1"/>
        <v>19788</v>
      </c>
      <c r="F13" s="13">
        <f t="shared" si="1"/>
        <v>18384</v>
      </c>
      <c r="G13" s="13">
        <f t="shared" si="1"/>
        <v>18384</v>
      </c>
      <c r="H13" s="13">
        <f t="shared" si="1"/>
        <v>9620</v>
      </c>
      <c r="I13" s="13">
        <f t="shared" si="1"/>
        <v>5620</v>
      </c>
      <c r="J13" s="13">
        <f t="shared" si="1"/>
        <v>22860</v>
      </c>
      <c r="K13" s="13">
        <f t="shared" si="1"/>
        <v>18384</v>
      </c>
      <c r="L13" s="13">
        <f t="shared" si="1"/>
        <v>0</v>
      </c>
      <c r="M13" s="13">
        <f t="shared" si="1"/>
        <v>0</v>
      </c>
      <c r="N13" s="13">
        <f t="shared" si="1"/>
        <v>136900</v>
      </c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8.0"/>
    <col customWidth="1" min="3" max="3" width="25.13"/>
    <col customWidth="1" min="5" max="5" width="30.13"/>
  </cols>
  <sheetData>
    <row r="1">
      <c r="A1" s="11" t="s">
        <v>149</v>
      </c>
      <c r="B1" s="11" t="s">
        <v>333</v>
      </c>
      <c r="C1" s="11" t="s">
        <v>334</v>
      </c>
      <c r="D1" s="11" t="s">
        <v>335</v>
      </c>
      <c r="E1" s="11"/>
    </row>
    <row r="2">
      <c r="A2" s="13" t="s">
        <v>282</v>
      </c>
      <c r="B2" s="13" t="s">
        <v>336</v>
      </c>
      <c r="C2" s="13" t="s">
        <v>336</v>
      </c>
      <c r="D2" s="13" t="s">
        <v>337</v>
      </c>
    </row>
    <row r="3">
      <c r="A3" s="13" t="s">
        <v>283</v>
      </c>
      <c r="B3" s="13" t="s">
        <v>336</v>
      </c>
      <c r="C3" s="13" t="s">
        <v>336</v>
      </c>
      <c r="D3" s="13" t="s">
        <v>337</v>
      </c>
    </row>
    <row r="4">
      <c r="A4" s="13" t="s">
        <v>284</v>
      </c>
      <c r="B4" s="13" t="s">
        <v>336</v>
      </c>
      <c r="C4" s="13" t="s">
        <v>336</v>
      </c>
      <c r="D4" s="13" t="s">
        <v>336</v>
      </c>
    </row>
    <row r="5">
      <c r="A5" s="13" t="s">
        <v>287</v>
      </c>
      <c r="B5" s="13" t="s">
        <v>337</v>
      </c>
      <c r="C5" s="13" t="s">
        <v>336</v>
      </c>
      <c r="D5" s="13" t="s">
        <v>336</v>
      </c>
    </row>
    <row r="6">
      <c r="A6" s="13" t="s">
        <v>292</v>
      </c>
      <c r="B6" s="13" t="s">
        <v>336</v>
      </c>
      <c r="C6" s="13" t="s">
        <v>337</v>
      </c>
      <c r="D6" s="13" t="s">
        <v>337</v>
      </c>
    </row>
    <row r="7">
      <c r="A7" s="13" t="s">
        <v>286</v>
      </c>
      <c r="B7" s="13" t="s">
        <v>336</v>
      </c>
      <c r="C7" s="13" t="s">
        <v>336</v>
      </c>
      <c r="D7" s="13" t="s">
        <v>337</v>
      </c>
    </row>
    <row r="8">
      <c r="A8" s="13" t="s">
        <v>293</v>
      </c>
      <c r="B8" s="13" t="s">
        <v>336</v>
      </c>
      <c r="C8" s="13" t="s">
        <v>337</v>
      </c>
      <c r="D8" s="13" t="s">
        <v>336</v>
      </c>
    </row>
    <row r="9">
      <c r="A9" s="13" t="s">
        <v>285</v>
      </c>
      <c r="B9" s="13" t="s">
        <v>337</v>
      </c>
      <c r="C9" s="13" t="s">
        <v>336</v>
      </c>
      <c r="D9" s="13" t="s">
        <v>336</v>
      </c>
    </row>
    <row r="10">
      <c r="A10" s="13" t="s">
        <v>294</v>
      </c>
      <c r="B10" s="13" t="s">
        <v>337</v>
      </c>
      <c r="C10" s="13" t="s">
        <v>336</v>
      </c>
      <c r="D10" s="13" t="s">
        <v>337</v>
      </c>
    </row>
    <row r="11">
      <c r="A11" s="13" t="s">
        <v>338</v>
      </c>
      <c r="B11" s="13" t="s">
        <v>336</v>
      </c>
      <c r="C11" s="13" t="s">
        <v>336</v>
      </c>
      <c r="D11" s="13" t="s">
        <v>336</v>
      </c>
    </row>
    <row r="13">
      <c r="A13" s="13" t="s">
        <v>339</v>
      </c>
    </row>
    <row r="14">
      <c r="A14" s="70"/>
      <c r="B14" s="11" t="s">
        <v>340</v>
      </c>
      <c r="C14" s="11" t="s">
        <v>341</v>
      </c>
    </row>
    <row r="15">
      <c r="A15" s="13" t="s">
        <v>42</v>
      </c>
      <c r="B15" s="13" t="s">
        <v>342</v>
      </c>
      <c r="C15" s="65">
        <v>0.25</v>
      </c>
    </row>
    <row r="16">
      <c r="A16" s="13" t="s">
        <v>44</v>
      </c>
      <c r="B16" s="13" t="s">
        <v>343</v>
      </c>
      <c r="C16" s="65">
        <v>0.35</v>
      </c>
    </row>
    <row r="17">
      <c r="A17" s="13" t="s">
        <v>46</v>
      </c>
      <c r="B17" s="13" t="s">
        <v>344</v>
      </c>
      <c r="C17" s="65">
        <v>0.3</v>
      </c>
    </row>
    <row r="18">
      <c r="A18" s="13" t="s">
        <v>193</v>
      </c>
      <c r="B18" s="13" t="s">
        <v>345</v>
      </c>
      <c r="C18" s="65">
        <v>0.2</v>
      </c>
    </row>
    <row r="19">
      <c r="A19" s="13" t="s">
        <v>194</v>
      </c>
      <c r="B19" s="13" t="s">
        <v>346</v>
      </c>
      <c r="C19" s="65">
        <v>0.35</v>
      </c>
    </row>
    <row r="20">
      <c r="A20" s="13" t="s">
        <v>195</v>
      </c>
      <c r="B20" s="13" t="s">
        <v>347</v>
      </c>
      <c r="C20" s="65">
        <v>0.25</v>
      </c>
    </row>
    <row r="22">
      <c r="A22" s="13" t="s">
        <v>348</v>
      </c>
    </row>
    <row r="23">
      <c r="A23" s="70"/>
      <c r="B23" s="11" t="s">
        <v>349</v>
      </c>
      <c r="C23" s="11" t="s">
        <v>350</v>
      </c>
    </row>
    <row r="24">
      <c r="A24" s="13" t="s">
        <v>180</v>
      </c>
      <c r="B24" s="13">
        <v>0.0</v>
      </c>
      <c r="C24" s="13">
        <v>0.0</v>
      </c>
    </row>
    <row r="25">
      <c r="A25" s="13" t="s">
        <v>181</v>
      </c>
      <c r="B25" s="13">
        <v>3500.0</v>
      </c>
      <c r="C25" s="13">
        <v>700.0</v>
      </c>
    </row>
    <row r="26">
      <c r="A26" s="13" t="s">
        <v>182</v>
      </c>
      <c r="B26" s="13">
        <v>4000.0</v>
      </c>
      <c r="C26" s="13">
        <v>800.0</v>
      </c>
    </row>
    <row r="27">
      <c r="A27" s="13" t="s">
        <v>351</v>
      </c>
      <c r="B27" s="13">
        <v>6000.0</v>
      </c>
      <c r="C27" s="13">
        <v>1200.0</v>
      </c>
    </row>
    <row r="28">
      <c r="A28" s="13" t="s">
        <v>184</v>
      </c>
      <c r="B28" s="13">
        <v>8000.0</v>
      </c>
      <c r="C28" s="13">
        <v>1600.0</v>
      </c>
    </row>
    <row r="29">
      <c r="A29" s="13" t="s">
        <v>185</v>
      </c>
      <c r="B29" s="13">
        <v>8000.0</v>
      </c>
      <c r="C29" s="13">
        <v>1600.0</v>
      </c>
    </row>
    <row r="30">
      <c r="A30" s="13" t="s">
        <v>186</v>
      </c>
      <c r="B30" s="13">
        <v>2500.0</v>
      </c>
      <c r="C30" s="13">
        <v>500.0</v>
      </c>
    </row>
    <row r="31">
      <c r="A31" s="13" t="s">
        <v>187</v>
      </c>
      <c r="B31" s="13">
        <v>2500.0</v>
      </c>
      <c r="C31" s="13">
        <v>500.0</v>
      </c>
    </row>
    <row r="32">
      <c r="A32" s="13" t="s">
        <v>188</v>
      </c>
      <c r="B32" s="13">
        <v>7500.0</v>
      </c>
      <c r="C32" s="13">
        <v>1500.0</v>
      </c>
    </row>
    <row r="33">
      <c r="A33" s="13" t="s">
        <v>189</v>
      </c>
      <c r="B33" s="13">
        <v>8000.0</v>
      </c>
      <c r="C33" s="13">
        <v>1600.0</v>
      </c>
    </row>
    <row r="34">
      <c r="A34" s="13" t="s">
        <v>190</v>
      </c>
      <c r="B34" s="13">
        <v>0.0</v>
      </c>
      <c r="C34" s="13">
        <v>0.0</v>
      </c>
    </row>
    <row r="35">
      <c r="A35" s="13" t="s">
        <v>191</v>
      </c>
      <c r="B35" s="13">
        <v>0.0</v>
      </c>
      <c r="C35" s="13">
        <v>0.0</v>
      </c>
    </row>
    <row r="36">
      <c r="A36" s="13" t="s">
        <v>192</v>
      </c>
      <c r="B36" s="13">
        <v>50000.0</v>
      </c>
      <c r="C36" s="13" t="s">
        <v>352</v>
      </c>
    </row>
  </sheetData>
  <drawing r:id="rId1"/>
</worksheet>
</file>