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 Carles\Dropbox\EEE EMPRESA\2022-23\PECS\Q2\PEC 5\Pràtiques Finances\"/>
    </mc:Choice>
  </mc:AlternateContent>
  <xr:revisionPtr revIDLastSave="48" documentId="13_ncr:1_{6747412C-0CD2-4422-A198-271726F77328}" xr6:coauthVersionLast="47" xr6:coauthVersionMax="47" xr10:uidLastSave="{0D0074A4-3F40-4D29-B494-C1CE965138EB}"/>
  <bookViews>
    <workbookView xWindow="120" yWindow="110" windowWidth="15600" windowHeight="11760" activeTab="1" xr2:uid="{00000000-000D-0000-FFFF-FFFF00000000}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7" i="1"/>
  <c r="B4" i="1"/>
  <c r="B13" i="1"/>
  <c r="B7" i="1"/>
  <c r="B12" i="2"/>
  <c r="E12" i="2"/>
  <c r="E9" i="2"/>
  <c r="E5" i="2"/>
  <c r="B5" i="2"/>
  <c r="B3" i="2" s="1"/>
  <c r="E3" i="2" l="1"/>
  <c r="B20" i="2"/>
  <c r="B19" i="2"/>
  <c r="B21" i="2" l="1"/>
</calcChain>
</file>

<file path=xl/sharedStrings.xml><?xml version="1.0" encoding="utf-8"?>
<sst xmlns="http://schemas.openxmlformats.org/spreadsheetml/2006/main" count="34" uniqueCount="30">
  <si>
    <t>A 30/11/2012, l'empresa Bonapell S.A., que es dedica a la fabricació de cinturons i bitlleters, té les següents partides patrimonials:  Proveïdors 1.500.000; Reserves 5.500.000; Maquinària 3.600.000; Clients 2.000.000; Capital Social 6.700.000; Stock Matèries Primeres 350.000; Caixa 20.000; Obligacions a 5 anys 850.000; Stock Productes Acabats 250.000; Línia de crèdit 450.000; Hisenda 250.000; Edificis 8.500.000; Dipòsits al Banc 80.000; Mobiliari 450.000. Fes el seu balanç i calcula el seu fons de maniobra. Què et sembla?</t>
  </si>
  <si>
    <t>ACTIU</t>
  </si>
  <si>
    <t>PASSIU</t>
  </si>
  <si>
    <t>ACTIU NO CORRENT</t>
  </si>
  <si>
    <t>PASSIU NET</t>
  </si>
  <si>
    <t>ACTIU CORRENT</t>
  </si>
  <si>
    <t>PASIU NO CORRENT</t>
  </si>
  <si>
    <t>PASSIU CORRENT</t>
  </si>
  <si>
    <r>
      <rPr>
        <sz val="11"/>
        <color rgb="FF000000"/>
        <rFont val="Calibri"/>
      </rPr>
      <t>A 30/11/2012, l'empresa Bonapell S.A., que es dedica a la fabricació de cinturons i bitlleters, té les següents partides patrimonials:</t>
    </r>
    <r>
      <rPr>
        <b/>
        <sz val="11"/>
        <color rgb="FF000000"/>
        <rFont val="Calibri"/>
      </rPr>
      <t xml:space="preserve">  </t>
    </r>
    <r>
      <rPr>
        <b/>
        <u/>
        <sz val="11"/>
        <color rgb="FF000000"/>
        <rFont val="Calibri"/>
      </rPr>
      <t>Proveïdors</t>
    </r>
    <r>
      <rPr>
        <b/>
        <sz val="11"/>
        <color rgb="FF000000"/>
        <rFont val="Calibri"/>
      </rPr>
      <t xml:space="preserve"> 1.500.000;       </t>
    </r>
    <r>
      <rPr>
        <b/>
        <u/>
        <sz val="11"/>
        <color rgb="FF000000"/>
        <rFont val="Calibri"/>
      </rPr>
      <t>Reserves</t>
    </r>
    <r>
      <rPr>
        <b/>
        <sz val="11"/>
        <color rgb="FF000000"/>
        <rFont val="Calibri"/>
      </rPr>
      <t xml:space="preserve"> 5.500.000;             </t>
    </r>
    <r>
      <rPr>
        <b/>
        <u/>
        <sz val="11"/>
        <color rgb="FF000000"/>
        <rFont val="Calibri"/>
      </rPr>
      <t>Maquinària</t>
    </r>
    <r>
      <rPr>
        <b/>
        <sz val="11"/>
        <color rgb="FF000000"/>
        <rFont val="Calibri"/>
      </rPr>
      <t xml:space="preserve"> 3.600.000;                     </t>
    </r>
    <r>
      <rPr>
        <b/>
        <u/>
        <sz val="11"/>
        <color rgb="FF000000"/>
        <rFont val="Calibri"/>
      </rPr>
      <t>Clients</t>
    </r>
    <r>
      <rPr>
        <b/>
        <sz val="11"/>
        <color rgb="FF000000"/>
        <rFont val="Calibri"/>
      </rPr>
      <t xml:space="preserve"> 2.000.000; </t>
    </r>
    <r>
      <rPr>
        <b/>
        <u/>
        <sz val="11"/>
        <color rgb="FF000000"/>
        <rFont val="Calibri"/>
      </rPr>
      <t>Capital Socia</t>
    </r>
    <r>
      <rPr>
        <b/>
        <sz val="11"/>
        <color rgb="FF000000"/>
        <rFont val="Calibri"/>
      </rPr>
      <t xml:space="preserve">l 6.700.000;      </t>
    </r>
    <r>
      <rPr>
        <b/>
        <u/>
        <sz val="11"/>
        <color rgb="FF000000"/>
        <rFont val="Calibri"/>
      </rPr>
      <t xml:space="preserve"> Stock Matèries Primeres</t>
    </r>
    <r>
      <rPr>
        <b/>
        <sz val="11"/>
        <color rgb="FF000000"/>
        <rFont val="Calibri"/>
      </rPr>
      <t xml:space="preserve"> 350.000;          </t>
    </r>
    <r>
      <rPr>
        <b/>
        <u/>
        <sz val="11"/>
        <color rgb="FF000000"/>
        <rFont val="Calibri"/>
      </rPr>
      <t>Caixa</t>
    </r>
    <r>
      <rPr>
        <b/>
        <sz val="11"/>
        <color rgb="FF000000"/>
        <rFont val="Calibri"/>
      </rPr>
      <t xml:space="preserve"> 20.000; </t>
    </r>
    <r>
      <rPr>
        <b/>
        <u/>
        <sz val="11"/>
        <color rgb="FF000000"/>
        <rFont val="Calibri"/>
      </rPr>
      <t>Obligacions a 5 anys</t>
    </r>
    <r>
      <rPr>
        <b/>
        <sz val="11"/>
        <color rgb="FF000000"/>
        <rFont val="Calibri"/>
      </rPr>
      <t xml:space="preserve"> 850.000;                    </t>
    </r>
    <r>
      <rPr>
        <b/>
        <u/>
        <sz val="11"/>
        <color rgb="FF000000"/>
        <rFont val="Calibri"/>
      </rPr>
      <t xml:space="preserve"> Stock Productes Acabats</t>
    </r>
    <r>
      <rPr>
        <b/>
        <sz val="11"/>
        <color rgb="FF000000"/>
        <rFont val="Calibri"/>
      </rPr>
      <t xml:space="preserve"> 250.000;      </t>
    </r>
    <r>
      <rPr>
        <b/>
        <u/>
        <sz val="11"/>
        <color rgb="FF000000"/>
        <rFont val="Calibri"/>
      </rPr>
      <t>Línia de crèdit</t>
    </r>
    <r>
      <rPr>
        <b/>
        <sz val="11"/>
        <color rgb="FF000000"/>
        <rFont val="Calibri"/>
      </rPr>
      <t xml:space="preserve"> 450.000;              </t>
    </r>
    <r>
      <rPr>
        <b/>
        <u/>
        <sz val="11"/>
        <color rgb="FF000000"/>
        <rFont val="Calibri"/>
      </rPr>
      <t>Hisenda</t>
    </r>
    <r>
      <rPr>
        <b/>
        <sz val="11"/>
        <color rgb="FF000000"/>
        <rFont val="Calibri"/>
      </rPr>
      <t xml:space="preserve"> 250.000;                       </t>
    </r>
    <r>
      <rPr>
        <b/>
        <u/>
        <sz val="11"/>
        <color rgb="FF000000"/>
        <rFont val="Calibri"/>
      </rPr>
      <t>Edificis</t>
    </r>
    <r>
      <rPr>
        <b/>
        <sz val="11"/>
        <color rgb="FF000000"/>
        <rFont val="Calibri"/>
      </rPr>
      <t xml:space="preserve"> 8.500.000; </t>
    </r>
    <r>
      <rPr>
        <b/>
        <u/>
        <sz val="11"/>
        <color rgb="FF000000"/>
        <rFont val="Calibri"/>
      </rPr>
      <t>Dipòsits al Banc</t>
    </r>
    <r>
      <rPr>
        <b/>
        <sz val="11"/>
        <color rgb="FF000000"/>
        <rFont val="Calibri"/>
      </rPr>
      <t xml:space="preserve"> 80.000;              </t>
    </r>
    <r>
      <rPr>
        <b/>
        <u/>
        <sz val="11"/>
        <color rgb="FF000000"/>
        <rFont val="Calibri"/>
      </rPr>
      <t>Mobiliari</t>
    </r>
    <r>
      <rPr>
        <b/>
        <sz val="11"/>
        <color rgb="FF000000"/>
        <rFont val="Calibri"/>
      </rPr>
      <t xml:space="preserve"> 450.000.                                                     Fes el seu balanç i calcula el seu fons de maniobra. Què et sembla?</t>
    </r>
  </si>
  <si>
    <t>Actiu no corrent</t>
  </si>
  <si>
    <t>Patrimoni net</t>
  </si>
  <si>
    <t>Edificis</t>
  </si>
  <si>
    <t>Capital Social</t>
  </si>
  <si>
    <t>Maquinària</t>
  </si>
  <si>
    <t>Reserves</t>
  </si>
  <si>
    <t>Mobiliari</t>
  </si>
  <si>
    <t>Passiu no corrent</t>
  </si>
  <si>
    <t>Obligacions</t>
  </si>
  <si>
    <t>Actiu corrent</t>
  </si>
  <si>
    <t>Passiu corrent</t>
  </si>
  <si>
    <t>Stock MP</t>
  </si>
  <si>
    <t>Línia de crèdit</t>
  </si>
  <si>
    <t>Stock PA</t>
  </si>
  <si>
    <t>Proveïdors</t>
  </si>
  <si>
    <t>Clients</t>
  </si>
  <si>
    <t>Hisenda</t>
  </si>
  <si>
    <t>Bancs</t>
  </si>
  <si>
    <t>Caixa</t>
  </si>
  <si>
    <t>Fons Maniobra</t>
  </si>
  <si>
    <t>Empresa financerament equilibrada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</si>
</sst>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</cellStyleXfs>
  <cellXfs count="8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5" fillId="0" borderId="0" xfId="0" applyFont="1" applyAlignment="1">
      <alignment horizontal="left" vertical="center" wrapText="1"/>
    </xf>
  </cellXfs>
  <cellStyles count="4">
    <cellStyle name="Estil 1" xfId="2" xr:uid="{00000000-0005-0000-0000-000001000000}"/>
    <cellStyle name="Estil 2" xfId="3" xr:uid="{00000000-0005-0000-0000-000002000000}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5"/>
  <sheetViews>
    <sheetView workbookViewId="0">
      <selection activeCell="D21" sqref="D21"/>
    </sheetView>
  </sheetViews>
  <sheetFormatPr defaultColWidth="9.140625" defaultRowHeight="14.45"/>
  <cols>
    <col min="1" max="1" width="15.42578125" customWidth="1"/>
    <col min="2" max="2" width="15.7109375" bestFit="1" customWidth="1"/>
    <col min="4" max="4" width="14.85546875" bestFit="1" customWidth="1"/>
    <col min="5" max="5" width="15.7109375" bestFit="1" customWidth="1"/>
  </cols>
  <sheetData>
    <row r="1" spans="1:6" ht="110.1" customHeight="1">
      <c r="A1" s="5" t="s">
        <v>0</v>
      </c>
      <c r="B1" s="5"/>
      <c r="C1" s="5"/>
      <c r="D1" s="5"/>
      <c r="E1" s="5"/>
    </row>
    <row r="2" spans="1:6">
      <c r="A2" s="1"/>
    </row>
    <row r="3" spans="1:6">
      <c r="A3" s="1"/>
    </row>
    <row r="4" spans="1:6" ht="15">
      <c r="A4" s="1" t="s">
        <v>1</v>
      </c>
      <c r="B4" s="4">
        <f>B7+B13</f>
        <v>15250000</v>
      </c>
      <c r="C4" s="1"/>
      <c r="D4" s="1" t="s">
        <v>2</v>
      </c>
    </row>
    <row r="6" spans="1:6">
      <c r="A6" s="1"/>
      <c r="D6" s="1"/>
    </row>
    <row r="7" spans="1:6">
      <c r="A7" t="s">
        <v>3</v>
      </c>
      <c r="B7" s="6">
        <f>A8+A9+A10</f>
        <v>12550000</v>
      </c>
      <c r="D7" t="s">
        <v>4</v>
      </c>
      <c r="E7" s="6">
        <f>D8+D9</f>
        <v>12200000</v>
      </c>
    </row>
    <row r="8" spans="1:6">
      <c r="A8" s="2">
        <v>8500000</v>
      </c>
      <c r="B8" s="2"/>
      <c r="C8" s="2"/>
      <c r="D8" s="2">
        <v>6700000</v>
      </c>
      <c r="E8" s="2"/>
    </row>
    <row r="9" spans="1:6">
      <c r="A9" s="2">
        <v>3600000</v>
      </c>
      <c r="B9" s="2"/>
      <c r="C9" s="2"/>
      <c r="D9" s="2">
        <v>5500000</v>
      </c>
      <c r="E9" s="2"/>
    </row>
    <row r="10" spans="1:6">
      <c r="A10" s="2">
        <v>450000</v>
      </c>
      <c r="B10" s="2"/>
      <c r="C10" s="2"/>
      <c r="D10" s="2"/>
      <c r="E10" s="2"/>
    </row>
    <row r="11" spans="1:6">
      <c r="A11" s="2"/>
      <c r="B11" s="2"/>
      <c r="C11" s="2"/>
      <c r="D11" s="2"/>
      <c r="E11" s="2"/>
    </row>
    <row r="12" spans="1:6">
      <c r="A12" s="2"/>
      <c r="B12" s="2"/>
      <c r="C12" s="2"/>
      <c r="D12" s="2"/>
      <c r="E12" s="2"/>
    </row>
    <row r="13" spans="1:6">
      <c r="A13" s="2" t="s">
        <v>5</v>
      </c>
      <c r="B13" s="2">
        <f>A14+A15+A16+A17+A18</f>
        <v>2700000</v>
      </c>
      <c r="C13" s="2"/>
      <c r="D13" s="2" t="s">
        <v>6</v>
      </c>
      <c r="E13" s="2"/>
    </row>
    <row r="14" spans="1:6">
      <c r="A14" s="2">
        <v>350000</v>
      </c>
      <c r="B14" s="2"/>
      <c r="C14" s="2"/>
      <c r="D14" s="2">
        <v>850000</v>
      </c>
      <c r="E14" s="2"/>
      <c r="F14" s="6">
        <f>D14</f>
        <v>850000</v>
      </c>
    </row>
    <row r="15" spans="1:6">
      <c r="A15" s="2">
        <v>250000</v>
      </c>
      <c r="B15" s="2"/>
      <c r="C15" s="2"/>
      <c r="D15" s="2"/>
      <c r="E15" s="2"/>
    </row>
    <row r="16" spans="1:6">
      <c r="A16" s="2">
        <v>2000000</v>
      </c>
      <c r="B16" s="2"/>
      <c r="C16" s="2"/>
      <c r="D16" s="2"/>
      <c r="E16" s="2"/>
    </row>
    <row r="17" spans="1:6">
      <c r="A17" s="2">
        <v>80000</v>
      </c>
      <c r="C17" s="2"/>
      <c r="D17" s="2"/>
    </row>
    <row r="18" spans="1:6">
      <c r="A18" s="2">
        <v>20000</v>
      </c>
      <c r="B18" s="2"/>
      <c r="C18" s="2"/>
      <c r="D18" s="2" t="s">
        <v>7</v>
      </c>
      <c r="E18" s="2"/>
      <c r="F18" s="6"/>
    </row>
    <row r="19" spans="1:6">
      <c r="A19" s="2"/>
      <c r="B19" s="2"/>
      <c r="C19" s="2"/>
      <c r="D19" s="2">
        <v>450000</v>
      </c>
      <c r="E19" s="2"/>
    </row>
    <row r="20" spans="1:6">
      <c r="A20" s="2"/>
      <c r="B20" s="2"/>
      <c r="C20" s="2"/>
      <c r="D20" s="2">
        <v>1500000</v>
      </c>
      <c r="E20" s="2"/>
    </row>
    <row r="21" spans="1:6">
      <c r="A21" s="2"/>
      <c r="B21" s="2"/>
      <c r="C21" s="2"/>
      <c r="D21" s="2">
        <v>250000</v>
      </c>
      <c r="E21" s="2"/>
    </row>
    <row r="22" spans="1:6">
      <c r="A22" s="2"/>
      <c r="B22" s="2"/>
      <c r="C22" s="2"/>
      <c r="D22" s="2"/>
      <c r="E22" s="2"/>
    </row>
    <row r="25" spans="1:6">
      <c r="A25" s="1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I1" sqref="I1"/>
    </sheetView>
  </sheetViews>
  <sheetFormatPr defaultColWidth="11.42578125" defaultRowHeight="14.45"/>
  <cols>
    <col min="1" max="1" width="16.140625" customWidth="1"/>
    <col min="2" max="2" width="13" bestFit="1" customWidth="1"/>
    <col min="4" max="4" width="16.5703125" customWidth="1"/>
    <col min="5" max="5" width="13" bestFit="1" customWidth="1"/>
  </cols>
  <sheetData>
    <row r="1" spans="1:5" ht="142.5" customHeight="1">
      <c r="A1" s="7" t="s">
        <v>8</v>
      </c>
      <c r="B1" s="5"/>
      <c r="C1" s="5"/>
      <c r="D1" s="5"/>
      <c r="E1" s="5"/>
    </row>
    <row r="3" spans="1:5">
      <c r="A3" s="1" t="s">
        <v>1</v>
      </c>
      <c r="B3" s="4">
        <f>B5+B12</f>
        <v>15250000</v>
      </c>
      <c r="D3" s="1" t="s">
        <v>2</v>
      </c>
      <c r="E3" s="4">
        <f>E5+E9+E12</f>
        <v>15250000</v>
      </c>
    </row>
    <row r="4" spans="1:5">
      <c r="A4" s="1"/>
      <c r="D4" s="1"/>
    </row>
    <row r="5" spans="1:5">
      <c r="A5" s="1" t="s">
        <v>9</v>
      </c>
      <c r="B5" s="4">
        <f>SUM(B6:B8)</f>
        <v>12550000</v>
      </c>
      <c r="D5" s="1" t="s">
        <v>10</v>
      </c>
      <c r="E5" s="4">
        <f>SUM(E6:E7)</f>
        <v>12200000</v>
      </c>
    </row>
    <row r="6" spans="1:5">
      <c r="A6" s="2" t="s">
        <v>11</v>
      </c>
      <c r="B6" s="2">
        <v>8500000</v>
      </c>
      <c r="C6" s="2"/>
      <c r="D6" s="2" t="s">
        <v>12</v>
      </c>
      <c r="E6" s="2">
        <v>6700000</v>
      </c>
    </row>
    <row r="7" spans="1:5">
      <c r="A7" s="2" t="s">
        <v>13</v>
      </c>
      <c r="B7" s="2">
        <v>3600000</v>
      </c>
      <c r="C7" s="2"/>
      <c r="D7" s="2" t="s">
        <v>14</v>
      </c>
      <c r="E7" s="2">
        <v>5500000</v>
      </c>
    </row>
    <row r="8" spans="1:5">
      <c r="A8" s="2" t="s">
        <v>15</v>
      </c>
      <c r="B8" s="2">
        <v>450000</v>
      </c>
      <c r="C8" s="2"/>
    </row>
    <row r="9" spans="1:5">
      <c r="A9" s="2"/>
      <c r="B9" s="2"/>
      <c r="C9" s="2"/>
      <c r="D9" s="3" t="s">
        <v>16</v>
      </c>
      <c r="E9" s="3">
        <f>E10</f>
        <v>850000</v>
      </c>
    </row>
    <row r="10" spans="1:5">
      <c r="A10" s="2"/>
      <c r="B10" s="2"/>
      <c r="C10" s="2"/>
      <c r="D10" s="2" t="s">
        <v>17</v>
      </c>
      <c r="E10" s="2">
        <v>850000</v>
      </c>
    </row>
    <row r="11" spans="1:5">
      <c r="A11" s="2"/>
      <c r="B11" s="2"/>
      <c r="C11" s="2"/>
    </row>
    <row r="12" spans="1:5">
      <c r="A12" s="1" t="s">
        <v>18</v>
      </c>
      <c r="B12" s="3">
        <f>SUM(B13:B17)</f>
        <v>2700000</v>
      </c>
      <c r="C12" s="2"/>
      <c r="D12" s="3" t="s">
        <v>19</v>
      </c>
      <c r="E12" s="4">
        <f>SUM(E13:E15)</f>
        <v>2200000</v>
      </c>
    </row>
    <row r="13" spans="1:5">
      <c r="A13" s="2" t="s">
        <v>20</v>
      </c>
      <c r="B13" s="2">
        <v>350000</v>
      </c>
      <c r="C13" s="2"/>
      <c r="D13" s="2" t="s">
        <v>21</v>
      </c>
      <c r="E13" s="2">
        <v>450000</v>
      </c>
    </row>
    <row r="14" spans="1:5">
      <c r="A14" s="2" t="s">
        <v>22</v>
      </c>
      <c r="B14" s="2">
        <v>250000</v>
      </c>
      <c r="C14" s="2"/>
      <c r="D14" s="2" t="s">
        <v>23</v>
      </c>
      <c r="E14" s="2">
        <v>1500000</v>
      </c>
    </row>
    <row r="15" spans="1:5">
      <c r="A15" s="2" t="s">
        <v>24</v>
      </c>
      <c r="B15" s="2">
        <v>2000000</v>
      </c>
      <c r="C15" s="2"/>
      <c r="D15" s="2" t="s">
        <v>25</v>
      </c>
      <c r="E15" s="2">
        <v>250000</v>
      </c>
    </row>
    <row r="16" spans="1:5">
      <c r="A16" s="2" t="s">
        <v>26</v>
      </c>
      <c r="B16" s="2">
        <v>80000</v>
      </c>
      <c r="C16" s="2"/>
      <c r="D16" s="2"/>
      <c r="E16" s="2"/>
    </row>
    <row r="17" spans="1:5">
      <c r="A17" s="2" t="s">
        <v>27</v>
      </c>
      <c r="B17" s="2">
        <v>20000</v>
      </c>
      <c r="C17" s="2"/>
      <c r="D17" s="2"/>
      <c r="E17" s="2"/>
    </row>
    <row r="18" spans="1:5">
      <c r="A18" s="2"/>
      <c r="C18" s="2"/>
      <c r="D18" s="2"/>
    </row>
    <row r="19" spans="1:5">
      <c r="A19" s="2" t="s">
        <v>18</v>
      </c>
      <c r="B19" s="2">
        <f>SUM(B13:B17)</f>
        <v>2700000</v>
      </c>
      <c r="C19" s="2"/>
      <c r="D19" s="2"/>
      <c r="E19" s="2"/>
    </row>
    <row r="20" spans="1:5">
      <c r="A20" s="2" t="s">
        <v>19</v>
      </c>
      <c r="B20" s="2">
        <f>SUM(E13:E15)</f>
        <v>2200000</v>
      </c>
      <c r="C20" s="2"/>
      <c r="D20" s="2"/>
      <c r="E20" s="2"/>
    </row>
    <row r="21" spans="1:5">
      <c r="A21" s="3" t="s">
        <v>28</v>
      </c>
      <c r="B21" s="3">
        <f>+B19-B20</f>
        <v>500000</v>
      </c>
      <c r="C21" s="2" t="s">
        <v>29</v>
      </c>
      <c r="D21" s="2"/>
      <c r="E21" s="2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UPCnet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UPCnet</dc:creator>
  <cp:keywords/>
  <dc:description/>
  <cp:lastModifiedBy>Èric Díez</cp:lastModifiedBy>
  <cp:revision/>
  <dcterms:created xsi:type="dcterms:W3CDTF">2012-12-03T12:18:53Z</dcterms:created>
  <dcterms:modified xsi:type="dcterms:W3CDTF">2024-04-24T14:44:51Z</dcterms:modified>
  <cp:category/>
  <cp:contentStatus/>
</cp:coreProperties>
</file>