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que Mejía-Ospino\Documents\MATLAB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P4" i="1" l="1"/>
  <c r="R4" i="1"/>
  <c r="U4" i="1" l="1"/>
  <c r="T4" i="1"/>
  <c r="N4" i="1"/>
  <c r="K4" i="1"/>
  <c r="B13" i="1"/>
  <c r="AM4" i="1" l="1"/>
  <c r="AL4" i="1" l="1"/>
  <c r="AF4" i="1"/>
</calcChain>
</file>

<file path=xl/sharedStrings.xml><?xml version="1.0" encoding="utf-8"?>
<sst xmlns="http://schemas.openxmlformats.org/spreadsheetml/2006/main" count="267" uniqueCount="161">
  <si>
    <t>CRUDO*</t>
  </si>
  <si>
    <t>ANALISIS</t>
  </si>
  <si>
    <t>°C</t>
  </si>
  <si>
    <t>°F</t>
  </si>
  <si>
    <t xml:space="preserve">API 15.6°C (60°F) </t>
  </si>
  <si>
    <t>Azufre (%w)</t>
  </si>
  <si>
    <t>RCC (%w)</t>
  </si>
  <si>
    <t>Número de ácido (mg KOH/g)</t>
  </si>
  <si>
    <t>Ins n-C7 (%w)</t>
  </si>
  <si>
    <t>Factor  K (UOP)</t>
  </si>
  <si>
    <t>Temp 1 °C</t>
  </si>
  <si>
    <t>Visc @ t1 °C (cSt)</t>
  </si>
  <si>
    <t>Temp 2 °C</t>
  </si>
  <si>
    <t>Visc @ t2°C (cSt)</t>
  </si>
  <si>
    <t>Vanadio (ppm)</t>
  </si>
  <si>
    <t>Níquel (ppm)</t>
  </si>
  <si>
    <t>Nitrógeno Básico (%w)</t>
  </si>
  <si>
    <t>Nitrógeno Total (%w)</t>
  </si>
  <si>
    <t>Pto. ablandamiento (°C)</t>
  </si>
  <si>
    <t>Penetración a 25°C (mm/10)</t>
  </si>
  <si>
    <t>Tipo de Carbono Aromático (Método SMS)</t>
  </si>
  <si>
    <t>Monoaromáticos (% w)</t>
  </si>
  <si>
    <t>Diaromáticos (%w)</t>
  </si>
  <si>
    <t>Triaromaticos (%w)</t>
  </si>
  <si>
    <t>Tetraaromaticos (%w)</t>
  </si>
  <si>
    <t>Pentaaromaticos (%w)</t>
  </si>
  <si>
    <t>Hexaaromaticos (%w)</t>
  </si>
  <si>
    <t>Hepta+aromaticos (%w)</t>
  </si>
  <si>
    <t>ANALISIS S.A.R.A.</t>
  </si>
  <si>
    <t xml:space="preserve">   Saturados (%w)</t>
  </si>
  <si>
    <t xml:space="preserve">   Aromáticos (%w)</t>
  </si>
  <si>
    <t xml:space="preserve">   Resinas (%w)</t>
  </si>
  <si>
    <t xml:space="preserve">   Asfaltenos (%w)</t>
  </si>
  <si>
    <t>FON</t>
  </si>
  <si>
    <t>N.D.2</t>
  </si>
  <si>
    <t>CRUDO</t>
  </si>
  <si>
    <t>535+</t>
  </si>
  <si>
    <t>995+</t>
  </si>
  <si>
    <t>521+</t>
  </si>
  <si>
    <t>970+</t>
  </si>
  <si>
    <t>Castilla 80</t>
  </si>
  <si>
    <t>N.D.1</t>
  </si>
  <si>
    <t>525.5+</t>
  </si>
  <si>
    <t>978+</t>
  </si>
  <si>
    <r>
      <t>0.9</t>
    </r>
    <r>
      <rPr>
        <vertAlign val="superscript"/>
        <sz val="9.5"/>
        <rFont val="Verdana"/>
        <family val="2"/>
      </rPr>
      <t>(2)</t>
    </r>
  </si>
  <si>
    <t>Chichimene 97</t>
  </si>
  <si>
    <t>565.5+</t>
  </si>
  <si>
    <t>2.32***</t>
  </si>
  <si>
    <t>Fauno 1</t>
  </si>
  <si>
    <t>532+</t>
  </si>
  <si>
    <t>990+</t>
  </si>
  <si>
    <t>Nutria 35</t>
  </si>
  <si>
    <t>530+</t>
  </si>
  <si>
    <t>987+</t>
  </si>
  <si>
    <t>Trasgo 1</t>
  </si>
  <si>
    <t>524.5+</t>
  </si>
  <si>
    <t>976+</t>
  </si>
  <si>
    <t>Santos 120</t>
  </si>
  <si>
    <t>533+</t>
  </si>
  <si>
    <t>991.4+</t>
  </si>
  <si>
    <r>
      <t xml:space="preserve">4.41 </t>
    </r>
    <r>
      <rPr>
        <vertAlign val="superscript"/>
        <sz val="9.5"/>
        <rFont val="Verdana"/>
        <family val="2"/>
      </rPr>
      <t>(3)</t>
    </r>
  </si>
  <si>
    <t>P</t>
  </si>
  <si>
    <t>519.6+</t>
  </si>
  <si>
    <t>967.3+</t>
  </si>
  <si>
    <r>
      <t>1.8</t>
    </r>
    <r>
      <rPr>
        <vertAlign val="superscript"/>
        <sz val="9.5"/>
        <rFont val="Verdana"/>
        <family val="2"/>
      </rPr>
      <t>(1)</t>
    </r>
  </si>
  <si>
    <t>Teca 62</t>
  </si>
  <si>
    <t>517+</t>
  </si>
  <si>
    <t>962.6+</t>
  </si>
  <si>
    <t>Mangos 104</t>
  </si>
  <si>
    <t>545+</t>
  </si>
  <si>
    <t>1013+</t>
  </si>
  <si>
    <t>530.+</t>
  </si>
  <si>
    <t>Tisquirama 7</t>
  </si>
  <si>
    <t>&lt;0.1</t>
  </si>
  <si>
    <t>521.5+</t>
  </si>
  <si>
    <t>970.7+</t>
  </si>
  <si>
    <t>539+</t>
  </si>
  <si>
    <t>1002+</t>
  </si>
  <si>
    <t>558+</t>
  </si>
  <si>
    <t>1036+</t>
  </si>
  <si>
    <t>986+</t>
  </si>
  <si>
    <t>Aullador 1 DST2</t>
  </si>
  <si>
    <t>517.8+</t>
  </si>
  <si>
    <t>964+</t>
  </si>
  <si>
    <r>
      <t>1.53</t>
    </r>
    <r>
      <rPr>
        <vertAlign val="superscript"/>
        <sz val="9.5"/>
        <rFont val="Verdana"/>
        <family val="2"/>
      </rPr>
      <t xml:space="preserve"> (2)</t>
    </r>
  </si>
  <si>
    <t>Lisama 165</t>
  </si>
  <si>
    <t>S1</t>
  </si>
  <si>
    <t>FV1</t>
  </si>
  <si>
    <t>S2</t>
  </si>
  <si>
    <t>FV2</t>
  </si>
  <si>
    <t>S4</t>
  </si>
  <si>
    <t>FV4</t>
  </si>
  <si>
    <t>S5</t>
  </si>
  <si>
    <t>FV5</t>
  </si>
  <si>
    <t>S6</t>
  </si>
  <si>
    <t>FV6</t>
  </si>
  <si>
    <t>S7</t>
  </si>
  <si>
    <t>FV7</t>
  </si>
  <si>
    <t>S8</t>
  </si>
  <si>
    <t>FV8</t>
  </si>
  <si>
    <t>S9</t>
  </si>
  <si>
    <t>FV9</t>
  </si>
  <si>
    <t>S10</t>
  </si>
  <si>
    <t>FV10</t>
  </si>
  <si>
    <t>S11</t>
  </si>
  <si>
    <t>FV11</t>
  </si>
  <si>
    <t>S12</t>
  </si>
  <si>
    <t>FV12</t>
  </si>
  <si>
    <t>S13</t>
  </si>
  <si>
    <t>FV13</t>
  </si>
  <si>
    <t>S14</t>
  </si>
  <si>
    <t>FV14</t>
  </si>
  <si>
    <t>S15</t>
  </si>
  <si>
    <t>FV15</t>
  </si>
  <si>
    <t>S16</t>
  </si>
  <si>
    <t>FV16</t>
  </si>
  <si>
    <t>S17</t>
  </si>
  <si>
    <t>FV17</t>
  </si>
  <si>
    <t>S18</t>
  </si>
  <si>
    <t>FV18</t>
  </si>
  <si>
    <t>S19</t>
  </si>
  <si>
    <t>FV19</t>
  </si>
  <si>
    <t>Rubiales</t>
  </si>
  <si>
    <t>Vasconia-Tropomix</t>
  </si>
  <si>
    <t>ACAE 12</t>
  </si>
  <si>
    <t>San Francisco 17</t>
  </si>
  <si>
    <t>Mezcla parafínica</t>
  </si>
  <si>
    <t>San Fernando</t>
  </si>
  <si>
    <t>Andalucia sur 10</t>
  </si>
  <si>
    <t>0676trasg1</t>
  </si>
  <si>
    <t>1681aull1</t>
  </si>
  <si>
    <t>7285sf1</t>
  </si>
  <si>
    <t>and1</t>
  </si>
  <si>
    <t>c801</t>
  </si>
  <si>
    <t>6607lis1</t>
  </si>
  <si>
    <t>4988acae1</t>
  </si>
  <si>
    <t>3359cu1</t>
  </si>
  <si>
    <t>Tesoro 43</t>
  </si>
  <si>
    <t>cdotk</t>
  </si>
  <si>
    <t>ch971</t>
  </si>
  <si>
    <t>CSE</t>
  </si>
  <si>
    <t>cse</t>
  </si>
  <si>
    <t>nut35</t>
  </si>
  <si>
    <t>sn120</t>
  </si>
  <si>
    <t>San Roque 3</t>
  </si>
  <si>
    <t>512.2+</t>
  </si>
  <si>
    <t>954.0+</t>
  </si>
  <si>
    <t>0896snr31</t>
  </si>
  <si>
    <t>3049m-1041</t>
  </si>
  <si>
    <t>0304v1</t>
  </si>
  <si>
    <t>SUBMISSION: 100132179</t>
  </si>
  <si>
    <t>548+</t>
  </si>
  <si>
    <t>1018.4+</t>
  </si>
  <si>
    <t>CdoT43</t>
  </si>
  <si>
    <t>27020 rub</t>
  </si>
  <si>
    <t>CañoLimón</t>
  </si>
  <si>
    <t>29749 climon</t>
  </si>
  <si>
    <t>Palagua</t>
  </si>
  <si>
    <t>48459 f1</t>
  </si>
  <si>
    <t>33757 sfco</t>
  </si>
  <si>
    <t>007847pal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</si>
</sst>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"/>
    <numFmt numFmtId="167" formatCode="0.0_)"/>
    <numFmt numFmtId="168" formatCode="0_)"/>
    <numFmt numFmtId="169" formatCode="0.00_)"/>
  </numFmts>
  <fonts count="11" x14ac:knownFonts="1">
    <font>
      <sz val="11"/>
      <color theme="1"/>
      <name val="Calibri"/>
      <family val="2"/>
      <scheme val="minor"/>
    </font>
    <font>
      <b/>
      <sz val="9.5"/>
      <color indexed="9"/>
      <name val="Verdana"/>
      <family val="2"/>
    </font>
    <font>
      <sz val="10"/>
      <name val="Arial"/>
      <family val="2"/>
    </font>
    <font>
      <sz val="9.5"/>
      <name val="Verdana"/>
      <family val="2"/>
    </font>
    <font>
      <b/>
      <sz val="9.5"/>
      <name val="Verdana"/>
      <family val="2"/>
    </font>
    <font>
      <sz val="10"/>
      <name val="MS Sans Serif"/>
      <family val="2"/>
    </font>
    <font>
      <b/>
      <sz val="9.3000000000000007"/>
      <name val="Verdana"/>
      <family val="2"/>
    </font>
    <font>
      <sz val="9"/>
      <name val="Verdana"/>
      <family val="2"/>
    </font>
    <font>
      <sz val="9.5"/>
      <color indexed="9"/>
      <name val="Verdana"/>
      <family val="2"/>
    </font>
    <font>
      <sz val="11"/>
      <color theme="1"/>
      <name val="Calibri"/>
      <family val="2"/>
      <scheme val="minor"/>
    </font>
    <font>
      <vertAlign val="superscript"/>
      <sz val="9.5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</cellStyleXfs>
  <cellXfs count="152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/>
    </xf>
    <xf numFmtId="2" fontId="3" fillId="0" borderId="7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6" fontId="3" fillId="3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7" fillId="2" borderId="0" xfId="6" applyFont="1" applyFill="1" applyBorder="1"/>
    <xf numFmtId="0" fontId="4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6" xfId="0" quotePrefix="1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quotePrefix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center"/>
    </xf>
    <xf numFmtId="166" fontId="3" fillId="0" borderId="7" xfId="1" applyNumberFormat="1" applyFont="1" applyFill="1" applyBorder="1" applyAlignment="1">
      <alignment horizontal="center"/>
    </xf>
    <xf numFmtId="2" fontId="3" fillId="0" borderId="7" xfId="1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6" xfId="0" quotePrefix="1" applyNumberFormat="1" applyFont="1" applyFill="1" applyBorder="1" applyAlignment="1">
      <alignment horizontal="center" vertical="center"/>
    </xf>
    <xf numFmtId="1" fontId="3" fillId="0" borderId="4" xfId="2" quotePrefix="1" applyNumberFormat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center" vertical="center"/>
    </xf>
    <xf numFmtId="0" fontId="3" fillId="0" borderId="4" xfId="2" quotePrefix="1" applyFont="1" applyFill="1" applyBorder="1" applyAlignment="1">
      <alignment horizontal="left" vertical="center"/>
    </xf>
    <xf numFmtId="1" fontId="3" fillId="0" borderId="6" xfId="0" quotePrefix="1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vertical="center"/>
    </xf>
    <xf numFmtId="164" fontId="3" fillId="0" borderId="6" xfId="1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165" fontId="3" fillId="0" borderId="6" xfId="11" applyNumberFormat="1" applyFont="1" applyFill="1" applyBorder="1" applyAlignment="1">
      <alignment horizontal="center" vertical="center"/>
    </xf>
    <xf numFmtId="167" fontId="3" fillId="0" borderId="6" xfId="2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8" fillId="3" borderId="6" xfId="7" applyFont="1" applyFill="1" applyBorder="1" applyAlignment="1">
      <alignment horizontal="center" vertical="center"/>
    </xf>
    <xf numFmtId="165" fontId="3" fillId="0" borderId="7" xfId="9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2" fontId="3" fillId="2" borderId="7" xfId="1" applyNumberFormat="1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center" vertical="center"/>
    </xf>
    <xf numFmtId="167" fontId="3" fillId="2" borderId="6" xfId="2" applyNumberFormat="1" applyFont="1" applyFill="1" applyBorder="1" applyAlignment="1">
      <alignment horizontal="center" vertical="center"/>
    </xf>
    <xf numFmtId="2" fontId="3" fillId="2" borderId="6" xfId="1" applyNumberFormat="1" applyFont="1" applyFill="1" applyBorder="1" applyAlignment="1">
      <alignment horizontal="center"/>
    </xf>
    <xf numFmtId="1" fontId="3" fillId="2" borderId="6" xfId="0" quotePrefix="1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66" fontId="3" fillId="2" borderId="7" xfId="1" applyNumberFormat="1" applyFont="1" applyFill="1" applyBorder="1" applyAlignment="1">
      <alignment horizontal="center"/>
    </xf>
    <xf numFmtId="2" fontId="3" fillId="2" borderId="6" xfId="7" applyNumberFormat="1" applyFont="1" applyFill="1" applyBorder="1" applyAlignment="1">
      <alignment horizontal="center" vertical="center"/>
    </xf>
    <xf numFmtId="166" fontId="3" fillId="2" borderId="7" xfId="7" applyNumberFormat="1" applyFont="1" applyFill="1" applyBorder="1" applyAlignment="1">
      <alignment horizontal="center" vertical="center"/>
    </xf>
    <xf numFmtId="0" fontId="3" fillId="2" borderId="6" xfId="7" applyFont="1" applyFill="1" applyBorder="1" applyAlignment="1">
      <alignment horizontal="center" vertical="center"/>
    </xf>
    <xf numFmtId="2" fontId="3" fillId="2" borderId="7" xfId="7" applyNumberFormat="1" applyFont="1" applyFill="1" applyBorder="1" applyAlignment="1">
      <alignment horizontal="center" vertical="center"/>
    </xf>
    <xf numFmtId="164" fontId="3" fillId="2" borderId="7" xfId="7" applyNumberFormat="1" applyFont="1" applyFill="1" applyBorder="1" applyAlignment="1">
      <alignment horizontal="center" vertical="center"/>
    </xf>
    <xf numFmtId="0" fontId="3" fillId="4" borderId="7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2" borderId="7" xfId="7" applyFont="1" applyFill="1" applyBorder="1" applyAlignment="1">
      <alignment horizontal="center"/>
    </xf>
    <xf numFmtId="0" fontId="8" fillId="4" borderId="6" xfId="7" applyFont="1" applyFill="1" applyBorder="1" applyAlignment="1">
      <alignment horizontal="center" vertical="center"/>
    </xf>
    <xf numFmtId="1" fontId="3" fillId="2" borderId="6" xfId="7" applyNumberFormat="1" applyFont="1" applyFill="1" applyBorder="1" applyAlignment="1">
      <alignment horizontal="center" vertical="center"/>
    </xf>
    <xf numFmtId="165" fontId="3" fillId="2" borderId="7" xfId="7" applyNumberFormat="1" applyFont="1" applyFill="1" applyBorder="1" applyAlignment="1">
      <alignment horizontal="center" vertical="center"/>
    </xf>
    <xf numFmtId="0" fontId="4" fillId="2" borderId="6" xfId="7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/>
    </xf>
    <xf numFmtId="164" fontId="3" fillId="2" borderId="6" xfId="13" applyNumberFormat="1" applyFont="1" applyFill="1" applyBorder="1" applyAlignment="1">
      <alignment horizontal="center"/>
    </xf>
    <xf numFmtId="166" fontId="3" fillId="2" borderId="7" xfId="13" applyNumberFormat="1" applyFont="1" applyFill="1" applyBorder="1" applyAlignment="1">
      <alignment horizontal="center"/>
    </xf>
    <xf numFmtId="2" fontId="3" fillId="2" borderId="7" xfId="13" applyNumberFormat="1" applyFont="1" applyFill="1" applyBorder="1" applyAlignment="1">
      <alignment horizontal="center"/>
    </xf>
    <xf numFmtId="2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Fill="1" applyBorder="1" applyAlignment="1">
      <alignment horizontal="center"/>
    </xf>
    <xf numFmtId="2" fontId="3" fillId="0" borderId="7" xfId="13" applyNumberFormat="1" applyFont="1" applyFill="1" applyBorder="1" applyAlignment="1">
      <alignment horizontal="center"/>
    </xf>
    <xf numFmtId="166" fontId="3" fillId="0" borderId="7" xfId="13" applyNumberFormat="1" applyFont="1" applyFill="1" applyBorder="1" applyAlignment="1">
      <alignment horizontal="center"/>
    </xf>
    <xf numFmtId="164" fontId="3" fillId="0" borderId="6" xfId="13" applyNumberFormat="1" applyFont="1" applyFill="1" applyBorder="1" applyAlignment="1">
      <alignment horizontal="center"/>
    </xf>
    <xf numFmtId="0" fontId="3" fillId="3" borderId="6" xfId="7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3" fillId="5" borderId="6" xfId="1" applyFont="1" applyFill="1" applyBorder="1" applyAlignment="1">
      <alignment horizontal="center"/>
    </xf>
    <xf numFmtId="0" fontId="0" fillId="6" borderId="0" xfId="0" applyFill="1"/>
    <xf numFmtId="0" fontId="3" fillId="6" borderId="6" xfId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4" fontId="3" fillId="6" borderId="6" xfId="1" applyNumberFormat="1" applyFont="1" applyFill="1" applyBorder="1" applyAlignment="1">
      <alignment horizontal="center"/>
    </xf>
    <xf numFmtId="2" fontId="3" fillId="6" borderId="7" xfId="1" applyNumberFormat="1" applyFont="1" applyFill="1" applyBorder="1" applyAlignment="1">
      <alignment horizontal="center"/>
    </xf>
    <xf numFmtId="166" fontId="3" fillId="6" borderId="6" xfId="1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6" xfId="0" quotePrefix="1" applyNumberFormat="1" applyFont="1" applyFill="1" applyBorder="1" applyAlignment="1">
      <alignment horizontal="center" vertical="center"/>
    </xf>
    <xf numFmtId="0" fontId="3" fillId="6" borderId="6" xfId="0" quotePrefix="1" applyFont="1" applyFill="1" applyBorder="1" applyAlignment="1">
      <alignment horizontal="center" vertical="center"/>
    </xf>
    <xf numFmtId="168" fontId="3" fillId="6" borderId="6" xfId="2" applyNumberFormat="1" applyFont="1" applyFill="1" applyBorder="1" applyAlignment="1">
      <alignment horizontal="center" vertical="center"/>
    </xf>
    <xf numFmtId="1" fontId="3" fillId="6" borderId="6" xfId="0" quotePrefix="1" applyNumberFormat="1" applyFont="1" applyFill="1" applyBorder="1" applyAlignment="1">
      <alignment horizontal="center" vertical="center"/>
    </xf>
    <xf numFmtId="167" fontId="3" fillId="6" borderId="6" xfId="2" applyNumberFormat="1" applyFont="1" applyFill="1" applyBorder="1" applyAlignment="1">
      <alignment horizontal="center" vertical="center"/>
    </xf>
    <xf numFmtId="165" fontId="3" fillId="6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6" xfId="2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0" xfId="1" applyFont="1" applyAlignment="1">
      <alignment horizontal="center"/>
    </xf>
    <xf numFmtId="166" fontId="3" fillId="7" borderId="7" xfId="0" applyNumberFormat="1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>
      <alignment horizontal="center" vertical="center"/>
    </xf>
    <xf numFmtId="169" fontId="3" fillId="7" borderId="6" xfId="2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6" xfId="1" applyFont="1" applyFill="1" applyBorder="1" applyAlignment="1">
      <alignment horizontal="center"/>
    </xf>
    <xf numFmtId="0" fontId="3" fillId="0" borderId="2" xfId="9" applyFont="1" applyBorder="1" applyAlignment="1">
      <alignment horizontal="center"/>
    </xf>
    <xf numFmtId="2" fontId="3" fillId="0" borderId="6" xfId="9" applyNumberFormat="1" applyFont="1" applyFill="1" applyBorder="1" applyAlignment="1">
      <alignment horizontal="center" vertical="center"/>
    </xf>
    <xf numFmtId="2" fontId="3" fillId="2" borderId="6" xfId="9" quotePrefix="1" applyNumberFormat="1" applyFont="1" applyFill="1" applyBorder="1" applyAlignment="1">
      <alignment horizontal="center" vertical="center"/>
    </xf>
    <xf numFmtId="0" fontId="3" fillId="0" borderId="6" xfId="9" quotePrefix="1" applyFont="1" applyFill="1" applyBorder="1" applyAlignment="1">
      <alignment horizontal="center" vertical="center"/>
    </xf>
    <xf numFmtId="1" fontId="3" fillId="0" borderId="6" xfId="9" quotePrefix="1" applyNumberFormat="1" applyFont="1" applyFill="1" applyBorder="1" applyAlignment="1">
      <alignment horizontal="center" vertical="center"/>
    </xf>
    <xf numFmtId="1" fontId="3" fillId="0" borderId="7" xfId="9" applyNumberFormat="1" applyFont="1" applyFill="1" applyBorder="1" applyAlignment="1">
      <alignment horizontal="center" vertical="center"/>
    </xf>
    <xf numFmtId="2" fontId="3" fillId="0" borderId="7" xfId="9" applyNumberFormat="1" applyFont="1" applyFill="1" applyBorder="1" applyAlignment="1">
      <alignment horizontal="center" vertical="center"/>
    </xf>
    <xf numFmtId="165" fontId="3" fillId="2" borderId="7" xfId="9" applyNumberFormat="1" applyFont="1" applyFill="1" applyBorder="1" applyAlignment="1">
      <alignment horizontal="center" vertical="center"/>
    </xf>
    <xf numFmtId="2" fontId="3" fillId="0" borderId="4" xfId="9" applyNumberFormat="1" applyFont="1" applyFill="1" applyBorder="1" applyAlignment="1">
      <alignment horizontal="center" vertical="center"/>
    </xf>
    <xf numFmtId="164" fontId="3" fillId="0" borderId="6" xfId="9" applyNumberFormat="1" applyFont="1" applyFill="1" applyBorder="1" applyAlignment="1">
      <alignment horizontal="center" vertical="center"/>
    </xf>
    <xf numFmtId="0" fontId="0" fillId="7" borderId="0" xfId="0" applyFill="1"/>
    <xf numFmtId="166" fontId="3" fillId="7" borderId="7" xfId="7" applyNumberFormat="1" applyFont="1" applyFill="1" applyBorder="1" applyAlignment="1">
      <alignment horizontal="center" vertical="center"/>
    </xf>
    <xf numFmtId="0" fontId="3" fillId="7" borderId="7" xfId="7" applyFont="1" applyFill="1" applyBorder="1" applyAlignment="1">
      <alignment horizontal="center" vertical="center"/>
    </xf>
    <xf numFmtId="0" fontId="4" fillId="0" borderId="6" xfId="7" applyFont="1" applyFill="1" applyBorder="1" applyAlignment="1">
      <alignment horizontal="center"/>
    </xf>
    <xf numFmtId="0" fontId="3" fillId="0" borderId="2" xfId="7" applyFont="1" applyFill="1" applyBorder="1" applyAlignment="1">
      <alignment horizontal="center"/>
    </xf>
    <xf numFmtId="0" fontId="3" fillId="0" borderId="5" xfId="7" applyFont="1" applyFill="1" applyBorder="1" applyAlignment="1">
      <alignment horizontal="center"/>
    </xf>
    <xf numFmtId="2" fontId="3" fillId="0" borderId="6" xfId="7" applyNumberFormat="1" applyFont="1" applyFill="1" applyBorder="1" applyAlignment="1">
      <alignment horizontal="center" vertical="center"/>
    </xf>
    <xf numFmtId="2" fontId="3" fillId="0" borderId="6" xfId="7" quotePrefix="1" applyNumberFormat="1" applyFont="1" applyFill="1" applyBorder="1" applyAlignment="1">
      <alignment horizontal="center" vertical="center"/>
    </xf>
    <xf numFmtId="0" fontId="3" fillId="0" borderId="6" xfId="7" quotePrefix="1" applyFont="1" applyFill="1" applyBorder="1" applyAlignment="1">
      <alignment horizontal="center" vertical="center"/>
    </xf>
    <xf numFmtId="1" fontId="3" fillId="0" borderId="6" xfId="7" quotePrefix="1" applyNumberFormat="1" applyFont="1" applyFill="1" applyBorder="1" applyAlignment="1">
      <alignment horizontal="center" vertical="center"/>
    </xf>
    <xf numFmtId="2" fontId="3" fillId="0" borderId="7" xfId="7" applyNumberFormat="1" applyFont="1" applyFill="1" applyBorder="1" applyAlignment="1">
      <alignment horizontal="center" vertical="center"/>
    </xf>
    <xf numFmtId="2" fontId="3" fillId="0" borderId="4" xfId="7" applyNumberFormat="1" applyFont="1" applyFill="1" applyBorder="1" applyAlignment="1">
      <alignment horizontal="center" vertical="center"/>
    </xf>
    <xf numFmtId="2" fontId="3" fillId="0" borderId="6" xfId="10" applyNumberFormat="1" applyFont="1" applyFill="1" applyBorder="1" applyAlignment="1">
      <alignment horizontal="center" vertical="center"/>
    </xf>
    <xf numFmtId="1" fontId="3" fillId="7" borderId="4" xfId="2" quotePrefix="1" applyNumberFormat="1" applyFont="1" applyFill="1" applyBorder="1" applyAlignment="1">
      <alignment horizontal="left" vertical="center"/>
    </xf>
    <xf numFmtId="166" fontId="3" fillId="7" borderId="7" xfId="9" applyNumberFormat="1" applyFont="1" applyFill="1" applyBorder="1" applyAlignment="1">
      <alignment horizontal="center" vertical="center"/>
    </xf>
    <xf numFmtId="0" fontId="3" fillId="7" borderId="6" xfId="9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7" fillId="2" borderId="0" xfId="9" applyFont="1" applyFill="1" applyAlignment="1">
      <alignment horizontal="center"/>
    </xf>
  </cellXfs>
  <cellStyles count="18">
    <cellStyle name="Normal" xfId="0" builtinId="0"/>
    <cellStyle name="Normal 10" xfId="12"/>
    <cellStyle name="Normal 100" xfId="9"/>
    <cellStyle name="Normal 100 2" xfId="17"/>
    <cellStyle name="Normal 2" xfId="1"/>
    <cellStyle name="Normal 2 2" xfId="13"/>
    <cellStyle name="Normal 240 2" xfId="8"/>
    <cellStyle name="Normal 250 2" xfId="11"/>
    <cellStyle name="Normal 254 2" xfId="10"/>
    <cellStyle name="Normal 3 10" xfId="7"/>
    <cellStyle name="Normal 3 10 2" xfId="16"/>
    <cellStyle name="Normal 37" xfId="5"/>
    <cellStyle name="Normal 4" xfId="14"/>
    <cellStyle name="Normal 83" xfId="4"/>
    <cellStyle name="Normal 83 2" xfId="15"/>
    <cellStyle name="Normal_ANDALUCIA" xfId="6"/>
    <cellStyle name="Normal_Cupiagua" xfId="2"/>
    <cellStyle name="Normal_Resumen Orito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imiometria\DATOS%20SILAB\INFORMES%202013\WIISON%20BARRIOS\MANGOS%20104\Assay%20tipo%20III%20Cr%20Mangos%20104%20(20.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imiometria\DATOS%20SILAB\INFORMES%202013\ALVARO%20VILLAR\ACAE-12\Assays%20tipo%20III%20Cr%20Acae%2012%20(28.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imiometria\DATOS%20SILAB\INFORMES%202013\WIISON%20BARRIOS\SAN%20FRANCISCO%2017\Assays%20Tipo%20III%20Cr%20San%20Francisco%2017%20(26.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imiometria\DATOS%20SILAB\INFORMES%202013\SANDRO%20FARUC\CR%20MZ%20PARAFINICA%20CORTO%20PLAZO\Assay%20Tipo%20III%20Cr%20Mz%20Parafinica%20Corto%20Plazo%20(4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imiometria\DATOS%20SILAB\INFORMES%202013\WIISON%20BARRIOS\TESORO%2043\Assays%20Tipo%20III%20Cr%20Tesoro%2043%20(34.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II"/>
      <sheetName val="TIPO III - Datos"/>
      <sheetName val="Gráfico 1"/>
      <sheetName val="Gráfico 2"/>
      <sheetName val="Gráfico 3"/>
      <sheetName val="Gráfico 4"/>
      <sheetName val="Gráfico 5"/>
      <sheetName val="Gráfico 6"/>
      <sheetName val="Gráfico 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II"/>
      <sheetName val="TIPO III - Datos"/>
      <sheetName val="Gráfico 1"/>
      <sheetName val="Gráfico 2"/>
      <sheetName val="Gráfico 3"/>
      <sheetName val="Gráfico 4"/>
      <sheetName val="Gráfico 5"/>
      <sheetName val="Gráfico 6"/>
      <sheetName val="Gráfico 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II"/>
      <sheetName val="TIPO III - Datos"/>
      <sheetName val="Gráfico 1"/>
      <sheetName val="Gráfico 2"/>
      <sheetName val="Gráfico 3"/>
      <sheetName val="Gráfico 4"/>
      <sheetName val="Gráfico 5"/>
      <sheetName val="Gráfico 6"/>
      <sheetName val="Gráfico 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II"/>
      <sheetName val="TIPO III - Datos"/>
      <sheetName val="Gráfico 1"/>
      <sheetName val="Gráfico 2"/>
      <sheetName val="Gráfico 3"/>
      <sheetName val="Gráfico 4"/>
      <sheetName val="Gráfico 5"/>
      <sheetName val="Gráfico 6"/>
      <sheetName val="Gráfico 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II"/>
      <sheetName val="TIPO III - Datos"/>
      <sheetName val="Gráfico 1"/>
      <sheetName val="Gráfico 2"/>
      <sheetName val="Gráfico 3"/>
      <sheetName val="Gráfico 4"/>
      <sheetName val="Gráfico 5"/>
      <sheetName val="Gráfico 6"/>
      <sheetName val="Gráfico 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tabSelected="1" zoomScaleNormal="100" workbookViewId="0">
      <pane xSplit="1" topLeftCell="N1" activePane="topRight" state="frozen"/>
      <selection pane="topRight" activeCell="S18" sqref="S18"/>
    </sheetView>
  </sheetViews>
  <sheetFormatPr baseColWidth="10" defaultRowHeight="15" x14ac:dyDescent="0.25"/>
  <cols>
    <col min="1" max="1" width="42.5703125" customWidth="1"/>
    <col min="2" max="2" width="11.42578125" style="121"/>
    <col min="6" max="6" width="14" bestFit="1" customWidth="1"/>
    <col min="10" max="10" width="18.140625" bestFit="1" customWidth="1"/>
    <col min="13" max="13" width="11.42578125" style="121"/>
    <col min="16" max="16" width="14.7109375" bestFit="1" customWidth="1"/>
    <col min="17" max="17" width="12.140625" bestFit="1" customWidth="1"/>
    <col min="20" max="20" width="16.5703125" customWidth="1"/>
  </cols>
  <sheetData>
    <row r="1" spans="1:44" x14ac:dyDescent="0.25">
      <c r="B1" s="121" t="s">
        <v>154</v>
      </c>
      <c r="C1" t="s">
        <v>134</v>
      </c>
      <c r="D1" s="94" t="s">
        <v>138</v>
      </c>
      <c r="E1" t="s">
        <v>160</v>
      </c>
      <c r="F1" t="s">
        <v>139</v>
      </c>
      <c r="G1" t="s">
        <v>142</v>
      </c>
      <c r="H1" t="s">
        <v>143</v>
      </c>
      <c r="I1" t="s">
        <v>133</v>
      </c>
      <c r="J1" t="s">
        <v>149</v>
      </c>
      <c r="K1" t="s">
        <v>148</v>
      </c>
      <c r="L1" t="s">
        <v>156</v>
      </c>
      <c r="M1" t="s">
        <v>158</v>
      </c>
      <c r="N1" t="s">
        <v>135</v>
      </c>
      <c r="O1" t="s">
        <v>129</v>
      </c>
      <c r="P1" t="s">
        <v>130</v>
      </c>
      <c r="R1" t="s">
        <v>153</v>
      </c>
      <c r="S1" t="s">
        <v>147</v>
      </c>
      <c r="T1" t="s">
        <v>159</v>
      </c>
      <c r="U1" t="s">
        <v>136</v>
      </c>
      <c r="V1" t="s">
        <v>131</v>
      </c>
      <c r="W1" t="s">
        <v>132</v>
      </c>
      <c r="AP1"/>
      <c r="AR1" s="94" t="s">
        <v>141</v>
      </c>
    </row>
    <row r="2" spans="1:44" x14ac:dyDescent="0.25">
      <c r="B2" s="121" t="s">
        <v>86</v>
      </c>
      <c r="C2" t="s">
        <v>88</v>
      </c>
      <c r="D2" t="s">
        <v>90</v>
      </c>
      <c r="E2" s="123"/>
      <c r="F2" t="s">
        <v>92</v>
      </c>
      <c r="G2" t="s">
        <v>94</v>
      </c>
      <c r="H2" t="s">
        <v>96</v>
      </c>
      <c r="I2" t="s">
        <v>98</v>
      </c>
      <c r="J2" t="s">
        <v>100</v>
      </c>
      <c r="K2" t="s">
        <v>102</v>
      </c>
      <c r="L2" s="31"/>
      <c r="M2" s="96" t="s">
        <v>104</v>
      </c>
      <c r="N2" t="s">
        <v>106</v>
      </c>
      <c r="O2" t="s">
        <v>108</v>
      </c>
      <c r="P2" t="s">
        <v>110</v>
      </c>
      <c r="Q2" t="s">
        <v>112</v>
      </c>
      <c r="R2" t="s">
        <v>150</v>
      </c>
      <c r="T2" t="s">
        <v>114</v>
      </c>
      <c r="U2" t="s">
        <v>116</v>
      </c>
      <c r="V2" t="s">
        <v>118</v>
      </c>
      <c r="W2" t="s">
        <v>120</v>
      </c>
      <c r="X2" t="s">
        <v>87</v>
      </c>
      <c r="Y2" t="s">
        <v>89</v>
      </c>
      <c r="Z2" t="s">
        <v>91</v>
      </c>
      <c r="AA2" t="s">
        <v>93</v>
      </c>
      <c r="AB2" t="s">
        <v>95</v>
      </c>
      <c r="AC2" t="s">
        <v>97</v>
      </c>
      <c r="AD2" t="s">
        <v>99</v>
      </c>
      <c r="AE2" t="s">
        <v>101</v>
      </c>
      <c r="AF2" t="s">
        <v>103</v>
      </c>
      <c r="AG2" t="s">
        <v>105</v>
      </c>
      <c r="AH2" t="s">
        <v>107</v>
      </c>
      <c r="AI2" t="s">
        <v>109</v>
      </c>
      <c r="AJ2" t="s">
        <v>111</v>
      </c>
      <c r="AK2" t="s">
        <v>113</v>
      </c>
      <c r="AL2" t="s">
        <v>115</v>
      </c>
      <c r="AM2" t="s">
        <v>117</v>
      </c>
      <c r="AN2" t="s">
        <v>119</v>
      </c>
      <c r="AO2" t="s">
        <v>121</v>
      </c>
    </row>
    <row r="3" spans="1:44" ht="17.25" customHeight="1" x14ac:dyDescent="0.25">
      <c r="B3" s="121" t="s">
        <v>122</v>
      </c>
      <c r="C3" t="s">
        <v>85</v>
      </c>
      <c r="D3" t="s">
        <v>65</v>
      </c>
      <c r="E3" s="123" t="s">
        <v>157</v>
      </c>
      <c r="F3" t="s">
        <v>45</v>
      </c>
      <c r="G3" t="s">
        <v>51</v>
      </c>
      <c r="H3" t="s">
        <v>57</v>
      </c>
      <c r="I3" t="s">
        <v>40</v>
      </c>
      <c r="J3" t="s">
        <v>123</v>
      </c>
      <c r="K3" t="s">
        <v>68</v>
      </c>
      <c r="L3" s="31" t="s">
        <v>155</v>
      </c>
      <c r="M3" s="96" t="s">
        <v>48</v>
      </c>
      <c r="N3" t="s">
        <v>124</v>
      </c>
      <c r="O3" t="s">
        <v>54</v>
      </c>
      <c r="P3" t="s">
        <v>81</v>
      </c>
      <c r="Q3" t="s">
        <v>72</v>
      </c>
      <c r="R3" s="116" t="s">
        <v>137</v>
      </c>
      <c r="S3" s="116" t="s">
        <v>144</v>
      </c>
      <c r="T3" t="s">
        <v>125</v>
      </c>
      <c r="U3" t="s">
        <v>126</v>
      </c>
      <c r="V3" t="s">
        <v>127</v>
      </c>
      <c r="W3" t="s">
        <v>128</v>
      </c>
      <c r="X3" t="s">
        <v>122</v>
      </c>
      <c r="Y3" t="s">
        <v>85</v>
      </c>
      <c r="Z3" t="s">
        <v>65</v>
      </c>
      <c r="AA3" t="s">
        <v>45</v>
      </c>
      <c r="AB3" t="s">
        <v>51</v>
      </c>
      <c r="AC3" t="s">
        <v>57</v>
      </c>
      <c r="AD3" t="s">
        <v>40</v>
      </c>
      <c r="AE3" t="s">
        <v>123</v>
      </c>
      <c r="AF3" t="s">
        <v>68</v>
      </c>
      <c r="AG3" t="s">
        <v>48</v>
      </c>
      <c r="AH3" t="s">
        <v>124</v>
      </c>
      <c r="AI3" t="s">
        <v>54</v>
      </c>
      <c r="AJ3" t="s">
        <v>81</v>
      </c>
      <c r="AK3" t="s">
        <v>72</v>
      </c>
      <c r="AL3" t="s">
        <v>125</v>
      </c>
      <c r="AM3" t="s">
        <v>126</v>
      </c>
      <c r="AN3" t="s">
        <v>127</v>
      </c>
      <c r="AO3" t="s">
        <v>128</v>
      </c>
      <c r="AP3" t="s">
        <v>137</v>
      </c>
      <c r="AQ3" t="s">
        <v>144</v>
      </c>
      <c r="AR3" s="3" t="s">
        <v>140</v>
      </c>
    </row>
    <row r="4" spans="1:44" x14ac:dyDescent="0.25">
      <c r="A4" s="1"/>
      <c r="B4" s="122">
        <v>200789673</v>
      </c>
      <c r="C4" s="56">
        <v>200826607</v>
      </c>
      <c r="D4" s="56">
        <v>200866254</v>
      </c>
      <c r="E4" s="151">
        <v>201010735</v>
      </c>
      <c r="F4" s="56">
        <v>200820720</v>
      </c>
      <c r="G4" s="56">
        <v>200825159</v>
      </c>
      <c r="H4" s="56">
        <v>200825157</v>
      </c>
      <c r="I4" s="56">
        <v>200823420</v>
      </c>
      <c r="J4" s="56">
        <v>200798220</v>
      </c>
      <c r="K4" s="56" t="e">
        <f>IF('[1]TIPO III - Datos'!U1="","",'[1]TIPO III - Datos'!U1)</f>
        <v>#REF!</v>
      </c>
      <c r="L4" s="117">
        <v>200740335</v>
      </c>
      <c r="M4" s="97">
        <v>200779601</v>
      </c>
      <c r="N4" s="56" t="e">
        <f>IF('[2]TIPO III - Datos'!AE1="","",'[2]TIPO III - Datos'!AE1)</f>
        <v>#REF!</v>
      </c>
      <c r="O4" s="56">
        <v>200780676</v>
      </c>
      <c r="P4" s="56">
        <v>200881681</v>
      </c>
      <c r="Q4" s="56">
        <v>200830897</v>
      </c>
      <c r="R4" s="95" t="e">
        <f>IF('[5]TIPO III - Datos'!Z1="","",'[5]TIPO III - Datos'!Z1)</f>
        <v>#REF!</v>
      </c>
      <c r="S4" s="95">
        <v>200830896</v>
      </c>
      <c r="T4" s="56" t="e">
        <f>IF('[3]TIPO III - Datos'!X1="","",'[3]TIPO III - Datos'!X1)</f>
        <v>#REF!</v>
      </c>
      <c r="U4" s="56" t="e">
        <f>IF('[4]TIPO III - Datos'!AB1="","",'[4]TIPO III - Datos'!AB1)</f>
        <v>#REF!</v>
      </c>
      <c r="V4" s="56">
        <v>200897285</v>
      </c>
      <c r="W4" s="56">
        <v>200833761</v>
      </c>
      <c r="X4" s="56">
        <v>200802115</v>
      </c>
      <c r="Y4" s="56">
        <v>200928210</v>
      </c>
      <c r="Z4" s="56">
        <v>200982546</v>
      </c>
      <c r="AA4" s="56">
        <v>200832769</v>
      </c>
      <c r="AB4" s="56">
        <v>200845783</v>
      </c>
      <c r="AC4" s="56">
        <v>200837698</v>
      </c>
      <c r="AD4" s="56">
        <v>200834748</v>
      </c>
      <c r="AE4" s="56">
        <v>200810104</v>
      </c>
      <c r="AF4" s="56" t="e">
        <f>IF('[1]TIPO III - Datos'!AQ1="","",'[1]TIPO III - Datos'!AQ1)</f>
        <v>#REF!</v>
      </c>
      <c r="AG4" s="56">
        <v>200812429</v>
      </c>
      <c r="AH4" s="56">
        <v>200891969</v>
      </c>
      <c r="AI4" s="56">
        <v>200817187</v>
      </c>
      <c r="AJ4" s="56">
        <v>200898545</v>
      </c>
      <c r="AK4" s="56">
        <v>200873436</v>
      </c>
      <c r="AL4" s="56" t="e">
        <f>IF('[3]TIPO III - Datos'!AV1="","",'[3]TIPO III - Datos'!AV1)</f>
        <v>#REF!</v>
      </c>
      <c r="AM4" s="56" t="e">
        <f>IF('[4]TIPO III - Datos'!BD1="","",'[4]TIPO III - Datos'!BD1)</f>
        <v>#REF!</v>
      </c>
      <c r="AN4" s="56">
        <v>200939838</v>
      </c>
      <c r="AO4" s="56">
        <v>200885472</v>
      </c>
      <c r="AP4" s="56" t="e">
        <f>IF('[5]TIPO III - Datos'!AA1="","",'[5]TIPO III - Datos'!AA1)</f>
        <v>#REF!</v>
      </c>
      <c r="AQ4" s="56">
        <v>200885486</v>
      </c>
    </row>
    <row r="5" spans="1:44" x14ac:dyDescent="0.25">
      <c r="A5" s="2"/>
      <c r="B5" s="136" t="s">
        <v>35</v>
      </c>
      <c r="C5" s="3" t="s">
        <v>35</v>
      </c>
      <c r="D5" s="3" t="s">
        <v>0</v>
      </c>
      <c r="E5" s="3" t="s">
        <v>35</v>
      </c>
      <c r="F5" s="3" t="s">
        <v>35</v>
      </c>
      <c r="G5" s="3" t="s">
        <v>35</v>
      </c>
      <c r="H5" s="3" t="s">
        <v>35</v>
      </c>
      <c r="I5" s="3" t="s">
        <v>0</v>
      </c>
      <c r="J5" s="3" t="s">
        <v>35</v>
      </c>
      <c r="K5" s="3" t="s">
        <v>0</v>
      </c>
      <c r="L5" s="3" t="s">
        <v>35</v>
      </c>
      <c r="M5" s="98" t="s">
        <v>0</v>
      </c>
      <c r="N5" s="3" t="s">
        <v>35</v>
      </c>
      <c r="O5" s="3" t="s">
        <v>0</v>
      </c>
      <c r="P5" s="3" t="s">
        <v>35</v>
      </c>
      <c r="Q5" s="3" t="s">
        <v>35</v>
      </c>
      <c r="R5" s="3" t="s">
        <v>35</v>
      </c>
      <c r="S5" s="3" t="s">
        <v>35</v>
      </c>
      <c r="T5" s="3" t="s">
        <v>0</v>
      </c>
      <c r="U5" s="3" t="s">
        <v>35</v>
      </c>
      <c r="V5" s="3" t="s">
        <v>35</v>
      </c>
      <c r="W5" s="3" t="s">
        <v>0</v>
      </c>
      <c r="X5" s="82" t="s">
        <v>33</v>
      </c>
      <c r="Y5" s="27" t="s">
        <v>33</v>
      </c>
      <c r="Z5" s="47" t="s">
        <v>33</v>
      </c>
      <c r="AA5" s="27" t="s">
        <v>33</v>
      </c>
      <c r="AB5" s="27" t="s">
        <v>33</v>
      </c>
      <c r="AC5" s="27" t="s">
        <v>33</v>
      </c>
      <c r="AD5" s="27" t="s">
        <v>33</v>
      </c>
      <c r="AE5" s="27" t="s">
        <v>33</v>
      </c>
      <c r="AF5" s="27" t="s">
        <v>33</v>
      </c>
      <c r="AG5" s="47" t="s">
        <v>33</v>
      </c>
      <c r="AH5" s="27" t="s">
        <v>33</v>
      </c>
      <c r="AI5" s="27" t="s">
        <v>33</v>
      </c>
      <c r="AJ5" s="27" t="s">
        <v>33</v>
      </c>
      <c r="AK5" s="27" t="s">
        <v>33</v>
      </c>
      <c r="AL5" s="27" t="s">
        <v>33</v>
      </c>
      <c r="AM5" s="27" t="s">
        <v>33</v>
      </c>
      <c r="AN5" s="27" t="s">
        <v>33</v>
      </c>
      <c r="AO5" s="27" t="s">
        <v>33</v>
      </c>
      <c r="AP5" s="27" t="s">
        <v>33</v>
      </c>
      <c r="AQ5" s="27" t="s">
        <v>33</v>
      </c>
    </row>
    <row r="6" spans="1:44" x14ac:dyDescent="0.25">
      <c r="A6" s="4" t="s">
        <v>1</v>
      </c>
      <c r="B6" s="137" t="s">
        <v>2</v>
      </c>
      <c r="C6" s="5" t="s">
        <v>2</v>
      </c>
      <c r="D6" s="31" t="s">
        <v>2</v>
      </c>
      <c r="E6" s="31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99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78">
        <v>534.9</v>
      </c>
      <c r="Y6" s="28" t="s">
        <v>82</v>
      </c>
      <c r="Z6" s="28" t="s">
        <v>62</v>
      </c>
      <c r="AA6" s="28" t="s">
        <v>42</v>
      </c>
      <c r="AB6" s="28" t="s">
        <v>49</v>
      </c>
      <c r="AC6" s="28" t="s">
        <v>55</v>
      </c>
      <c r="AD6" s="28" t="s">
        <v>38</v>
      </c>
      <c r="AE6" s="28" t="s">
        <v>36</v>
      </c>
      <c r="AF6" s="28" t="s">
        <v>66</v>
      </c>
      <c r="AG6" s="48" t="s">
        <v>46</v>
      </c>
      <c r="AH6" s="28" t="s">
        <v>78</v>
      </c>
      <c r="AI6" s="28" t="s">
        <v>52</v>
      </c>
      <c r="AJ6" s="28" t="s">
        <v>52</v>
      </c>
      <c r="AK6" s="28" t="s">
        <v>71</v>
      </c>
      <c r="AL6" s="28" t="s">
        <v>69</v>
      </c>
      <c r="AM6" s="28" t="s">
        <v>74</v>
      </c>
      <c r="AN6" s="28" t="s">
        <v>58</v>
      </c>
      <c r="AO6" s="28" t="s">
        <v>76</v>
      </c>
      <c r="AP6" s="28" t="s">
        <v>151</v>
      </c>
      <c r="AQ6" s="28" t="s">
        <v>145</v>
      </c>
    </row>
    <row r="7" spans="1:44" x14ac:dyDescent="0.25">
      <c r="A7" s="6"/>
      <c r="B7" s="138" t="s">
        <v>3</v>
      </c>
      <c r="C7" s="7" t="s">
        <v>3</v>
      </c>
      <c r="D7" s="32" t="s">
        <v>3</v>
      </c>
      <c r="E7" s="32" t="s">
        <v>3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100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7" t="s">
        <v>3</v>
      </c>
      <c r="T7" s="7" t="s">
        <v>3</v>
      </c>
      <c r="U7" s="7" t="s">
        <v>3</v>
      </c>
      <c r="V7" s="7" t="s">
        <v>3</v>
      </c>
      <c r="W7" s="7" t="s">
        <v>3</v>
      </c>
      <c r="X7" s="78" t="s">
        <v>37</v>
      </c>
      <c r="Y7" s="28" t="s">
        <v>83</v>
      </c>
      <c r="Z7" s="28" t="s">
        <v>63</v>
      </c>
      <c r="AA7" s="28" t="s">
        <v>43</v>
      </c>
      <c r="AB7" s="28" t="s">
        <v>50</v>
      </c>
      <c r="AC7" s="28" t="s">
        <v>56</v>
      </c>
      <c r="AD7" s="28" t="s">
        <v>39</v>
      </c>
      <c r="AE7" s="28" t="s">
        <v>37</v>
      </c>
      <c r="AF7" s="28" t="s">
        <v>67</v>
      </c>
      <c r="AG7" s="28">
        <v>1050</v>
      </c>
      <c r="AH7" s="28" t="s">
        <v>79</v>
      </c>
      <c r="AI7" s="28" t="s">
        <v>53</v>
      </c>
      <c r="AJ7" s="28" t="s">
        <v>80</v>
      </c>
      <c r="AK7" s="84">
        <v>986</v>
      </c>
      <c r="AL7" s="28" t="s">
        <v>70</v>
      </c>
      <c r="AM7" s="28" t="s">
        <v>75</v>
      </c>
      <c r="AN7" s="28" t="s">
        <v>59</v>
      </c>
      <c r="AO7" s="28" t="s">
        <v>77</v>
      </c>
      <c r="AP7" s="28" t="s">
        <v>152</v>
      </c>
      <c r="AQ7" s="28" t="s">
        <v>146</v>
      </c>
    </row>
    <row r="8" spans="1:44" ht="15.75" x14ac:dyDescent="0.25">
      <c r="A8" s="33" t="s">
        <v>4</v>
      </c>
      <c r="B8" s="34">
        <v>13.3</v>
      </c>
      <c r="C8" s="85">
        <v>21.1</v>
      </c>
      <c r="D8" s="34">
        <v>12.1</v>
      </c>
      <c r="E8" s="92">
        <v>15.5</v>
      </c>
      <c r="F8" s="57">
        <v>9.4</v>
      </c>
      <c r="G8" s="57">
        <v>29.7</v>
      </c>
      <c r="H8" s="57">
        <v>25.3</v>
      </c>
      <c r="I8" s="57">
        <v>12.5</v>
      </c>
      <c r="J8" s="57">
        <v>23.1</v>
      </c>
      <c r="K8" s="34">
        <v>20</v>
      </c>
      <c r="L8" s="34">
        <v>30</v>
      </c>
      <c r="M8" s="101">
        <v>13.7</v>
      </c>
      <c r="N8" s="85">
        <v>28.5</v>
      </c>
      <c r="O8" s="34">
        <v>13.4</v>
      </c>
      <c r="P8" s="85">
        <v>24.5</v>
      </c>
      <c r="Q8" s="57">
        <v>21.3</v>
      </c>
      <c r="R8" s="85">
        <v>34.1</v>
      </c>
      <c r="S8" s="57">
        <v>23</v>
      </c>
      <c r="T8" s="57">
        <v>26.6</v>
      </c>
      <c r="U8" s="85">
        <v>42</v>
      </c>
      <c r="V8" s="57">
        <v>8.1999999999999993</v>
      </c>
      <c r="W8" s="92">
        <v>31.8</v>
      </c>
      <c r="X8" s="57">
        <v>1.7</v>
      </c>
      <c r="Y8" s="85">
        <v>11.2</v>
      </c>
      <c r="Z8" s="57">
        <v>4</v>
      </c>
      <c r="AA8" s="34" t="s">
        <v>44</v>
      </c>
      <c r="AB8" s="57">
        <v>7.8</v>
      </c>
      <c r="AC8" s="57">
        <v>10</v>
      </c>
      <c r="AD8" s="57">
        <v>1.1000000000000001</v>
      </c>
      <c r="AE8" s="57">
        <v>2.9</v>
      </c>
      <c r="AF8" s="57">
        <v>4.7</v>
      </c>
      <c r="AG8" s="34">
        <v>2.4</v>
      </c>
      <c r="AH8" s="85">
        <v>7.9</v>
      </c>
      <c r="AI8" s="34">
        <v>1.9</v>
      </c>
      <c r="AJ8" s="85">
        <v>8.5</v>
      </c>
      <c r="AK8" s="57">
        <v>8.3000000000000007</v>
      </c>
      <c r="AL8" s="57">
        <v>6.2</v>
      </c>
      <c r="AM8" s="85">
        <v>7</v>
      </c>
      <c r="AN8" s="57">
        <v>1.8</v>
      </c>
      <c r="AO8" s="85">
        <v>4.9000000000000004</v>
      </c>
      <c r="AP8" s="85">
        <v>11.8</v>
      </c>
      <c r="AQ8" s="57">
        <v>9.9</v>
      </c>
      <c r="AR8" s="34">
        <v>13.6</v>
      </c>
    </row>
    <row r="9" spans="1:44" ht="15.75" x14ac:dyDescent="0.25">
      <c r="A9" s="8" t="s">
        <v>5</v>
      </c>
      <c r="B9" s="35">
        <v>1.25</v>
      </c>
      <c r="C9" s="91">
        <v>0.90700000000000003</v>
      </c>
      <c r="D9" s="36">
        <v>1.44</v>
      </c>
      <c r="E9" s="90">
        <v>1.26</v>
      </c>
      <c r="F9" s="58">
        <v>3.14</v>
      </c>
      <c r="G9" s="58">
        <v>0.626</v>
      </c>
      <c r="H9" s="58">
        <v>1.1200000000000001</v>
      </c>
      <c r="I9" s="58">
        <v>2.2599999999999998</v>
      </c>
      <c r="J9" s="70">
        <v>0.97299999999999998</v>
      </c>
      <c r="K9" s="36">
        <v>2.09</v>
      </c>
      <c r="L9" s="35">
        <v>0.437</v>
      </c>
      <c r="M9" s="102">
        <v>1.2</v>
      </c>
      <c r="N9" s="86">
        <v>0.753</v>
      </c>
      <c r="O9" s="35">
        <v>1.85</v>
      </c>
      <c r="P9" s="90">
        <v>1.9</v>
      </c>
      <c r="Q9" s="58">
        <v>1.9</v>
      </c>
      <c r="R9" s="86">
        <v>0.432</v>
      </c>
      <c r="S9" s="58">
        <v>1.8</v>
      </c>
      <c r="T9" s="58">
        <v>0.41299999999999998</v>
      </c>
      <c r="U9" s="86">
        <v>0.16400000000000001</v>
      </c>
      <c r="V9" s="58">
        <v>3.23</v>
      </c>
      <c r="W9" s="91">
        <v>0.38100000000000001</v>
      </c>
      <c r="X9" s="58">
        <v>2.74</v>
      </c>
      <c r="Y9" s="88" t="s">
        <v>84</v>
      </c>
      <c r="Z9" s="61" t="s">
        <v>64</v>
      </c>
      <c r="AA9" s="64">
        <v>3.81</v>
      </c>
      <c r="AB9" s="61">
        <v>1.72</v>
      </c>
      <c r="AC9" s="61">
        <v>2.48</v>
      </c>
      <c r="AD9" s="61">
        <v>3.54</v>
      </c>
      <c r="AE9" s="58">
        <v>2</v>
      </c>
      <c r="AF9" s="61">
        <v>3.15</v>
      </c>
      <c r="AG9" s="64" t="s">
        <v>47</v>
      </c>
      <c r="AH9" s="88">
        <v>1.7</v>
      </c>
      <c r="AI9" s="36">
        <v>3.3</v>
      </c>
      <c r="AJ9" s="88">
        <v>3.06</v>
      </c>
      <c r="AK9" s="61">
        <v>2.84</v>
      </c>
      <c r="AL9" s="61">
        <v>1.17</v>
      </c>
      <c r="AM9" s="88">
        <v>0.91</v>
      </c>
      <c r="AN9" s="61" t="s">
        <v>60</v>
      </c>
      <c r="AO9" s="88">
        <v>0.96</v>
      </c>
      <c r="AP9" s="88">
        <v>1.1399999999999999</v>
      </c>
      <c r="AQ9" s="61">
        <v>2.84</v>
      </c>
      <c r="AR9" s="36">
        <v>1.27</v>
      </c>
    </row>
    <row r="10" spans="1:44" x14ac:dyDescent="0.25">
      <c r="A10" s="8" t="s">
        <v>6</v>
      </c>
      <c r="B10" s="36">
        <v>12.94</v>
      </c>
      <c r="C10" s="90">
        <v>4.34</v>
      </c>
      <c r="D10" s="36">
        <v>9.67</v>
      </c>
      <c r="E10" s="90">
        <v>7.03</v>
      </c>
      <c r="F10" s="58">
        <v>17.84</v>
      </c>
      <c r="G10" s="36">
        <v>6.44</v>
      </c>
      <c r="H10" s="36">
        <v>6.06</v>
      </c>
      <c r="I10" s="36">
        <v>16.41</v>
      </c>
      <c r="J10" s="36">
        <v>8.15</v>
      </c>
      <c r="K10" s="36">
        <v>9.41</v>
      </c>
      <c r="L10" s="36">
        <v>4.87</v>
      </c>
      <c r="M10" s="101">
        <v>11.8</v>
      </c>
      <c r="N10" s="90">
        <v>4.7699999999999996</v>
      </c>
      <c r="O10" s="58">
        <v>11.14</v>
      </c>
      <c r="P10" s="90">
        <v>6.97</v>
      </c>
      <c r="Q10" s="36">
        <v>8.83</v>
      </c>
      <c r="R10" s="90">
        <v>3.38</v>
      </c>
      <c r="S10" s="58">
        <v>8.32</v>
      </c>
      <c r="T10" s="36">
        <v>5.08</v>
      </c>
      <c r="U10" s="87">
        <v>1.67</v>
      </c>
      <c r="V10" s="36">
        <v>17.399999999999999</v>
      </c>
      <c r="W10" s="90">
        <v>5.34</v>
      </c>
      <c r="X10" s="58">
        <v>35.5</v>
      </c>
      <c r="Y10" s="90">
        <v>13.5</v>
      </c>
      <c r="Z10" s="36">
        <v>21.6</v>
      </c>
      <c r="AA10" s="36">
        <v>31.4</v>
      </c>
      <c r="AB10" s="36">
        <v>24.8</v>
      </c>
      <c r="AC10" s="36">
        <v>19.8</v>
      </c>
      <c r="AD10" s="36">
        <v>35.4</v>
      </c>
      <c r="AE10" s="36">
        <v>30.6</v>
      </c>
      <c r="AF10" s="36">
        <v>24.2</v>
      </c>
      <c r="AG10" s="36">
        <v>39.200000000000003</v>
      </c>
      <c r="AH10" s="90">
        <v>21.8</v>
      </c>
      <c r="AI10" s="36">
        <v>30.1</v>
      </c>
      <c r="AJ10" s="90">
        <v>20.399999999999999</v>
      </c>
      <c r="AK10" s="36">
        <v>21</v>
      </c>
      <c r="AL10" s="36">
        <v>25.7</v>
      </c>
      <c r="AM10" s="89">
        <v>20.6</v>
      </c>
      <c r="AN10" s="36">
        <v>32.6</v>
      </c>
      <c r="AO10" s="90">
        <v>26.1</v>
      </c>
      <c r="AP10" s="90">
        <v>18.2</v>
      </c>
      <c r="AQ10" s="36">
        <v>18.3</v>
      </c>
    </row>
    <row r="11" spans="1:44" x14ac:dyDescent="0.25">
      <c r="A11" s="8" t="s">
        <v>7</v>
      </c>
      <c r="B11" s="35">
        <v>0.495</v>
      </c>
      <c r="C11" s="91">
        <v>6.69</v>
      </c>
      <c r="D11" s="35">
        <v>5.2649999999999997</v>
      </c>
      <c r="E11" s="91">
        <v>4.774</v>
      </c>
      <c r="F11" s="66" t="s">
        <v>41</v>
      </c>
      <c r="G11" s="35">
        <v>1.454</v>
      </c>
      <c r="H11" s="35">
        <v>2.5259999999999998</v>
      </c>
      <c r="I11" s="35">
        <v>0.26700000000000002</v>
      </c>
      <c r="J11" s="35">
        <v>0.373</v>
      </c>
      <c r="K11" s="35">
        <v>0.20799999999999999</v>
      </c>
      <c r="L11" s="35">
        <v>0.13200000000000001</v>
      </c>
      <c r="M11" s="103">
        <v>0.26500000000000001</v>
      </c>
      <c r="N11" s="91" t="s">
        <v>73</v>
      </c>
      <c r="O11" s="35">
        <v>0.872</v>
      </c>
      <c r="P11" s="91">
        <v>0.375</v>
      </c>
      <c r="Q11" s="35">
        <v>1.01</v>
      </c>
      <c r="R11" s="91">
        <v>0.72599999999999998</v>
      </c>
      <c r="S11" s="70">
        <v>0.121</v>
      </c>
      <c r="T11" s="35">
        <v>0.68100000000000005</v>
      </c>
      <c r="U11" s="86" t="s">
        <v>73</v>
      </c>
      <c r="V11" s="35">
        <v>0.154</v>
      </c>
      <c r="W11" s="91">
        <v>0.183</v>
      </c>
      <c r="X11" s="76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35">
        <v>0.505</v>
      </c>
    </row>
    <row r="12" spans="1:44" x14ac:dyDescent="0.25">
      <c r="A12" s="10" t="s">
        <v>8</v>
      </c>
      <c r="B12" s="139">
        <v>12</v>
      </c>
      <c r="C12" s="37">
        <v>0.06</v>
      </c>
      <c r="D12" s="37">
        <v>3.68</v>
      </c>
      <c r="E12" s="124">
        <v>1.3</v>
      </c>
      <c r="F12" s="30">
        <v>15.53</v>
      </c>
      <c r="G12" s="30">
        <v>1.48</v>
      </c>
      <c r="H12" s="37">
        <v>0.84</v>
      </c>
      <c r="I12" s="30">
        <v>13.64</v>
      </c>
      <c r="J12" s="37">
        <v>6.39</v>
      </c>
      <c r="K12" s="37">
        <v>7.44</v>
      </c>
      <c r="L12" s="37">
        <v>2.65</v>
      </c>
      <c r="M12" s="104">
        <v>11.1</v>
      </c>
      <c r="N12" s="37">
        <v>2.36</v>
      </c>
      <c r="O12" s="37">
        <v>8.69</v>
      </c>
      <c r="P12" s="30">
        <v>4.4000000000000004</v>
      </c>
      <c r="Q12" s="37">
        <v>5.27</v>
      </c>
      <c r="R12" s="37">
        <v>0.13</v>
      </c>
      <c r="S12" s="30">
        <v>2.94</v>
      </c>
      <c r="T12" s="30">
        <v>2.56</v>
      </c>
      <c r="U12" s="30">
        <v>0.92</v>
      </c>
      <c r="V12" s="30">
        <v>14.9</v>
      </c>
      <c r="W12" s="37">
        <v>2.15</v>
      </c>
      <c r="X12" s="71">
        <v>33.9</v>
      </c>
      <c r="Y12" s="37">
        <v>0.08</v>
      </c>
      <c r="Z12" s="37">
        <v>7.4</v>
      </c>
      <c r="AA12" s="37">
        <v>32.82</v>
      </c>
      <c r="AB12" s="37">
        <v>12.2</v>
      </c>
      <c r="AC12" s="37">
        <v>5.83</v>
      </c>
      <c r="AD12" s="37">
        <v>32.9</v>
      </c>
      <c r="AE12" s="37">
        <v>23.3</v>
      </c>
      <c r="AF12" s="37">
        <v>18.399999999999999</v>
      </c>
      <c r="AG12" s="37">
        <v>35.799999999999997</v>
      </c>
      <c r="AH12" s="37">
        <v>11.3</v>
      </c>
      <c r="AI12" s="37">
        <v>26.5</v>
      </c>
      <c r="AJ12" s="37">
        <v>12.9</v>
      </c>
      <c r="AK12" s="37">
        <v>12.1</v>
      </c>
      <c r="AL12" s="37">
        <v>12.2</v>
      </c>
      <c r="AM12" s="37">
        <v>13.4</v>
      </c>
      <c r="AN12" s="37">
        <v>27.2</v>
      </c>
      <c r="AO12" s="37">
        <v>18.399999999999999</v>
      </c>
      <c r="AP12" s="37">
        <v>1.72</v>
      </c>
      <c r="AQ12" s="37">
        <v>10</v>
      </c>
    </row>
    <row r="13" spans="1:44" x14ac:dyDescent="0.25">
      <c r="A13" s="10" t="s">
        <v>9</v>
      </c>
      <c r="B13" s="140">
        <f>8.7+0.0825*B8+0.82*LN(LN(B15))</f>
        <v>11.466792064408528</v>
      </c>
      <c r="C13" s="29">
        <v>11.568314733356662</v>
      </c>
      <c r="D13" s="29">
        <v>11.400351913442112</v>
      </c>
      <c r="E13" s="125">
        <v>11.491883128308622</v>
      </c>
      <c r="F13" s="29">
        <v>11.108818533920669</v>
      </c>
      <c r="G13" s="29">
        <v>11.987024610848295</v>
      </c>
      <c r="H13" s="29">
        <v>11.785488240346632</v>
      </c>
      <c r="I13" s="29">
        <v>11.445014222191368</v>
      </c>
      <c r="J13" s="38">
        <v>11.641478923071343</v>
      </c>
      <c r="K13" s="29">
        <v>11.680043422717002</v>
      </c>
      <c r="L13" s="38">
        <v>11.897696758679825</v>
      </c>
      <c r="M13" s="105">
        <v>11.422791204233858</v>
      </c>
      <c r="N13" s="29">
        <v>11.850737579350382</v>
      </c>
      <c r="O13" s="38">
        <v>11.382430792737539</v>
      </c>
      <c r="P13" s="29">
        <v>11.842106066965146</v>
      </c>
      <c r="Q13" s="38">
        <v>11.788212221657945</v>
      </c>
      <c r="R13" s="29">
        <v>12.095157845254255</v>
      </c>
      <c r="S13" s="29">
        <v>11.841848441158966</v>
      </c>
      <c r="T13" s="29">
        <v>11.762776840564001</v>
      </c>
      <c r="U13" s="29">
        <v>11.945840179542364</v>
      </c>
      <c r="V13" s="29">
        <v>11.347106820561162</v>
      </c>
      <c r="W13" s="29">
        <v>11.863865745495676</v>
      </c>
      <c r="X13" s="79"/>
      <c r="Y13" s="54"/>
      <c r="Z13" s="54"/>
      <c r="AA13" s="54"/>
      <c r="AB13" s="54"/>
      <c r="AC13" s="54"/>
      <c r="AD13" s="54"/>
      <c r="AE13" s="49"/>
      <c r="AF13" s="54"/>
      <c r="AG13" s="54"/>
      <c r="AH13" s="54"/>
      <c r="AI13" s="49"/>
      <c r="AJ13" s="54"/>
      <c r="AK13" s="54"/>
      <c r="AL13" s="54"/>
      <c r="AM13" s="54"/>
      <c r="AN13" s="54"/>
      <c r="AO13" s="93"/>
      <c r="AP13" s="54"/>
      <c r="AQ13" s="54"/>
    </row>
    <row r="14" spans="1:44" x14ac:dyDescent="0.25">
      <c r="A14" s="39" t="s">
        <v>10</v>
      </c>
      <c r="B14" s="141">
        <v>40</v>
      </c>
      <c r="C14" s="40">
        <v>40</v>
      </c>
      <c r="D14" s="40">
        <v>40</v>
      </c>
      <c r="E14" s="126">
        <v>40</v>
      </c>
      <c r="F14" s="59">
        <v>80</v>
      </c>
      <c r="G14" s="59">
        <v>40</v>
      </c>
      <c r="H14" s="40">
        <v>40</v>
      </c>
      <c r="I14" s="59">
        <v>40</v>
      </c>
      <c r="J14" s="40">
        <v>40</v>
      </c>
      <c r="K14" s="40">
        <v>40</v>
      </c>
      <c r="L14" s="40">
        <v>40</v>
      </c>
      <c r="M14" s="106">
        <v>40</v>
      </c>
      <c r="N14" s="40">
        <v>40</v>
      </c>
      <c r="O14" s="40">
        <v>40</v>
      </c>
      <c r="P14" s="59">
        <v>40</v>
      </c>
      <c r="Q14" s="40">
        <v>40</v>
      </c>
      <c r="R14" s="40">
        <v>40</v>
      </c>
      <c r="S14" s="59">
        <v>40</v>
      </c>
      <c r="T14" s="59">
        <v>40</v>
      </c>
      <c r="U14" s="59">
        <v>40</v>
      </c>
      <c r="V14" s="59">
        <v>40</v>
      </c>
      <c r="W14" s="40">
        <v>40</v>
      </c>
      <c r="X14" s="73">
        <v>160</v>
      </c>
      <c r="Y14" s="83">
        <v>120</v>
      </c>
      <c r="Z14" s="83">
        <v>120</v>
      </c>
      <c r="AA14" s="9">
        <v>125</v>
      </c>
      <c r="AB14" s="18">
        <v>120</v>
      </c>
      <c r="AC14" s="18">
        <v>120</v>
      </c>
      <c r="AD14" s="9">
        <v>125</v>
      </c>
      <c r="AE14" s="9">
        <v>120</v>
      </c>
      <c r="AF14" s="18">
        <v>120</v>
      </c>
      <c r="AG14" s="9">
        <v>150</v>
      </c>
      <c r="AH14" s="83">
        <v>120</v>
      </c>
      <c r="AI14" s="9">
        <v>120</v>
      </c>
      <c r="AJ14" s="83">
        <v>120</v>
      </c>
      <c r="AK14" s="18">
        <v>120</v>
      </c>
      <c r="AL14" s="18">
        <v>120</v>
      </c>
      <c r="AM14" s="18">
        <v>120</v>
      </c>
      <c r="AN14" s="83">
        <v>120</v>
      </c>
      <c r="AO14" s="83">
        <v>120</v>
      </c>
      <c r="AP14" s="18">
        <v>120</v>
      </c>
      <c r="AQ14" s="83">
        <v>120</v>
      </c>
    </row>
    <row r="15" spans="1:44" x14ac:dyDescent="0.25">
      <c r="A15" s="41" t="s">
        <v>11</v>
      </c>
      <c r="B15" s="51">
        <v>2122</v>
      </c>
      <c r="C15" s="51">
        <v>52.216000000000001</v>
      </c>
      <c r="D15" s="51">
        <v>2894</v>
      </c>
      <c r="E15" s="51">
        <v>561.1</v>
      </c>
      <c r="F15" s="60">
        <v>1524</v>
      </c>
      <c r="G15" s="51">
        <v>16.03</v>
      </c>
      <c r="H15" s="51">
        <v>29.32</v>
      </c>
      <c r="I15" s="60">
        <v>3244</v>
      </c>
      <c r="J15" s="36">
        <v>34.340000000000003</v>
      </c>
      <c r="K15" s="51">
        <v>158.1</v>
      </c>
      <c r="L15" s="114">
        <v>11.18</v>
      </c>
      <c r="M15" s="107">
        <v>1068</v>
      </c>
      <c r="N15" s="51">
        <v>14.17</v>
      </c>
      <c r="O15" s="38">
        <v>936.4</v>
      </c>
      <c r="P15" s="51">
        <v>50.56</v>
      </c>
      <c r="Q15" s="51">
        <v>159</v>
      </c>
      <c r="R15" s="114">
        <v>7.6390000000000002</v>
      </c>
      <c r="S15" s="60">
        <v>95.66</v>
      </c>
      <c r="T15" s="51">
        <v>17.87</v>
      </c>
      <c r="U15" s="60">
        <v>2.15</v>
      </c>
      <c r="V15" s="51">
        <v>63467</v>
      </c>
      <c r="W15" s="51">
        <v>6.9089999999999998</v>
      </c>
      <c r="X15" s="80">
        <v>37291</v>
      </c>
      <c r="Y15" s="65">
        <v>645.61785519869352</v>
      </c>
      <c r="Z15" s="65">
        <v>19802.489455817304</v>
      </c>
      <c r="AA15" s="17">
        <v>438518.81666331255</v>
      </c>
      <c r="AB15" s="65">
        <v>33604.002798566798</v>
      </c>
      <c r="AC15" s="65">
        <v>1479.1239615924048</v>
      </c>
      <c r="AD15" s="17">
        <v>759503.88222244626</v>
      </c>
      <c r="AE15" s="17">
        <v>54496.329526916801</v>
      </c>
      <c r="AF15" s="65">
        <v>11555.849825679437</v>
      </c>
      <c r="AG15" s="17">
        <v>197698.52788720714</v>
      </c>
      <c r="AH15" s="65">
        <v>1360.3132328130471</v>
      </c>
      <c r="AI15" s="63">
        <v>339668.41892438335</v>
      </c>
      <c r="AJ15" s="65">
        <v>1354.3777327503467</v>
      </c>
      <c r="AK15" s="17">
        <v>1860.2275266849001</v>
      </c>
      <c r="AL15" s="65">
        <v>2402.6884985029001</v>
      </c>
      <c r="AM15" s="65">
        <v>1375.9534746512707</v>
      </c>
      <c r="AN15" s="65">
        <v>492575.00757652288</v>
      </c>
      <c r="AO15" s="65">
        <v>12410.906679927068</v>
      </c>
      <c r="AP15" s="17">
        <v>1215.0841043813023</v>
      </c>
      <c r="AQ15" s="65">
        <v>733.89156509650513</v>
      </c>
    </row>
    <row r="16" spans="1:44" x14ac:dyDescent="0.25">
      <c r="A16" s="39" t="s">
        <v>12</v>
      </c>
      <c r="B16" s="142">
        <v>50</v>
      </c>
      <c r="C16" s="42">
        <v>50</v>
      </c>
      <c r="D16" s="42">
        <v>50</v>
      </c>
      <c r="E16" s="127">
        <v>50</v>
      </c>
      <c r="F16" s="62">
        <v>100</v>
      </c>
      <c r="G16" s="42">
        <v>50</v>
      </c>
      <c r="H16" s="42">
        <v>50</v>
      </c>
      <c r="I16" s="42">
        <v>50</v>
      </c>
      <c r="J16" s="42">
        <v>50</v>
      </c>
      <c r="K16" s="42">
        <v>50</v>
      </c>
      <c r="L16" s="42">
        <v>50</v>
      </c>
      <c r="M16" s="108">
        <v>50</v>
      </c>
      <c r="N16" s="42">
        <v>50</v>
      </c>
      <c r="O16" s="42">
        <v>50</v>
      </c>
      <c r="P16" s="42">
        <v>50</v>
      </c>
      <c r="Q16" s="42">
        <v>50</v>
      </c>
      <c r="R16" s="42">
        <v>50</v>
      </c>
      <c r="S16" s="62">
        <v>50</v>
      </c>
      <c r="T16" s="42">
        <v>50</v>
      </c>
      <c r="U16" s="62">
        <v>50</v>
      </c>
      <c r="V16" s="42">
        <v>100</v>
      </c>
      <c r="W16" s="42">
        <v>50</v>
      </c>
      <c r="X16" s="73">
        <v>180</v>
      </c>
      <c r="Y16" s="83">
        <v>140</v>
      </c>
      <c r="Z16" s="83">
        <v>130</v>
      </c>
      <c r="AA16" s="9">
        <v>140</v>
      </c>
      <c r="AB16" s="18">
        <v>140</v>
      </c>
      <c r="AC16" s="18">
        <v>140</v>
      </c>
      <c r="AD16" s="9">
        <v>140</v>
      </c>
      <c r="AE16" s="9">
        <v>140</v>
      </c>
      <c r="AF16" s="18">
        <v>140</v>
      </c>
      <c r="AG16" s="9">
        <v>170</v>
      </c>
      <c r="AH16" s="83">
        <v>140</v>
      </c>
      <c r="AI16" s="9">
        <v>140</v>
      </c>
      <c r="AJ16" s="83">
        <v>140</v>
      </c>
      <c r="AK16" s="9">
        <v>140</v>
      </c>
      <c r="AL16" s="18">
        <v>140</v>
      </c>
      <c r="AM16" s="18">
        <v>140</v>
      </c>
      <c r="AN16" s="83">
        <v>140</v>
      </c>
      <c r="AO16" s="83">
        <v>140</v>
      </c>
      <c r="AP16" s="9">
        <v>140</v>
      </c>
      <c r="AQ16" s="83">
        <v>140</v>
      </c>
    </row>
    <row r="17" spans="1:44" x14ac:dyDescent="0.25">
      <c r="A17" s="41" t="s">
        <v>13</v>
      </c>
      <c r="B17" s="51">
        <v>872</v>
      </c>
      <c r="C17" s="51">
        <v>33.35</v>
      </c>
      <c r="D17" s="51">
        <v>1172</v>
      </c>
      <c r="E17" s="51">
        <v>273.2</v>
      </c>
      <c r="F17" s="66" t="s">
        <v>34</v>
      </c>
      <c r="G17" s="51">
        <v>11.98</v>
      </c>
      <c r="H17" s="51">
        <v>20.2</v>
      </c>
      <c r="I17" s="51">
        <v>1361</v>
      </c>
      <c r="J17" s="36">
        <v>23.21</v>
      </c>
      <c r="K17" s="51">
        <v>88.950999999999993</v>
      </c>
      <c r="L17" s="114">
        <v>8.3109999999999999</v>
      </c>
      <c r="M17" s="109">
        <v>478.9</v>
      </c>
      <c r="N17" s="51">
        <v>10.42</v>
      </c>
      <c r="O17" s="38">
        <v>405.7</v>
      </c>
      <c r="P17" s="51">
        <v>33.700000000000003</v>
      </c>
      <c r="Q17" s="51">
        <v>91.418000000000006</v>
      </c>
      <c r="R17" s="114">
        <v>6.1180000000000003</v>
      </c>
      <c r="S17" s="60">
        <v>58.05</v>
      </c>
      <c r="T17" s="51">
        <v>12.099</v>
      </c>
      <c r="U17" s="60">
        <v>1.87</v>
      </c>
      <c r="V17" s="51">
        <v>359.07400000000001</v>
      </c>
      <c r="W17" s="51">
        <v>5.49</v>
      </c>
      <c r="X17" s="80">
        <v>5929</v>
      </c>
      <c r="Y17" s="65">
        <v>255.38971807628525</v>
      </c>
      <c r="Z17" s="65">
        <v>8667.6336510567762</v>
      </c>
      <c r="AA17" s="17">
        <v>100325.36858159634</v>
      </c>
      <c r="AB17" s="65">
        <v>6264.8606194928288</v>
      </c>
      <c r="AC17" s="65">
        <v>504.92880613362541</v>
      </c>
      <c r="AD17" s="17">
        <v>123484.46255731024</v>
      </c>
      <c r="AE17" s="17">
        <v>8560.4963805584284</v>
      </c>
      <c r="AF17" s="65">
        <v>2844.1888289498543</v>
      </c>
      <c r="AG17" s="17">
        <v>24137.568363483384</v>
      </c>
      <c r="AH17" s="65">
        <v>449.08728662969145</v>
      </c>
      <c r="AI17" s="63">
        <v>35233.21373654536</v>
      </c>
      <c r="AJ17" s="65">
        <v>453.56137692141158</v>
      </c>
      <c r="AK17" s="17">
        <v>629.73924690531226</v>
      </c>
      <c r="AL17" s="65">
        <v>606.57566261220586</v>
      </c>
      <c r="AM17" s="65">
        <v>406.28240904085277</v>
      </c>
      <c r="AN17" s="65">
        <v>67650.071706617498</v>
      </c>
      <c r="AO17" s="65">
        <v>2552.8381801175001</v>
      </c>
      <c r="AP17" s="17">
        <v>433.16969144989667</v>
      </c>
      <c r="AQ17" s="65">
        <v>284.46700729767286</v>
      </c>
    </row>
    <row r="18" spans="1:44" x14ac:dyDescent="0.25">
      <c r="A18" s="15" t="s">
        <v>14</v>
      </c>
      <c r="B18" s="143">
        <v>148</v>
      </c>
      <c r="C18" s="69">
        <v>23.56</v>
      </c>
      <c r="D18" s="69">
        <v>64.12</v>
      </c>
      <c r="E18" s="128">
        <v>50</v>
      </c>
      <c r="F18" s="43">
        <v>525</v>
      </c>
      <c r="G18" s="16">
        <v>10.56</v>
      </c>
      <c r="H18" s="16">
        <v>77.08</v>
      </c>
      <c r="I18" s="16">
        <v>396</v>
      </c>
      <c r="J18" s="16">
        <v>114</v>
      </c>
      <c r="K18" s="69">
        <v>238</v>
      </c>
      <c r="L18" s="16">
        <v>11.02</v>
      </c>
      <c r="M18" s="108">
        <v>129</v>
      </c>
      <c r="N18" s="69">
        <v>59.23</v>
      </c>
      <c r="O18" s="16">
        <v>256</v>
      </c>
      <c r="P18" s="69">
        <v>132.5</v>
      </c>
      <c r="Q18" s="69">
        <v>146</v>
      </c>
      <c r="R18" s="16">
        <v>3.1560000000000001</v>
      </c>
      <c r="S18" s="66">
        <v>186</v>
      </c>
      <c r="T18" s="69">
        <v>10.77</v>
      </c>
      <c r="U18" s="66">
        <v>7.141</v>
      </c>
      <c r="V18" s="69">
        <v>504</v>
      </c>
      <c r="W18" s="14">
        <v>6.2050000000000001</v>
      </c>
      <c r="X18" s="74">
        <v>373</v>
      </c>
      <c r="Y18" s="69">
        <v>77.67</v>
      </c>
      <c r="Z18" s="69" t="s">
        <v>61</v>
      </c>
      <c r="AA18" s="16">
        <v>1014</v>
      </c>
      <c r="AB18" s="16">
        <v>59.74</v>
      </c>
      <c r="AC18" s="16">
        <v>229</v>
      </c>
      <c r="AD18" s="16">
        <v>799</v>
      </c>
      <c r="AE18" s="16">
        <v>418</v>
      </c>
      <c r="AF18" s="69">
        <v>570</v>
      </c>
      <c r="AG18" s="63">
        <v>398</v>
      </c>
      <c r="AH18" s="69">
        <v>257</v>
      </c>
      <c r="AI18" s="16">
        <v>674</v>
      </c>
      <c r="AJ18" s="69">
        <v>425</v>
      </c>
      <c r="AK18" s="69">
        <v>342</v>
      </c>
      <c r="AL18" s="69">
        <v>109</v>
      </c>
      <c r="AM18" s="69">
        <v>90.12</v>
      </c>
      <c r="AN18" s="69">
        <v>985</v>
      </c>
      <c r="AO18" s="14">
        <v>31.78</v>
      </c>
      <c r="AP18" s="16">
        <v>14.49</v>
      </c>
      <c r="AQ18" s="14">
        <v>320</v>
      </c>
      <c r="AR18" s="16">
        <v>141</v>
      </c>
    </row>
    <row r="19" spans="1:44" x14ac:dyDescent="0.25">
      <c r="A19" s="15" t="s">
        <v>15</v>
      </c>
      <c r="B19" s="143">
        <v>38.07</v>
      </c>
      <c r="C19" s="69">
        <v>9.3770000000000007</v>
      </c>
      <c r="D19" s="69">
        <v>51.74</v>
      </c>
      <c r="E19" s="128">
        <v>49</v>
      </c>
      <c r="F19" s="43">
        <v>111</v>
      </c>
      <c r="G19" s="16">
        <v>5.548</v>
      </c>
      <c r="H19" s="16">
        <v>24.43</v>
      </c>
      <c r="I19" s="16">
        <v>94.64</v>
      </c>
      <c r="J19" s="16">
        <v>45.77</v>
      </c>
      <c r="K19" s="69">
        <v>98.42</v>
      </c>
      <c r="L19" s="16">
        <v>36.630000000000003</v>
      </c>
      <c r="M19" s="105">
        <v>33.03</v>
      </c>
      <c r="N19" s="69">
        <v>24.97</v>
      </c>
      <c r="O19" s="16">
        <v>61.27</v>
      </c>
      <c r="P19" s="14">
        <v>29.11</v>
      </c>
      <c r="Q19" s="69">
        <v>43.35</v>
      </c>
      <c r="R19" s="16">
        <v>2.145</v>
      </c>
      <c r="S19" s="66">
        <v>47.08</v>
      </c>
      <c r="T19" s="69">
        <v>23.62</v>
      </c>
      <c r="U19" s="66">
        <v>2.66</v>
      </c>
      <c r="V19" s="69">
        <v>115</v>
      </c>
      <c r="W19" s="14">
        <v>11.43</v>
      </c>
      <c r="X19" s="74">
        <v>101</v>
      </c>
      <c r="Y19" s="69">
        <v>32.85</v>
      </c>
      <c r="Z19" s="69" t="s">
        <v>61</v>
      </c>
      <c r="AA19" s="16">
        <v>236</v>
      </c>
      <c r="AB19" s="16">
        <v>25.68</v>
      </c>
      <c r="AC19" s="16">
        <v>72.75</v>
      </c>
      <c r="AD19" s="16">
        <v>208</v>
      </c>
      <c r="AE19" s="16">
        <v>154</v>
      </c>
      <c r="AF19" s="69">
        <v>240</v>
      </c>
      <c r="AG19" s="63">
        <v>103</v>
      </c>
      <c r="AH19" s="69">
        <v>112</v>
      </c>
      <c r="AI19" s="16">
        <v>167</v>
      </c>
      <c r="AJ19" s="69">
        <v>103</v>
      </c>
      <c r="AK19" s="69">
        <v>111</v>
      </c>
      <c r="AL19" s="69">
        <v>113</v>
      </c>
      <c r="AM19" s="69">
        <v>36.11</v>
      </c>
      <c r="AN19" s="69">
        <v>221</v>
      </c>
      <c r="AO19" s="14">
        <v>48.73</v>
      </c>
      <c r="AP19" s="16">
        <v>7.3810000000000002</v>
      </c>
      <c r="AQ19" s="14">
        <v>82.75</v>
      </c>
      <c r="AR19" s="16">
        <v>32.130000000000003</v>
      </c>
    </row>
    <row r="20" spans="1:44" x14ac:dyDescent="0.25">
      <c r="A20" s="11" t="s">
        <v>16</v>
      </c>
      <c r="B20" s="134"/>
      <c r="C20" s="20"/>
      <c r="D20" s="20"/>
      <c r="E20" s="146"/>
      <c r="F20" s="23"/>
      <c r="G20" s="20"/>
      <c r="H20" s="20"/>
      <c r="I20" s="20"/>
      <c r="J20" s="20"/>
      <c r="K20" s="20"/>
      <c r="L20" s="120"/>
      <c r="M20" s="11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72">
        <v>0.16300000000000001</v>
      </c>
      <c r="Y20" s="68">
        <v>0.1731</v>
      </c>
      <c r="Z20" s="12">
        <v>0.3881</v>
      </c>
      <c r="AA20" s="12">
        <v>0.253</v>
      </c>
      <c r="AB20" s="12">
        <v>8.5000000000000006E-2</v>
      </c>
      <c r="AC20" s="12">
        <v>0.14380000000000001</v>
      </c>
      <c r="AD20" s="12">
        <v>0.14319999999999999</v>
      </c>
      <c r="AE20" s="12">
        <v>0.185</v>
      </c>
      <c r="AF20" s="12">
        <v>0.2351</v>
      </c>
      <c r="AG20" s="68">
        <v>0.16500000000000001</v>
      </c>
      <c r="AH20" s="12">
        <v>0.18509999999999999</v>
      </c>
      <c r="AI20" s="12">
        <v>0.191</v>
      </c>
      <c r="AJ20" s="12">
        <v>0.1802</v>
      </c>
      <c r="AK20" s="12">
        <v>0.1052</v>
      </c>
      <c r="AL20" s="12">
        <v>0.17480000000000001</v>
      </c>
      <c r="AM20" s="12">
        <v>9.9900000000000003E-2</v>
      </c>
      <c r="AN20" s="12">
        <v>0.1731</v>
      </c>
      <c r="AO20" s="12">
        <v>0.1454</v>
      </c>
      <c r="AP20" s="115">
        <v>6.1699999999999998E-2</v>
      </c>
      <c r="AQ20" s="12">
        <v>0.1673</v>
      </c>
    </row>
    <row r="21" spans="1:44" x14ac:dyDescent="0.25">
      <c r="A21" s="11" t="s">
        <v>17</v>
      </c>
      <c r="B21" s="44">
        <v>0.32419999999999999</v>
      </c>
      <c r="C21" s="52">
        <v>0.1736</v>
      </c>
      <c r="D21" s="52">
        <v>0.4924</v>
      </c>
      <c r="E21" s="130">
        <v>0.40500000000000003</v>
      </c>
      <c r="F21" s="52">
        <v>0.63100000000000001</v>
      </c>
      <c r="G21" s="52">
        <v>0.13159999999999999</v>
      </c>
      <c r="H21" s="52">
        <v>0.2351</v>
      </c>
      <c r="I21" s="52">
        <v>0.47960000000000003</v>
      </c>
      <c r="J21" s="44">
        <v>0.2661</v>
      </c>
      <c r="K21" s="52">
        <v>0.41660000000000003</v>
      </c>
      <c r="L21" s="37"/>
      <c r="M21" s="110">
        <v>0.30740000000000001</v>
      </c>
      <c r="N21" s="52">
        <v>0.23100000000000001</v>
      </c>
      <c r="O21" s="44">
        <v>0.35870000000000002</v>
      </c>
      <c r="P21" s="52">
        <v>0.32600000000000001</v>
      </c>
      <c r="Q21" s="52">
        <v>0.39839999999999998</v>
      </c>
      <c r="R21" s="52">
        <v>7.0260000000000003E-2</v>
      </c>
      <c r="S21" s="52">
        <v>0.33210000000000001</v>
      </c>
      <c r="T21" s="52">
        <v>0.1789</v>
      </c>
      <c r="U21" s="52">
        <v>4.6800000000000001E-2</v>
      </c>
      <c r="V21" s="52">
        <v>0.64200000000000002</v>
      </c>
      <c r="W21" s="52">
        <v>0.1197</v>
      </c>
      <c r="X21" s="81">
        <v>0.75270000000000004</v>
      </c>
      <c r="Y21" s="55">
        <v>0.46810000000000002</v>
      </c>
      <c r="Z21" s="55">
        <v>0.96499999999999997</v>
      </c>
      <c r="AA21" s="55">
        <v>1.022</v>
      </c>
      <c r="AB21" s="55">
        <v>0.40749999999999997</v>
      </c>
      <c r="AC21" s="55">
        <v>0.62290000000000001</v>
      </c>
      <c r="AD21" s="55">
        <v>0.93259999999999998</v>
      </c>
      <c r="AE21" s="50">
        <v>0.81459999999999999</v>
      </c>
      <c r="AF21" s="55">
        <v>0.88239999999999996</v>
      </c>
      <c r="AG21" s="68">
        <v>0.75619999999999998</v>
      </c>
      <c r="AH21" s="55">
        <v>0.74260000000000004</v>
      </c>
      <c r="AI21" s="50">
        <v>0.82879999999999998</v>
      </c>
      <c r="AJ21" s="55">
        <v>0.7722</v>
      </c>
      <c r="AK21" s="55">
        <v>0.8014</v>
      </c>
      <c r="AL21" s="55">
        <v>0.67100000000000004</v>
      </c>
      <c r="AM21" s="55">
        <v>0.43099999999999999</v>
      </c>
      <c r="AN21" s="55">
        <v>1.04</v>
      </c>
      <c r="AO21" s="55">
        <v>0.51890000000000003</v>
      </c>
      <c r="AP21" s="55">
        <v>0.29360000000000003</v>
      </c>
      <c r="AQ21" s="55">
        <v>0.67969999999999997</v>
      </c>
      <c r="AR21" s="52">
        <v>0.30030000000000001</v>
      </c>
    </row>
    <row r="22" spans="1:44" x14ac:dyDescent="0.25">
      <c r="A22" s="8" t="s">
        <v>18</v>
      </c>
      <c r="B22" s="135"/>
      <c r="C22" s="19"/>
      <c r="D22" s="19"/>
      <c r="E22" s="120"/>
      <c r="F22" s="23"/>
      <c r="G22" s="19"/>
      <c r="H22" s="19"/>
      <c r="I22" s="19"/>
      <c r="J22" s="19"/>
      <c r="K22" s="19"/>
      <c r="L22" s="118"/>
      <c r="M22" s="150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75">
        <v>120</v>
      </c>
      <c r="Y22" s="66">
        <v>32</v>
      </c>
      <c r="Z22" s="14">
        <v>84</v>
      </c>
      <c r="AA22" s="14">
        <v>111</v>
      </c>
      <c r="AB22" s="14">
        <v>87</v>
      </c>
      <c r="AC22" s="14">
        <v>49.6</v>
      </c>
      <c r="AD22" s="14">
        <v>109</v>
      </c>
      <c r="AE22" s="14">
        <v>95</v>
      </c>
      <c r="AF22" s="14">
        <v>69</v>
      </c>
      <c r="AG22" s="14">
        <v>127.5</v>
      </c>
      <c r="AH22" s="14">
        <v>51</v>
      </c>
      <c r="AI22" s="14">
        <v>102</v>
      </c>
      <c r="AJ22" s="14">
        <v>48.6</v>
      </c>
      <c r="AK22" s="14">
        <v>49.5</v>
      </c>
      <c r="AL22" s="14">
        <v>65</v>
      </c>
      <c r="AM22" s="14">
        <v>60.5</v>
      </c>
      <c r="AN22" s="14">
        <v>104</v>
      </c>
      <c r="AO22" s="14">
        <v>76.8</v>
      </c>
      <c r="AP22" s="14">
        <v>47.8</v>
      </c>
      <c r="AQ22" s="14">
        <v>37.4</v>
      </c>
    </row>
    <row r="23" spans="1:44" x14ac:dyDescent="0.25">
      <c r="A23" s="8" t="s">
        <v>19</v>
      </c>
      <c r="B23" s="135"/>
      <c r="C23" s="19"/>
      <c r="D23" s="19"/>
      <c r="E23" s="147"/>
      <c r="F23" s="23"/>
      <c r="G23" s="19"/>
      <c r="H23" s="19"/>
      <c r="I23" s="19"/>
      <c r="J23" s="19"/>
      <c r="K23" s="19"/>
      <c r="L23" s="119"/>
      <c r="M23" s="111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75">
        <v>0.4</v>
      </c>
      <c r="Y23" s="14">
        <v>157.69999999999999</v>
      </c>
      <c r="Z23" s="14">
        <v>0.6</v>
      </c>
      <c r="AA23" s="14">
        <v>0.5</v>
      </c>
      <c r="AB23" s="14">
        <v>5.6</v>
      </c>
      <c r="AC23" s="14">
        <v>44.5</v>
      </c>
      <c r="AD23" s="14">
        <v>0</v>
      </c>
      <c r="AE23" s="14">
        <v>2.4</v>
      </c>
      <c r="AF23" s="14">
        <v>6.7</v>
      </c>
      <c r="AG23" s="14">
        <v>0.1</v>
      </c>
      <c r="AH23" s="14">
        <v>40.4</v>
      </c>
      <c r="AI23" s="14">
        <v>1</v>
      </c>
      <c r="AJ23" s="14">
        <v>62</v>
      </c>
      <c r="AK23" s="14">
        <v>51.8</v>
      </c>
      <c r="AL23" s="14">
        <v>7.6</v>
      </c>
      <c r="AM23" s="14">
        <v>13</v>
      </c>
      <c r="AN23" s="14">
        <v>0</v>
      </c>
      <c r="AO23" s="14">
        <v>3.3</v>
      </c>
      <c r="AP23" s="14">
        <v>58.7</v>
      </c>
      <c r="AQ23" s="14">
        <v>155.4</v>
      </c>
    </row>
    <row r="24" spans="1:44" x14ac:dyDescent="0.25">
      <c r="A24" s="21" t="s">
        <v>20</v>
      </c>
      <c r="B24" s="133"/>
      <c r="C24" s="133"/>
      <c r="D24" s="133"/>
      <c r="E24" s="148"/>
      <c r="F24" s="133"/>
      <c r="G24" s="133"/>
      <c r="H24" s="133"/>
      <c r="I24" s="133"/>
      <c r="J24" s="133"/>
      <c r="K24" s="133"/>
      <c r="L24" s="149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</row>
    <row r="25" spans="1:44" x14ac:dyDescent="0.25">
      <c r="A25" s="45" t="s">
        <v>21</v>
      </c>
      <c r="B25" s="144">
        <v>4.62</v>
      </c>
      <c r="C25" s="53">
        <v>5.75</v>
      </c>
      <c r="D25" s="53">
        <v>5.6</v>
      </c>
      <c r="E25" s="131">
        <v>5.59</v>
      </c>
      <c r="F25" s="67">
        <v>5.21</v>
      </c>
      <c r="G25" s="53">
        <v>4.16</v>
      </c>
      <c r="H25" s="53">
        <v>5.23</v>
      </c>
      <c r="I25" s="53">
        <v>5.08</v>
      </c>
      <c r="J25" s="36">
        <v>4.7300000000000004</v>
      </c>
      <c r="K25" s="53">
        <v>5.09</v>
      </c>
      <c r="L25" s="36">
        <v>3.56</v>
      </c>
      <c r="M25" s="112">
        <v>4.5199999999999996</v>
      </c>
      <c r="N25" s="53">
        <v>5.21</v>
      </c>
      <c r="O25" s="36">
        <v>4.9800000000000004</v>
      </c>
      <c r="P25" s="53">
        <v>4.42</v>
      </c>
      <c r="Q25" s="53">
        <v>4.67</v>
      </c>
      <c r="R25" s="53">
        <v>3.92</v>
      </c>
      <c r="S25" s="53">
        <v>4.49</v>
      </c>
      <c r="T25" s="53">
        <v>5.43</v>
      </c>
      <c r="U25" s="53">
        <v>6.02</v>
      </c>
      <c r="V25" s="53">
        <v>5.37</v>
      </c>
      <c r="W25" s="53">
        <v>4.84</v>
      </c>
      <c r="X25" s="71">
        <v>4.01</v>
      </c>
      <c r="Y25" s="53">
        <v>4.3</v>
      </c>
      <c r="Z25" s="53">
        <v>4.5</v>
      </c>
      <c r="AA25" s="53">
        <v>4.68</v>
      </c>
      <c r="AB25" s="53">
        <v>4.24</v>
      </c>
      <c r="AC25" s="53">
        <v>4.16</v>
      </c>
      <c r="AD25" s="53">
        <v>4.4800000000000004</v>
      </c>
      <c r="AE25" s="37">
        <v>4.55</v>
      </c>
      <c r="AF25" s="53">
        <v>4.58</v>
      </c>
      <c r="AG25" s="16">
        <v>4.01</v>
      </c>
      <c r="AH25" s="53">
        <v>4.3899999999999997</v>
      </c>
      <c r="AI25" s="37">
        <v>4.59</v>
      </c>
      <c r="AJ25" s="53">
        <v>4.28</v>
      </c>
      <c r="AK25" s="53">
        <v>4.45</v>
      </c>
      <c r="AL25" s="53">
        <v>3.79</v>
      </c>
      <c r="AM25" s="53">
        <v>4.43</v>
      </c>
      <c r="AN25" s="53">
        <v>4.49</v>
      </c>
      <c r="AO25" s="53">
        <v>4.8499999999999996</v>
      </c>
      <c r="AP25" s="53">
        <v>3.98</v>
      </c>
      <c r="AQ25" s="53">
        <v>4.3</v>
      </c>
    </row>
    <row r="26" spans="1:44" x14ac:dyDescent="0.25">
      <c r="A26" s="45" t="s">
        <v>22</v>
      </c>
      <c r="B26" s="144">
        <v>2.89</v>
      </c>
      <c r="C26" s="53">
        <v>3.81</v>
      </c>
      <c r="D26" s="53">
        <v>3.67</v>
      </c>
      <c r="E26" s="131">
        <v>3.6</v>
      </c>
      <c r="F26" s="67">
        <v>3.5</v>
      </c>
      <c r="G26" s="53">
        <v>2.2400000000000002</v>
      </c>
      <c r="H26" s="53">
        <v>2.83</v>
      </c>
      <c r="I26" s="53">
        <v>3.86</v>
      </c>
      <c r="J26" s="36">
        <v>3.26</v>
      </c>
      <c r="K26" s="53">
        <v>3.32</v>
      </c>
      <c r="L26" s="36">
        <v>2.67</v>
      </c>
      <c r="M26" s="112">
        <v>2.76</v>
      </c>
      <c r="N26" s="53">
        <v>2.92</v>
      </c>
      <c r="O26" s="36">
        <v>3.81</v>
      </c>
      <c r="P26" s="53">
        <v>2.72</v>
      </c>
      <c r="Q26" s="53">
        <v>2.9</v>
      </c>
      <c r="R26" s="53">
        <v>1.96</v>
      </c>
      <c r="S26" s="53">
        <v>2.72</v>
      </c>
      <c r="T26" s="53">
        <v>3.37</v>
      </c>
      <c r="U26" s="53">
        <v>2.87</v>
      </c>
      <c r="V26" s="53">
        <v>3.68</v>
      </c>
      <c r="W26" s="53">
        <v>3.98</v>
      </c>
      <c r="X26" s="71">
        <v>2.9</v>
      </c>
      <c r="Y26" s="53">
        <v>2.8</v>
      </c>
      <c r="Z26" s="53">
        <v>3.23</v>
      </c>
      <c r="AA26" s="53">
        <v>3.33</v>
      </c>
      <c r="AB26" s="53">
        <v>2.77</v>
      </c>
      <c r="AC26" s="53">
        <v>2.84</v>
      </c>
      <c r="AD26" s="53">
        <v>3.3</v>
      </c>
      <c r="AE26" s="37">
        <v>3.38</v>
      </c>
      <c r="AF26" s="53">
        <v>3.34</v>
      </c>
      <c r="AG26" s="16">
        <v>2.91</v>
      </c>
      <c r="AH26" s="53">
        <v>3.04</v>
      </c>
      <c r="AI26" s="37">
        <v>3.48</v>
      </c>
      <c r="AJ26" s="53">
        <v>3.07</v>
      </c>
      <c r="AK26" s="53">
        <v>3.09</v>
      </c>
      <c r="AL26" s="53">
        <v>2.83</v>
      </c>
      <c r="AM26" s="53">
        <v>3.54</v>
      </c>
      <c r="AN26" s="53">
        <v>3.28</v>
      </c>
      <c r="AO26" s="53">
        <v>3.89</v>
      </c>
      <c r="AP26" s="53">
        <v>2.5299999999999998</v>
      </c>
      <c r="AQ26" s="53">
        <v>2.93</v>
      </c>
    </row>
    <row r="27" spans="1:44" x14ac:dyDescent="0.25">
      <c r="A27" s="45" t="s">
        <v>23</v>
      </c>
      <c r="B27" s="144">
        <v>3.35</v>
      </c>
      <c r="C27" s="53">
        <v>2.71</v>
      </c>
      <c r="D27" s="53">
        <v>3.69</v>
      </c>
      <c r="E27" s="131">
        <v>3.32</v>
      </c>
      <c r="F27" s="67">
        <v>4</v>
      </c>
      <c r="G27" s="53">
        <v>1.67</v>
      </c>
      <c r="H27" s="53">
        <v>2.2999999999999998</v>
      </c>
      <c r="I27" s="53">
        <v>3.74</v>
      </c>
      <c r="J27" s="36">
        <v>2.8</v>
      </c>
      <c r="K27" s="53">
        <v>2.98</v>
      </c>
      <c r="L27" s="36">
        <v>2.2599999999999998</v>
      </c>
      <c r="M27" s="112">
        <v>3.33</v>
      </c>
      <c r="N27" s="53">
        <v>2.3199999999999998</v>
      </c>
      <c r="O27" s="36">
        <v>3.89</v>
      </c>
      <c r="P27" s="53">
        <v>2.71</v>
      </c>
      <c r="Q27" s="53">
        <v>2.8</v>
      </c>
      <c r="R27" s="53">
        <v>1.3</v>
      </c>
      <c r="S27" s="53">
        <v>2.59</v>
      </c>
      <c r="T27" s="53">
        <v>2.35</v>
      </c>
      <c r="U27" s="53">
        <v>1.58</v>
      </c>
      <c r="V27" s="53">
        <v>4.24</v>
      </c>
      <c r="W27" s="53">
        <v>2.52</v>
      </c>
      <c r="X27" s="71">
        <v>4.12</v>
      </c>
      <c r="Y27" s="53">
        <v>3.67</v>
      </c>
      <c r="Z27" s="53">
        <v>4.2300000000000004</v>
      </c>
      <c r="AA27" s="53">
        <v>4.57</v>
      </c>
      <c r="AB27" s="53">
        <v>3.52</v>
      </c>
      <c r="AC27" s="53">
        <v>3.79</v>
      </c>
      <c r="AD27" s="53">
        <v>4.5199999999999996</v>
      </c>
      <c r="AE27" s="37">
        <v>4.43</v>
      </c>
      <c r="AF27" s="53">
        <v>4.1100000000000003</v>
      </c>
      <c r="AG27" s="16">
        <v>4.16</v>
      </c>
      <c r="AH27" s="53">
        <v>3.89</v>
      </c>
      <c r="AI27" s="37">
        <v>4.58</v>
      </c>
      <c r="AJ27" s="53">
        <v>4.04</v>
      </c>
      <c r="AK27" s="53">
        <v>4</v>
      </c>
      <c r="AL27" s="53">
        <v>3.59</v>
      </c>
      <c r="AM27" s="53">
        <v>4.6500000000000004</v>
      </c>
      <c r="AN27" s="53">
        <v>4.4800000000000004</v>
      </c>
      <c r="AO27" s="53">
        <v>5.04</v>
      </c>
      <c r="AP27" s="53">
        <v>3.13</v>
      </c>
      <c r="AQ27" s="53">
        <v>3.75</v>
      </c>
    </row>
    <row r="28" spans="1:44" x14ac:dyDescent="0.25">
      <c r="A28" s="45" t="s">
        <v>24</v>
      </c>
      <c r="B28" s="144">
        <v>3.2</v>
      </c>
      <c r="C28" s="53">
        <v>1.9</v>
      </c>
      <c r="D28" s="53">
        <v>3.24</v>
      </c>
      <c r="E28" s="131">
        <v>2.83</v>
      </c>
      <c r="F28" s="67">
        <v>4.62</v>
      </c>
      <c r="G28" s="53">
        <v>1.78</v>
      </c>
      <c r="H28" s="53">
        <v>2.12</v>
      </c>
      <c r="I28" s="53">
        <v>3.75</v>
      </c>
      <c r="J28" s="36">
        <v>2.2599999999999998</v>
      </c>
      <c r="K28" s="53">
        <v>2.73</v>
      </c>
      <c r="L28" s="36">
        <v>1.59</v>
      </c>
      <c r="M28" s="112">
        <v>3.02</v>
      </c>
      <c r="N28" s="53">
        <v>1.85</v>
      </c>
      <c r="O28" s="36">
        <v>3.29</v>
      </c>
      <c r="P28" s="53">
        <v>2.34</v>
      </c>
      <c r="Q28" s="53">
        <v>2.76</v>
      </c>
      <c r="R28" s="53">
        <v>1.1599999999999999</v>
      </c>
      <c r="S28" s="53">
        <v>2.38</v>
      </c>
      <c r="T28" s="53">
        <v>1.66</v>
      </c>
      <c r="U28" s="53">
        <v>0.75</v>
      </c>
      <c r="V28" s="53">
        <v>4.5999999999999996</v>
      </c>
      <c r="W28" s="53">
        <v>1.59</v>
      </c>
      <c r="X28" s="71">
        <v>6.26</v>
      </c>
      <c r="Y28" s="53">
        <v>4.17</v>
      </c>
      <c r="Z28" s="53">
        <v>5.64</v>
      </c>
      <c r="AA28" s="53">
        <v>6.73</v>
      </c>
      <c r="AB28" s="53">
        <v>5.49</v>
      </c>
      <c r="AC28" s="53">
        <v>4.8</v>
      </c>
      <c r="AD28" s="53">
        <v>6.35</v>
      </c>
      <c r="AE28" s="37">
        <v>6.17</v>
      </c>
      <c r="AF28" s="53">
        <v>5.15</v>
      </c>
      <c r="AG28" s="16">
        <v>6.86</v>
      </c>
      <c r="AH28" s="53">
        <v>5.48</v>
      </c>
      <c r="AI28" s="37">
        <v>6.64</v>
      </c>
      <c r="AJ28" s="53">
        <v>5.0599999999999996</v>
      </c>
      <c r="AK28" s="53">
        <v>5.1100000000000003</v>
      </c>
      <c r="AL28" s="53">
        <v>5.21</v>
      </c>
      <c r="AM28" s="53">
        <v>5.25</v>
      </c>
      <c r="AN28" s="53">
        <v>6.54</v>
      </c>
      <c r="AO28" s="53">
        <v>6.42</v>
      </c>
      <c r="AP28" s="53">
        <v>4.57</v>
      </c>
      <c r="AQ28" s="53">
        <v>4.5999999999999996</v>
      </c>
    </row>
    <row r="29" spans="1:44" x14ac:dyDescent="0.25">
      <c r="A29" s="45" t="s">
        <v>25</v>
      </c>
      <c r="B29" s="144">
        <v>2.0099999999999998</v>
      </c>
      <c r="C29" s="53">
        <v>0.93</v>
      </c>
      <c r="D29" s="53">
        <v>1.66</v>
      </c>
      <c r="E29" s="131">
        <v>1.42</v>
      </c>
      <c r="F29" s="67">
        <v>2.75</v>
      </c>
      <c r="G29" s="53">
        <v>1.06</v>
      </c>
      <c r="H29" s="53">
        <v>1.17</v>
      </c>
      <c r="I29" s="53">
        <v>2.37</v>
      </c>
      <c r="J29" s="36">
        <v>1.31</v>
      </c>
      <c r="K29" s="53">
        <v>1.59</v>
      </c>
      <c r="L29" s="36">
        <v>0.91</v>
      </c>
      <c r="M29" s="112">
        <v>1.88</v>
      </c>
      <c r="N29" s="53">
        <v>1.02</v>
      </c>
      <c r="O29" s="36">
        <v>1.9</v>
      </c>
      <c r="P29" s="53">
        <v>1.3</v>
      </c>
      <c r="Q29" s="53">
        <v>1.53</v>
      </c>
      <c r="R29" s="53">
        <v>0.65</v>
      </c>
      <c r="S29" s="53">
        <v>1.3</v>
      </c>
      <c r="T29" s="53">
        <v>0.88</v>
      </c>
      <c r="U29" s="53">
        <v>0.41</v>
      </c>
      <c r="V29" s="53">
        <v>2.75</v>
      </c>
      <c r="W29" s="53">
        <v>0.93</v>
      </c>
      <c r="X29" s="71">
        <v>4.26</v>
      </c>
      <c r="Y29" s="53">
        <v>2.2599999999999998</v>
      </c>
      <c r="Z29" s="53">
        <v>3.23</v>
      </c>
      <c r="AA29" s="53">
        <v>4.22</v>
      </c>
      <c r="AB29" s="53">
        <v>3.42</v>
      </c>
      <c r="AC29" s="53">
        <v>2.81</v>
      </c>
      <c r="AD29" s="53">
        <v>4.13</v>
      </c>
      <c r="AE29" s="37">
        <v>3.89</v>
      </c>
      <c r="AF29" s="53">
        <v>3.14</v>
      </c>
      <c r="AG29" s="16">
        <v>4.55</v>
      </c>
      <c r="AH29" s="53">
        <v>3.22</v>
      </c>
      <c r="AI29" s="37">
        <v>4.1100000000000003</v>
      </c>
      <c r="AJ29" s="53">
        <v>2.97</v>
      </c>
      <c r="AK29" s="53">
        <v>3</v>
      </c>
      <c r="AL29" s="53">
        <v>3.13</v>
      </c>
      <c r="AM29" s="53">
        <v>3.15</v>
      </c>
      <c r="AN29" s="53">
        <v>4.13</v>
      </c>
      <c r="AO29" s="53">
        <v>3.9</v>
      </c>
      <c r="AP29" s="53">
        <v>2.7</v>
      </c>
      <c r="AQ29" s="53">
        <v>2.67</v>
      </c>
    </row>
    <row r="30" spans="1:44" x14ac:dyDescent="0.25">
      <c r="A30" s="45" t="s">
        <v>26</v>
      </c>
      <c r="B30" s="144">
        <v>0.98</v>
      </c>
      <c r="C30" s="53">
        <v>0.39</v>
      </c>
      <c r="D30" s="53">
        <v>0.69</v>
      </c>
      <c r="E30" s="131">
        <v>0.56999999999999995</v>
      </c>
      <c r="F30" s="67">
        <v>1.3</v>
      </c>
      <c r="G30" s="53">
        <v>0.65</v>
      </c>
      <c r="H30" s="53">
        <v>0.56999999999999995</v>
      </c>
      <c r="I30" s="53">
        <v>1.0900000000000001</v>
      </c>
      <c r="J30" s="36">
        <v>0.6</v>
      </c>
      <c r="K30" s="53">
        <v>0.62</v>
      </c>
      <c r="L30" s="36">
        <v>0.39</v>
      </c>
      <c r="M30" s="112">
        <v>0.93</v>
      </c>
      <c r="N30" s="53">
        <v>0.44</v>
      </c>
      <c r="O30" s="36">
        <v>0.82</v>
      </c>
      <c r="P30" s="53">
        <v>0.57999999999999996</v>
      </c>
      <c r="Q30" s="53">
        <v>0.76</v>
      </c>
      <c r="R30" s="53">
        <v>0.34</v>
      </c>
      <c r="S30" s="53">
        <v>0.6</v>
      </c>
      <c r="T30" s="53">
        <v>0.4</v>
      </c>
      <c r="U30" s="53">
        <v>0.17</v>
      </c>
      <c r="V30" s="53">
        <v>1.26</v>
      </c>
      <c r="W30" s="53">
        <v>0.46</v>
      </c>
      <c r="X30" s="71">
        <v>2.39</v>
      </c>
      <c r="Y30" s="53">
        <v>1.1100000000000001</v>
      </c>
      <c r="Z30" s="53">
        <v>1.6</v>
      </c>
      <c r="AA30" s="53">
        <v>2.0699999999999998</v>
      </c>
      <c r="AB30" s="53">
        <v>2.17</v>
      </c>
      <c r="AC30" s="53">
        <v>1.48</v>
      </c>
      <c r="AD30" s="53">
        <v>2.13</v>
      </c>
      <c r="AE30" s="37">
        <v>2.04</v>
      </c>
      <c r="AF30" s="53">
        <v>1.35</v>
      </c>
      <c r="AG30" s="16">
        <v>2.61</v>
      </c>
      <c r="AH30" s="53">
        <v>1.66</v>
      </c>
      <c r="AI30" s="37">
        <v>2.0699999999999998</v>
      </c>
      <c r="AJ30" s="53">
        <v>1.45</v>
      </c>
      <c r="AK30" s="53">
        <v>1.52</v>
      </c>
      <c r="AL30" s="53">
        <v>1.63</v>
      </c>
      <c r="AM30" s="53">
        <v>1.64</v>
      </c>
      <c r="AN30" s="53">
        <v>1.99</v>
      </c>
      <c r="AO30" s="53">
        <v>2.25</v>
      </c>
      <c r="AP30" s="53">
        <v>1.69</v>
      </c>
      <c r="AQ30" s="53">
        <v>1.31</v>
      </c>
    </row>
    <row r="31" spans="1:44" x14ac:dyDescent="0.25">
      <c r="A31" s="45" t="s">
        <v>27</v>
      </c>
      <c r="B31" s="144">
        <v>3.79</v>
      </c>
      <c r="C31" s="53">
        <v>0.94</v>
      </c>
      <c r="D31" s="53">
        <v>1.91</v>
      </c>
      <c r="E31" s="131">
        <v>1.59</v>
      </c>
      <c r="F31" s="67">
        <v>4.63</v>
      </c>
      <c r="G31" s="53">
        <v>1.58</v>
      </c>
      <c r="H31" s="53">
        <v>1.55</v>
      </c>
      <c r="I31" s="53">
        <v>4.58</v>
      </c>
      <c r="J31" s="36">
        <v>1.98</v>
      </c>
      <c r="K31" s="53">
        <v>2.57</v>
      </c>
      <c r="L31" s="36">
        <v>1.33</v>
      </c>
      <c r="M31" s="112">
        <v>3.43</v>
      </c>
      <c r="N31" s="53">
        <v>1.35</v>
      </c>
      <c r="O31" s="36">
        <v>2.92</v>
      </c>
      <c r="P31" s="53">
        <v>1.82</v>
      </c>
      <c r="Q31" s="53">
        <v>2.0699999999999998</v>
      </c>
      <c r="R31" s="53">
        <v>0.83</v>
      </c>
      <c r="S31" s="53">
        <v>1.72</v>
      </c>
      <c r="T31" s="53">
        <v>1.04</v>
      </c>
      <c r="U31" s="53">
        <v>0.49</v>
      </c>
      <c r="V31" s="53">
        <v>4.68</v>
      </c>
      <c r="W31" s="53">
        <v>1.32</v>
      </c>
      <c r="X31" s="71">
        <v>10.02</v>
      </c>
      <c r="Y31" s="53">
        <v>2.91</v>
      </c>
      <c r="Z31" s="53">
        <v>4.88</v>
      </c>
      <c r="AA31" s="53">
        <v>8.18</v>
      </c>
      <c r="AB31" s="53">
        <v>5.97</v>
      </c>
      <c r="AC31" s="53">
        <v>4.3499999999999996</v>
      </c>
      <c r="AD31" s="53">
        <v>8.73</v>
      </c>
      <c r="AE31" s="37">
        <v>7.47</v>
      </c>
      <c r="AF31" s="53">
        <v>5.79</v>
      </c>
      <c r="AG31" s="16">
        <v>9.86</v>
      </c>
      <c r="AH31" s="53">
        <v>5.1100000000000003</v>
      </c>
      <c r="AI31" s="37">
        <v>7.58</v>
      </c>
      <c r="AJ31" s="53">
        <v>4.78</v>
      </c>
      <c r="AK31" s="53">
        <v>4.75</v>
      </c>
      <c r="AL31" s="53">
        <v>5.25</v>
      </c>
      <c r="AM31" s="53">
        <v>5.27</v>
      </c>
      <c r="AN31" s="53">
        <v>8.15</v>
      </c>
      <c r="AO31" s="53">
        <v>6.54</v>
      </c>
      <c r="AP31" s="53">
        <v>4.08</v>
      </c>
      <c r="AQ31" s="53">
        <v>4.16</v>
      </c>
    </row>
    <row r="32" spans="1:44" x14ac:dyDescent="0.25">
      <c r="A32" s="22" t="s">
        <v>28</v>
      </c>
      <c r="B32" s="144"/>
      <c r="C32" s="23"/>
      <c r="D32" s="23"/>
      <c r="E32" s="129"/>
      <c r="G32" s="23"/>
      <c r="H32" s="23"/>
      <c r="J32" s="23"/>
      <c r="K32" s="23"/>
      <c r="L32" s="36"/>
      <c r="M32" s="11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77"/>
      <c r="Y32" s="13"/>
      <c r="Z32" s="13"/>
      <c r="AB32" s="13"/>
      <c r="AC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4" x14ac:dyDescent="0.25">
      <c r="A33" s="11" t="s">
        <v>29</v>
      </c>
      <c r="B33" s="145">
        <v>33.880000000000003</v>
      </c>
      <c r="C33" s="17">
        <v>31.01</v>
      </c>
      <c r="D33" s="17">
        <v>24.99</v>
      </c>
      <c r="E33" s="132">
        <v>33.549999999999997</v>
      </c>
      <c r="F33" s="65">
        <v>12.92</v>
      </c>
      <c r="G33" s="17">
        <v>30.17</v>
      </c>
      <c r="H33" s="17">
        <v>28.13</v>
      </c>
      <c r="I33" s="17">
        <v>21.46</v>
      </c>
      <c r="J33" s="46">
        <v>33.090000000000003</v>
      </c>
      <c r="K33" s="17">
        <v>20.39</v>
      </c>
      <c r="L33" s="46">
        <v>36.33</v>
      </c>
      <c r="M33" s="112">
        <v>36.619999999999997</v>
      </c>
      <c r="N33" s="17">
        <v>29.94</v>
      </c>
      <c r="O33" s="46">
        <v>29.48</v>
      </c>
      <c r="P33" s="17">
        <v>21.55</v>
      </c>
      <c r="Q33" s="17">
        <v>25.34</v>
      </c>
      <c r="R33" s="17">
        <v>34.79</v>
      </c>
      <c r="S33" s="17">
        <v>23.34</v>
      </c>
      <c r="T33" s="17">
        <v>33.61</v>
      </c>
      <c r="U33" s="17">
        <v>34.51</v>
      </c>
      <c r="V33" s="17">
        <v>14.49</v>
      </c>
      <c r="W33" s="17">
        <v>30.39</v>
      </c>
      <c r="X33" s="71">
        <v>11.72</v>
      </c>
      <c r="Y33" s="17">
        <v>14.47</v>
      </c>
      <c r="Z33" s="17">
        <v>5.25</v>
      </c>
      <c r="AA33" s="17">
        <v>4.01</v>
      </c>
      <c r="AB33" s="17">
        <v>14.31</v>
      </c>
      <c r="AC33" s="17">
        <v>14.94</v>
      </c>
      <c r="AD33" s="17">
        <v>3.68</v>
      </c>
      <c r="AE33" s="46">
        <v>10.8</v>
      </c>
      <c r="AF33" s="17">
        <v>7.91</v>
      </c>
      <c r="AG33" s="16">
        <v>13.22</v>
      </c>
      <c r="AH33" s="17">
        <v>7.55</v>
      </c>
      <c r="AI33" s="46">
        <v>4.96</v>
      </c>
      <c r="AJ33" s="17">
        <v>9.23</v>
      </c>
      <c r="AK33" s="17">
        <v>11.99</v>
      </c>
      <c r="AL33" s="17">
        <v>7.91</v>
      </c>
      <c r="AM33" s="17">
        <v>23</v>
      </c>
      <c r="AN33" s="17">
        <v>4.01</v>
      </c>
      <c r="AO33" s="17">
        <v>8.84</v>
      </c>
      <c r="AP33" s="17">
        <v>13.35</v>
      </c>
      <c r="AQ33" s="17">
        <v>8.1999999999999993</v>
      </c>
      <c r="AR33" s="17">
        <v>35.24</v>
      </c>
    </row>
    <row r="34" spans="1:44" x14ac:dyDescent="0.25">
      <c r="A34" s="11" t="s">
        <v>30</v>
      </c>
      <c r="B34" s="145">
        <v>34.119999999999997</v>
      </c>
      <c r="C34" s="17">
        <v>35.659999999999997</v>
      </c>
      <c r="D34" s="17">
        <v>39.729999999999997</v>
      </c>
      <c r="E34" s="132">
        <v>33.450000000000003</v>
      </c>
      <c r="F34" s="65">
        <v>40.869999999999997</v>
      </c>
      <c r="G34" s="17">
        <v>19.28</v>
      </c>
      <c r="H34" s="17">
        <v>30.78</v>
      </c>
      <c r="I34" s="17">
        <v>36.9</v>
      </c>
      <c r="J34" s="46">
        <v>30.29</v>
      </c>
      <c r="K34" s="17">
        <v>31.17</v>
      </c>
      <c r="L34" s="46">
        <v>32.42</v>
      </c>
      <c r="M34" s="112">
        <v>33.69</v>
      </c>
      <c r="N34" s="17">
        <v>31.54</v>
      </c>
      <c r="O34" s="46">
        <v>25.99</v>
      </c>
      <c r="P34" s="17">
        <v>29.53</v>
      </c>
      <c r="Q34" s="17">
        <v>40</v>
      </c>
      <c r="R34" s="17">
        <v>15.8</v>
      </c>
      <c r="S34" s="17">
        <v>36.69</v>
      </c>
      <c r="T34" s="17">
        <v>28.57</v>
      </c>
      <c r="U34" s="17">
        <v>9.39</v>
      </c>
      <c r="V34" s="17">
        <v>41.39</v>
      </c>
      <c r="W34" s="17">
        <v>22.7</v>
      </c>
      <c r="X34" s="71">
        <v>41.58</v>
      </c>
      <c r="Y34" s="17">
        <v>49.06</v>
      </c>
      <c r="Z34" s="17">
        <v>36.21</v>
      </c>
      <c r="AA34" s="17">
        <v>33.29</v>
      </c>
      <c r="AB34" s="17">
        <v>40.950000000000003</v>
      </c>
      <c r="AC34" s="17">
        <v>49.27</v>
      </c>
      <c r="AD34" s="17">
        <v>32.119999999999997</v>
      </c>
      <c r="AE34" s="46">
        <v>37.93</v>
      </c>
      <c r="AF34" s="17">
        <v>44.91</v>
      </c>
      <c r="AG34" s="16">
        <v>38.090000000000003</v>
      </c>
      <c r="AH34" s="17">
        <v>52.76</v>
      </c>
      <c r="AI34" s="46">
        <v>37.270000000000003</v>
      </c>
      <c r="AJ34" s="17">
        <v>38.64</v>
      </c>
      <c r="AK34" s="17">
        <v>50.49</v>
      </c>
      <c r="AL34" s="17">
        <v>51.39</v>
      </c>
      <c r="AM34" s="17">
        <v>44.38</v>
      </c>
      <c r="AN34" s="17">
        <v>39.54</v>
      </c>
      <c r="AO34" s="17">
        <v>42.28</v>
      </c>
      <c r="AP34" s="17">
        <v>51.94</v>
      </c>
      <c r="AQ34" s="17">
        <v>43.38</v>
      </c>
      <c r="AR34" s="17">
        <v>33.270000000000003</v>
      </c>
    </row>
    <row r="35" spans="1:44" x14ac:dyDescent="0.25">
      <c r="A35" s="8" t="s">
        <v>31</v>
      </c>
      <c r="B35" s="145">
        <v>8.7799999999999994</v>
      </c>
      <c r="C35" s="17">
        <v>13.44</v>
      </c>
      <c r="D35" s="17">
        <v>21.53</v>
      </c>
      <c r="E35" s="132">
        <v>27.11</v>
      </c>
      <c r="F35" s="65">
        <v>19.350000000000001</v>
      </c>
      <c r="G35" s="17">
        <v>11.22</v>
      </c>
      <c r="H35" s="17">
        <v>14.14</v>
      </c>
      <c r="I35" s="17">
        <v>15.3</v>
      </c>
      <c r="J35" s="46">
        <v>10.17</v>
      </c>
      <c r="K35" s="17">
        <v>21.75</v>
      </c>
      <c r="L35" s="46">
        <v>11.68</v>
      </c>
      <c r="M35" s="112">
        <v>9.9600000000000009</v>
      </c>
      <c r="N35" s="17">
        <v>9.86</v>
      </c>
      <c r="O35" s="46">
        <v>16.8</v>
      </c>
      <c r="P35" s="17">
        <v>10.41</v>
      </c>
      <c r="Q35" s="17">
        <v>16.899999999999999</v>
      </c>
      <c r="R35" s="17">
        <v>8.31</v>
      </c>
      <c r="S35" s="17">
        <v>12.63</v>
      </c>
      <c r="T35" s="17">
        <v>11.53</v>
      </c>
      <c r="U35" s="17">
        <v>2.89</v>
      </c>
      <c r="V35" s="17">
        <v>18.46</v>
      </c>
      <c r="W35" s="17">
        <v>9.25</v>
      </c>
      <c r="X35" s="71">
        <v>18.68</v>
      </c>
      <c r="Y35" s="17">
        <v>30.66</v>
      </c>
      <c r="Z35" s="17">
        <v>51.58</v>
      </c>
      <c r="AA35" s="17">
        <v>33.200000000000003</v>
      </c>
      <c r="AB35" s="17">
        <v>30.16</v>
      </c>
      <c r="AC35" s="17">
        <v>29.48</v>
      </c>
      <c r="AD35" s="17">
        <v>31.57</v>
      </c>
      <c r="AE35" s="46">
        <v>29.94</v>
      </c>
      <c r="AF35" s="17">
        <v>30.24</v>
      </c>
      <c r="AG35" s="16">
        <v>19.7</v>
      </c>
      <c r="AH35" s="17">
        <v>29.31</v>
      </c>
      <c r="AI35" s="46">
        <v>30.27</v>
      </c>
      <c r="AJ35" s="17">
        <v>39.5</v>
      </c>
      <c r="AK35" s="17">
        <v>25.87</v>
      </c>
      <c r="AL35" s="17">
        <v>27.89</v>
      </c>
      <c r="AM35" s="17">
        <v>18.21</v>
      </c>
      <c r="AN35" s="17">
        <v>27.03</v>
      </c>
      <c r="AO35" s="17">
        <v>30.89</v>
      </c>
      <c r="AP35" s="17">
        <v>32.479999999999997</v>
      </c>
      <c r="AQ35" s="17">
        <v>37.71</v>
      </c>
      <c r="AR35" s="17">
        <v>9.1</v>
      </c>
    </row>
    <row r="36" spans="1:44" x14ac:dyDescent="0.25">
      <c r="A36" s="24" t="s">
        <v>32</v>
      </c>
      <c r="B36" s="145">
        <v>11.59</v>
      </c>
      <c r="C36" s="17">
        <v>0.78</v>
      </c>
      <c r="D36" s="17">
        <v>2.4700000000000002</v>
      </c>
      <c r="E36" s="132">
        <v>1.1200000000000001</v>
      </c>
      <c r="F36" s="65">
        <v>17.329999999999998</v>
      </c>
      <c r="G36" s="17">
        <v>3.24</v>
      </c>
      <c r="H36" s="17">
        <v>3.07</v>
      </c>
      <c r="I36" s="17">
        <v>14.36</v>
      </c>
      <c r="J36" s="46">
        <v>6.25</v>
      </c>
      <c r="K36" s="17">
        <v>8.0399999999999991</v>
      </c>
      <c r="L36" s="46">
        <v>3.27</v>
      </c>
      <c r="M36" s="112">
        <v>9.7799999999999994</v>
      </c>
      <c r="N36" s="17">
        <v>2.77</v>
      </c>
      <c r="O36" s="46">
        <v>10.39</v>
      </c>
      <c r="P36" s="17">
        <v>4.03</v>
      </c>
      <c r="Q36" s="17">
        <v>4.79</v>
      </c>
      <c r="R36" s="17">
        <v>0.53</v>
      </c>
      <c r="S36" s="17">
        <v>4.17</v>
      </c>
      <c r="T36" s="17">
        <v>2.54</v>
      </c>
      <c r="U36" s="17">
        <v>1.04</v>
      </c>
      <c r="V36" s="17">
        <v>16.22</v>
      </c>
      <c r="W36" s="17">
        <v>4.66</v>
      </c>
      <c r="X36" s="71">
        <v>28.02</v>
      </c>
      <c r="Y36" s="17">
        <v>5.81</v>
      </c>
      <c r="Z36" s="17">
        <v>6.81</v>
      </c>
      <c r="AA36" s="17">
        <v>29.5</v>
      </c>
      <c r="AB36" s="17">
        <v>14.58</v>
      </c>
      <c r="AC36" s="17">
        <v>6.31</v>
      </c>
      <c r="AD36" s="17">
        <v>32.630000000000003</v>
      </c>
      <c r="AE36" s="46">
        <v>21.33</v>
      </c>
      <c r="AF36" s="17">
        <v>16.940000000000001</v>
      </c>
      <c r="AG36" s="16">
        <v>28.99</v>
      </c>
      <c r="AH36" s="17">
        <v>10.38</v>
      </c>
      <c r="AI36" s="46">
        <v>27.5</v>
      </c>
      <c r="AJ36" s="17">
        <v>12.63</v>
      </c>
      <c r="AK36" s="17">
        <v>11.65</v>
      </c>
      <c r="AL36" s="17">
        <v>12.81</v>
      </c>
      <c r="AM36" s="17">
        <v>14.41</v>
      </c>
      <c r="AN36" s="17">
        <v>29.42</v>
      </c>
      <c r="AO36" s="17">
        <v>17.989999999999998</v>
      </c>
      <c r="AP36" s="17">
        <v>2.23</v>
      </c>
      <c r="AQ36" s="17">
        <v>10.71</v>
      </c>
      <c r="AR36" s="17">
        <v>7.69</v>
      </c>
    </row>
    <row r="37" spans="1:44" x14ac:dyDescent="0.25">
      <c r="A37" s="25"/>
      <c r="K37" s="121"/>
      <c r="M37"/>
    </row>
    <row r="38" spans="1:44" x14ac:dyDescent="0.25">
      <c r="A38" s="26"/>
      <c r="K38" s="121"/>
      <c r="M38"/>
    </row>
    <row r="39" spans="1:44" x14ac:dyDescent="0.25">
      <c r="K39" s="121"/>
      <c r="M39"/>
    </row>
    <row r="40" spans="1:44" x14ac:dyDescent="0.25">
      <c r="K40" s="121"/>
      <c r="M40"/>
    </row>
    <row r="41" spans="1:44" x14ac:dyDescent="0.25">
      <c r="K41" s="121"/>
      <c r="M41"/>
    </row>
    <row r="42" spans="1:44" x14ac:dyDescent="0.25">
      <c r="K42" s="121"/>
      <c r="M42"/>
    </row>
    <row r="43" spans="1:44" x14ac:dyDescent="0.25">
      <c r="K43" s="121"/>
      <c r="M43"/>
    </row>
    <row r="44" spans="1:44" x14ac:dyDescent="0.25">
      <c r="K44" s="121"/>
      <c r="M44"/>
    </row>
    <row r="45" spans="1:44" x14ac:dyDescent="0.25">
      <c r="K45" s="121"/>
      <c r="M45"/>
    </row>
    <row r="46" spans="1:44" x14ac:dyDescent="0.25">
      <c r="K46" s="121"/>
      <c r="M46"/>
    </row>
    <row r="47" spans="1:44" x14ac:dyDescent="0.25">
      <c r="K47" s="121"/>
      <c r="M47"/>
    </row>
    <row r="48" spans="1:44" x14ac:dyDescent="0.25">
      <c r="K48" s="121"/>
      <c r="M48"/>
    </row>
    <row r="49" spans="11:13" x14ac:dyDescent="0.25">
      <c r="K49" s="121"/>
      <c r="M49"/>
    </row>
    <row r="50" spans="11:13" x14ac:dyDescent="0.25">
      <c r="K50" s="121"/>
      <c r="M50"/>
    </row>
    <row r="93" ht="15" customHeight="1" x14ac:dyDescent="0.25"/>
    <row r="94" ht="15" customHeight="1" x14ac:dyDescent="0.25"/>
    <row r="95" ht="1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Ecopetrol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Orrego Ruiz</dc:creator>
  <cp:lastModifiedBy>Enrique Mejía-Ospino</cp:lastModifiedBy>
  <dcterms:created xsi:type="dcterms:W3CDTF">2015-07-26T14:24:41Z</dcterms:created>
  <dcterms:modified xsi:type="dcterms:W3CDTF">2015-10-23T23:35:29Z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47f75646-b223-4b48-92e6-d2e69f91f65f</vt:lpwstr>
  </property>
</Properties>
</file>