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P_Register_Map" sheetId="1" r:id="rId4"/>
  </sheets>
  <definedNames/>
  <calcPr/>
</workbook>
</file>

<file path=xl/sharedStrings.xml><?xml version="1.0" encoding="utf-8"?>
<sst xmlns="http://schemas.openxmlformats.org/spreadsheetml/2006/main" count="946" uniqueCount="695">
  <si>
    <t>Memory Organization</t>
  </si>
  <si>
    <t>Memory (kB)</t>
  </si>
  <si>
    <t>I/O Address Space</t>
  </si>
  <si>
    <t>Mode = 0</t>
  </si>
  <si>
    <t>Module Specific Registers</t>
  </si>
  <si>
    <t>&lt;--- 4 k ---&gt;</t>
  </si>
  <si>
    <t>&lt;------------------------------- 16 k -------------------------------&gt;</t>
  </si>
  <si>
    <t>Module 0</t>
  </si>
  <si>
    <t>Block 0</t>
  </si>
  <si>
    <t>Reg 0</t>
  </si>
  <si>
    <t>Data Width (bits)</t>
  </si>
  <si>
    <t>:</t>
  </si>
  <si>
    <t>No. of Modules</t>
  </si>
  <si>
    <t>Blocks Per Module</t>
  </si>
  <si>
    <t>Mode = 1</t>
  </si>
  <si>
    <t>GAMMA LUT</t>
  </si>
  <si>
    <t>Address Register Segmentation</t>
  </si>
  <si>
    <t>Segmentation</t>
  </si>
  <si>
    <t>Mode*</t>
  </si>
  <si>
    <t>Module ID</t>
  </si>
  <si>
    <t>Block ID</t>
  </si>
  <si>
    <t>Register ID</t>
  </si>
  <si>
    <t>Byte Enable</t>
  </si>
  <si>
    <t>Mode = 2 - 3</t>
  </si>
  <si>
    <t>OECF LUTs</t>
  </si>
  <si>
    <t>&lt;------------- 8 k -------------&gt;</t>
  </si>
  <si>
    <t>Size (bits)</t>
  </si>
  <si>
    <t>Address Register</t>
  </si>
  <si>
    <t>Description</t>
  </si>
  <si>
    <t>00</t>
  </si>
  <si>
    <t>Register map of module specific parameters</t>
  </si>
  <si>
    <t>01</t>
  </si>
  <si>
    <t>1x</t>
  </si>
  <si>
    <r>
      <rPr>
        <rFont val="Arial"/>
        <b/>
        <color theme="1"/>
        <sz val="40.0"/>
      </rPr>
      <t xml:space="preserve">ISP REGISTER MAP
</t>
    </r>
    <r>
      <rPr>
        <rFont val="Arial"/>
        <b/>
        <color theme="1"/>
        <sz val="20.0"/>
      </rPr>
      <t>Master Base Address: A005_0000, Master High Address: A005_FFFF</t>
    </r>
  </si>
  <si>
    <t>Module
Name</t>
  </si>
  <si>
    <t>Absolute
Register
Index</t>
  </si>
  <si>
    <t>Data Register (32-bits)
1 section = 4 Bytes
2 sections = 2 Bytes each
4 sections = 1 Byte each</t>
  </si>
  <si>
    <t>Absolute
Register
Address</t>
  </si>
  <si>
    <t>Register
Count</t>
  </si>
  <si>
    <t>CONFIG</t>
  </si>
  <si>
    <t>RESET</t>
  </si>
  <si>
    <t>SNS_WIDTH</t>
  </si>
  <si>
    <t>SNS_HEIGHT</t>
  </si>
  <si>
    <t>TARGET_CROP_WIDTH</t>
  </si>
  <si>
    <t>TARGET_CROP_HEIGHT</t>
  </si>
  <si>
    <t>BITS</t>
  </si>
  <si>
    <t>BAYER</t>
  </si>
  <si>
    <t>Reserved</t>
  </si>
  <si>
    <t>TOP_EN*</t>
  </si>
  <si>
    <t>INT_STATUS</t>
  </si>
  <si>
    <t>INT_MASK</t>
  </si>
  <si>
    <t>DPC</t>
  </si>
  <si>
    <t>DPC_THRESHOLD</t>
  </si>
  <si>
    <t>BLC</t>
  </si>
  <si>
    <t>BLC_R</t>
  </si>
  <si>
    <t>BLC_GR</t>
  </si>
  <si>
    <t>BLC_GB</t>
  </si>
  <si>
    <t>BLC_B</t>
  </si>
  <si>
    <t>LINEAR_R</t>
  </si>
  <si>
    <t>LINEAR_GR</t>
  </si>
  <si>
    <t>LINEAR_GB</t>
  </si>
  <si>
    <t>LINEAR_B</t>
  </si>
  <si>
    <t>AE</t>
  </si>
  <si>
    <t>center_illuminance</t>
  </si>
  <si>
    <t>skewness</t>
  </si>
  <si>
    <t>ae_crop_left</t>
  </si>
  <si>
    <t>ae_crop_right</t>
  </si>
  <si>
    <t>ae_crop_top</t>
  </si>
  <si>
    <t>ae_crop_bottom</t>
  </si>
  <si>
    <t>ae_response</t>
  </si>
  <si>
    <t>ae_result_skewness</t>
  </si>
  <si>
    <t>ae_response_debug</t>
  </si>
  <si>
    <t>ae_done</t>
  </si>
  <si>
    <t>DGAIN</t>
  </si>
  <si>
    <t>dgain_isManual</t>
  </si>
  <si>
    <t>dgain_man_index</t>
  </si>
  <si>
    <t>dgain_index_out</t>
  </si>
  <si>
    <t>dgain_array_0</t>
  </si>
  <si>
    <t>dgain_array_1</t>
  </si>
  <si>
    <t>dgain_array_2</t>
  </si>
  <si>
    <t>dgain_array_3</t>
  </si>
  <si>
    <t>dgain_array_4</t>
  </si>
  <si>
    <t>dgain_array_5</t>
  </si>
  <si>
    <t>dgain_array_6</t>
  </si>
  <si>
    <t>dgain_array_7</t>
  </si>
  <si>
    <t>dgain_array_8</t>
  </si>
  <si>
    <t>dgain_array_9</t>
  </si>
  <si>
    <t>dgain_array_10</t>
  </si>
  <si>
    <t>dgain_array_11</t>
  </si>
  <si>
    <t>dgain_array_12</t>
  </si>
  <si>
    <t>dgain_array_13</t>
  </si>
  <si>
    <t>dgain_array_14</t>
  </si>
  <si>
    <t>dgain_array_15</t>
  </si>
  <si>
    <t>dgain_array_16</t>
  </si>
  <si>
    <t>dgain_array_17</t>
  </si>
  <si>
    <t>dgain_array_18</t>
  </si>
  <si>
    <t>dgain_array_19</t>
  </si>
  <si>
    <t>dgain_array_20</t>
  </si>
  <si>
    <t>dgain_array_21</t>
  </si>
  <si>
    <t>dgain_array_22</t>
  </si>
  <si>
    <t>dgain_array_23</t>
  </si>
  <si>
    <t>dgain_array_24</t>
  </si>
  <si>
    <t>dgain_array_25</t>
  </si>
  <si>
    <t>dgain_array_26</t>
  </si>
  <si>
    <t>dgain_array_27</t>
  </si>
  <si>
    <t>dgain_array_28</t>
  </si>
  <si>
    <t>dgain_array_29</t>
  </si>
  <si>
    <t>dgain_array_30</t>
  </si>
  <si>
    <t>dgain_array_31</t>
  </si>
  <si>
    <t>dgain_array_32</t>
  </si>
  <si>
    <t>dgain_array_33</t>
  </si>
  <si>
    <t>dgain_array_34</t>
  </si>
  <si>
    <t>dgain_array_35</t>
  </si>
  <si>
    <t>dgain_array_36</t>
  </si>
  <si>
    <t>dgain_array_37</t>
  </si>
  <si>
    <t>dgain_array_38</t>
  </si>
  <si>
    <t>dgain_array_39</t>
  </si>
  <si>
    <t>dgain_array_40</t>
  </si>
  <si>
    <t>dgain_array_41</t>
  </si>
  <si>
    <t>dgain_array_42</t>
  </si>
  <si>
    <t>dgain_array_43</t>
  </si>
  <si>
    <t>dgain_array_44</t>
  </si>
  <si>
    <t>dgain_array_45</t>
  </si>
  <si>
    <t>dgain_array_46</t>
  </si>
  <si>
    <t>dgain_array_47</t>
  </si>
  <si>
    <t>dgain_array_48</t>
  </si>
  <si>
    <t>dgain_array_49</t>
  </si>
  <si>
    <t>dgain_array_50</t>
  </si>
  <si>
    <t>dgain_array_51</t>
  </si>
  <si>
    <t>dgain_array_52</t>
  </si>
  <si>
    <t>dgain_array_53</t>
  </si>
  <si>
    <t>dgain_array_54</t>
  </si>
  <si>
    <t>dgain_array_55</t>
  </si>
  <si>
    <t>dgain_array_56</t>
  </si>
  <si>
    <t>dgain_array_57</t>
  </si>
  <si>
    <t>dgain_array_58</t>
  </si>
  <si>
    <t>dgain_array_59</t>
  </si>
  <si>
    <t>dgain_array_60</t>
  </si>
  <si>
    <t>dgain_array_61</t>
  </si>
  <si>
    <t>dgain_array_62</t>
  </si>
  <si>
    <t>dgain_array_63</t>
  </si>
  <si>
    <t>dgain_array_64</t>
  </si>
  <si>
    <t>dgain_array_65</t>
  </si>
  <si>
    <t>dgain_array_66</t>
  </si>
  <si>
    <t>dgain_array_67</t>
  </si>
  <si>
    <t>dgain_array_68</t>
  </si>
  <si>
    <t>dgain_array_69</t>
  </si>
  <si>
    <t>dgain_array_70</t>
  </si>
  <si>
    <t>dgain_array_71</t>
  </si>
  <si>
    <t>dgain_array_72</t>
  </si>
  <si>
    <t>dgain_array_73</t>
  </si>
  <si>
    <t>dgain_array_74</t>
  </si>
  <si>
    <t>dgain_array_75</t>
  </si>
  <si>
    <t>dgain_array_76</t>
  </si>
  <si>
    <t>dgain_array_77</t>
  </si>
  <si>
    <t>dgain_array_78</t>
  </si>
  <si>
    <t>dgain_array_79</t>
  </si>
  <si>
    <t>dgain_array_80</t>
  </si>
  <si>
    <t>dgain_array_81</t>
  </si>
  <si>
    <t>dgain_array_82</t>
  </si>
  <si>
    <t>dgain_array_83</t>
  </si>
  <si>
    <t>dgain_array_84</t>
  </si>
  <si>
    <t>dgain_array_85</t>
  </si>
  <si>
    <t>dgain_array_86</t>
  </si>
  <si>
    <t>dgain_array_87</t>
  </si>
  <si>
    <t>dgain_array_88</t>
  </si>
  <si>
    <t>dgain_array_89</t>
  </si>
  <si>
    <t>dgain_array_90</t>
  </si>
  <si>
    <t>dgain_array_91</t>
  </si>
  <si>
    <t>dgain_array_92</t>
  </si>
  <si>
    <t>dgain_array_93</t>
  </si>
  <si>
    <t>dgain_array_94</t>
  </si>
  <si>
    <t>dgain_array_95</t>
  </si>
  <si>
    <t>dgain_array_96</t>
  </si>
  <si>
    <t>dgain_array_97</t>
  </si>
  <si>
    <t>dgain_array_98</t>
  </si>
  <si>
    <t>dgain_array_99</t>
  </si>
  <si>
    <t>LSC</t>
  </si>
  <si>
    <t>AWB</t>
  </si>
  <si>
    <t>AWB_UNDEREXPOSED_LIMIT</t>
  </si>
  <si>
    <t>AWB_OVEREXPOSED_LIMIT</t>
  </si>
  <si>
    <t>AWB_FRAMES</t>
  </si>
  <si>
    <t>FINAL_RGAIN</t>
  </si>
  <si>
    <t>FINAL_BGAIN</t>
  </si>
  <si>
    <t>WB</t>
  </si>
  <si>
    <t>WB_RGAIN</t>
  </si>
  <si>
    <t>WB_BGAIN</t>
  </si>
  <si>
    <t>CFA</t>
  </si>
  <si>
    <t>CCM</t>
  </si>
  <si>
    <t>ccm_rr</t>
  </si>
  <si>
    <t>ccm_rg</t>
  </si>
  <si>
    <t>ccm_rb</t>
  </si>
  <si>
    <t>ccm_gr</t>
  </si>
  <si>
    <t>ccm_gg</t>
  </si>
  <si>
    <t>ccm_gb</t>
  </si>
  <si>
    <t>ccm_br</t>
  </si>
  <si>
    <t>ccm_bg</t>
  </si>
  <si>
    <t>ccm_bb</t>
  </si>
  <si>
    <t>CSC</t>
  </si>
  <si>
    <t>csc_conv_std</t>
  </si>
  <si>
    <t>LDCI</t>
  </si>
  <si>
    <t>GF</t>
  </si>
  <si>
    <t>gf_kernel_0</t>
  </si>
  <si>
    <t>gf_kernel_1</t>
  </si>
  <si>
    <t>gf_kernel_2</t>
  </si>
  <si>
    <t>gf_kernel_3</t>
  </si>
  <si>
    <t>gf_kernel_4</t>
  </si>
  <si>
    <t>gf_kernel_5</t>
  </si>
  <si>
    <t>gf_kernel_6</t>
  </si>
  <si>
    <t>gf_kernel_7</t>
  </si>
  <si>
    <t>gf_kernel_8</t>
  </si>
  <si>
    <t>gf_kernel_9</t>
  </si>
  <si>
    <t>gf_kernel_10</t>
  </si>
  <si>
    <t>gf_kernel_11</t>
  </si>
  <si>
    <t>gf_kernel_12</t>
  </si>
  <si>
    <t>gf_kernel_13</t>
  </si>
  <si>
    <t>gf_kernel_14</t>
  </si>
  <si>
    <t>gf_kernel_15</t>
  </si>
  <si>
    <t>gf_kernel_16</t>
  </si>
  <si>
    <t>gf_kernel_17</t>
  </si>
  <si>
    <t>gf_kernel_18</t>
  </si>
  <si>
    <t>gf_kernel_19</t>
  </si>
  <si>
    <t>gf_kernel_20</t>
  </si>
  <si>
    <t>gf_kernel_21</t>
  </si>
  <si>
    <t>gf_kernel_22</t>
  </si>
  <si>
    <t>gf_kernel_23</t>
  </si>
  <si>
    <t>gf_kernel_24</t>
  </si>
  <si>
    <t>Sharpen</t>
  </si>
  <si>
    <t>sharpen_strength</t>
  </si>
  <si>
    <t>luma_kernel_0</t>
  </si>
  <si>
    <t>luma_kernel_1</t>
  </si>
  <si>
    <t>luma_kernel_2</t>
  </si>
  <si>
    <t>luma_kernel_3</t>
  </si>
  <si>
    <t>luma_kernel_4</t>
  </si>
  <si>
    <t>luma_kernel_5</t>
  </si>
  <si>
    <t>luma_kernel_6</t>
  </si>
  <si>
    <t>luma_kernel_7</t>
  </si>
  <si>
    <t>luma_kernel_8</t>
  </si>
  <si>
    <t>luma_kernel_9</t>
  </si>
  <si>
    <t>luma_kernel_10</t>
  </si>
  <si>
    <t>luma_kernel_11</t>
  </si>
  <si>
    <t>luma_kernel_12</t>
  </si>
  <si>
    <t>luma_kernel_13</t>
  </si>
  <si>
    <t>luma_kernel_14</t>
  </si>
  <si>
    <t>luma_kernel_15</t>
  </si>
  <si>
    <t>luma_kernel_16</t>
  </si>
  <si>
    <t>luma_kernel_17</t>
  </si>
  <si>
    <t>luma_kernel_18</t>
  </si>
  <si>
    <t>luma_kernel_19</t>
  </si>
  <si>
    <t>luma_kernel_20</t>
  </si>
  <si>
    <t>luma_kernel_21</t>
  </si>
  <si>
    <t>luma_kernel_22</t>
  </si>
  <si>
    <t>luma_kernel_23</t>
  </si>
  <si>
    <t>luma_kernel_24</t>
  </si>
  <si>
    <t>luma_kernel_25</t>
  </si>
  <si>
    <t>luma_kernel_26</t>
  </si>
  <si>
    <t>luma_kernel_27</t>
  </si>
  <si>
    <t>luma_kernel_28</t>
  </si>
  <si>
    <t>luma_kernel_29</t>
  </si>
  <si>
    <t>luma_kernel_30</t>
  </si>
  <si>
    <t>luma_kernel_31</t>
  </si>
  <si>
    <t>luma_kernel_32</t>
  </si>
  <si>
    <t>luma_kernel_33</t>
  </si>
  <si>
    <t>luma_kernel_34</t>
  </si>
  <si>
    <t>luma_kernel_35</t>
  </si>
  <si>
    <t>luma_kernel_36</t>
  </si>
  <si>
    <t>luma_kernel_37</t>
  </si>
  <si>
    <t>luma_kernel_38</t>
  </si>
  <si>
    <t>luma_kernel_39</t>
  </si>
  <si>
    <t>luma_kernel_40</t>
  </si>
  <si>
    <t>luma_kernel_41</t>
  </si>
  <si>
    <t>luma_kernel_42</t>
  </si>
  <si>
    <t>luma_kernel_43</t>
  </si>
  <si>
    <t>luma_kernel_44</t>
  </si>
  <si>
    <t>luma_kernel_45</t>
  </si>
  <si>
    <t>luma_kernel_46</t>
  </si>
  <si>
    <t>luma_kernel_47</t>
  </si>
  <si>
    <t>luma_kernel_48</t>
  </si>
  <si>
    <t>luma_kernel_49</t>
  </si>
  <si>
    <t>luma_kernel_50</t>
  </si>
  <si>
    <t>luma_kernel_51</t>
  </si>
  <si>
    <t>luma_kernel_52</t>
  </si>
  <si>
    <t>luma_kernel_53</t>
  </si>
  <si>
    <t>luma_kernel_54</t>
  </si>
  <si>
    <t>luma_kernel_55</t>
  </si>
  <si>
    <t>luma_kernel_56</t>
  </si>
  <si>
    <t>luma_kernel_57</t>
  </si>
  <si>
    <t>luma_kernel_58</t>
  </si>
  <si>
    <t>luma_kernel_59</t>
  </si>
  <si>
    <t>luma_kernel_60</t>
  </si>
  <si>
    <t>luma_kernel_61</t>
  </si>
  <si>
    <t>luma_kernel_62</t>
  </si>
  <si>
    <t>luma_kernel_63</t>
  </si>
  <si>
    <t>luma_kernel_64</t>
  </si>
  <si>
    <t>luma_kernel_65</t>
  </si>
  <si>
    <t>luma_kernel_66</t>
  </si>
  <si>
    <t>luma_kernel_67</t>
  </si>
  <si>
    <t>luma_kernel_68</t>
  </si>
  <si>
    <t>luma_kernel_69</t>
  </si>
  <si>
    <t>luma_kernel_70</t>
  </si>
  <si>
    <t>luma_kernel_71</t>
  </si>
  <si>
    <t>luma_kernel_72</t>
  </si>
  <si>
    <t>luma_kernel_73</t>
  </si>
  <si>
    <t>luma_kernel_74</t>
  </si>
  <si>
    <t>luma_kernel_75</t>
  </si>
  <si>
    <t>luma_kernel_76</t>
  </si>
  <si>
    <t>luma_kernel_77</t>
  </si>
  <si>
    <t>luma_kernel_78</t>
  </si>
  <si>
    <t>luma_kernel_79</t>
  </si>
  <si>
    <t>luma_kernel_80</t>
  </si>
  <si>
    <t>Scale</t>
  </si>
  <si>
    <t>YUV 444-422</t>
  </si>
  <si>
    <t>BAYER NOISE REDUCTION (BNR)</t>
  </si>
  <si>
    <t>bnr_space_kernel_r03</t>
  </si>
  <si>
    <t>bnr_space_kernel_r02</t>
  </si>
  <si>
    <t>bnr_space_kernel_r01</t>
  </si>
  <si>
    <t>bnr_space_kernel_r00</t>
  </si>
  <si>
    <t>bnr_space_kernel_r07</t>
  </si>
  <si>
    <t>bnr_space_kernel_r06</t>
  </si>
  <si>
    <t>bnr_space_kernel_r05</t>
  </si>
  <si>
    <t>bnr_space_kernel_r04</t>
  </si>
  <si>
    <t>Res</t>
  </si>
  <si>
    <t>bnr_space_kernel_r08</t>
  </si>
  <si>
    <t>bnr_space_kernel_r13</t>
  </si>
  <si>
    <t>bnr_space_kernel_r12</t>
  </si>
  <si>
    <t>bnr_space_kernel_r11</t>
  </si>
  <si>
    <t>bnr_space_kernel_r10</t>
  </si>
  <si>
    <t>bnr_space_kernel_r17</t>
  </si>
  <si>
    <t>bnr_space_kernel_r16</t>
  </si>
  <si>
    <t>bnr_space_kernel_r15</t>
  </si>
  <si>
    <t>bnr_space_kernel_r14</t>
  </si>
  <si>
    <t>bnr_space_kernel_r18</t>
  </si>
  <si>
    <t>bnr_space_kernel_r23</t>
  </si>
  <si>
    <t>bnr_space_kernel_r22</t>
  </si>
  <si>
    <t>bnr_space_kernel_r21</t>
  </si>
  <si>
    <t>bnr_space_kernel_r20</t>
  </si>
  <si>
    <t>bnr_space_kernel_r27</t>
  </si>
  <si>
    <t>bnr_space_kernel_r26</t>
  </si>
  <si>
    <t>bnr_space_kernel_r25</t>
  </si>
  <si>
    <t>bnr_space_kernel_r24</t>
  </si>
  <si>
    <t>bnr_space_kernel_r28</t>
  </si>
  <si>
    <t>bnr_space_kernel_r33</t>
  </si>
  <si>
    <t>bnr_space_kernel_r32</t>
  </si>
  <si>
    <t>bnr_space_kernel_r31</t>
  </si>
  <si>
    <t>bnr_space_kernel_r30</t>
  </si>
  <si>
    <t>bnr_space_kernel_r37</t>
  </si>
  <si>
    <t>bnr_space_kernel_r36</t>
  </si>
  <si>
    <t>bnr_space_kernel_r35</t>
  </si>
  <si>
    <t>bnr_space_kernel_r34</t>
  </si>
  <si>
    <t>bnr_space_kernel_r38</t>
  </si>
  <si>
    <t>bnr_space_kernel_r43</t>
  </si>
  <si>
    <t>bnr_space_kernel_r42</t>
  </si>
  <si>
    <t>bnr_space_kernel_r41</t>
  </si>
  <si>
    <t>bnr_space_kernel_r40</t>
  </si>
  <si>
    <t>bnr_space_kernel_r47</t>
  </si>
  <si>
    <t>bnr_space_kernel_r46</t>
  </si>
  <si>
    <t>bnr_space_kernel_r45</t>
  </si>
  <si>
    <t>bnr_space_kernel_r44</t>
  </si>
  <si>
    <t>bnr_space_kernel_r48</t>
  </si>
  <si>
    <t>bnr_space_kernel_r53</t>
  </si>
  <si>
    <t>bnr_space_kernel_r52</t>
  </si>
  <si>
    <t>bnr_space_kernel_r51</t>
  </si>
  <si>
    <t>bnr_space_kernel_r50</t>
  </si>
  <si>
    <t>bnr_space_kernel_r57</t>
  </si>
  <si>
    <t>bnr_space_kernel_r56</t>
  </si>
  <si>
    <t>bnr_space_kernel_r55</t>
  </si>
  <si>
    <t>bnr_space_kernel_r54</t>
  </si>
  <si>
    <t>bnr_space_kernel_r58</t>
  </si>
  <si>
    <t>bnr_space_kernel_r63</t>
  </si>
  <si>
    <t>bnr_space_kernel_r62</t>
  </si>
  <si>
    <t>bnr_space_kernel_r61</t>
  </si>
  <si>
    <t>bnr_space_kernel_r60</t>
  </si>
  <si>
    <t>bnr_space_kernel_r67</t>
  </si>
  <si>
    <t>bnr_space_kernel_r66</t>
  </si>
  <si>
    <t>bnr_space_kernel_r65</t>
  </si>
  <si>
    <t>bnr_space_kernel_r64</t>
  </si>
  <si>
    <t>bnr_space_kernel_r68</t>
  </si>
  <si>
    <t>bnr_space_kernel_r73</t>
  </si>
  <si>
    <t>bnr_space_kernel_r72</t>
  </si>
  <si>
    <t>bnr_space_kernel_r71</t>
  </si>
  <si>
    <t>bnr_space_kernel_r70</t>
  </si>
  <si>
    <t>bnr_space_kernel_r77</t>
  </si>
  <si>
    <t>bnr_space_kernel_r76</t>
  </si>
  <si>
    <t>bnr_space_kernel_r75</t>
  </si>
  <si>
    <t>bnr_space_kernel_r74</t>
  </si>
  <si>
    <t>bnr_space_kernel_r78</t>
  </si>
  <si>
    <t>bnr_space_kernel_r83</t>
  </si>
  <si>
    <t>bnr_space_kernel_r82</t>
  </si>
  <si>
    <t>bnr_space_kernel_r81</t>
  </si>
  <si>
    <t>bnr_space_kernel_r80</t>
  </si>
  <si>
    <t>bnr_space_kernel_r87</t>
  </si>
  <si>
    <t>bnr_space_kernel_r86</t>
  </si>
  <si>
    <t>bnr_space_kernel_r85</t>
  </si>
  <si>
    <t>bnr_space_kernel_r84</t>
  </si>
  <si>
    <t>bnr_space_kernel_r88</t>
  </si>
  <si>
    <t>bnr_space_kernel_g03</t>
  </si>
  <si>
    <t>bnr_space_kernel_g02</t>
  </si>
  <si>
    <t>bnr_space_kernel_g01</t>
  </si>
  <si>
    <t>bnr_space_kernel_g00</t>
  </si>
  <si>
    <t>bnr_space_kernel_g07</t>
  </si>
  <si>
    <t>bnr_space_kernel_g06</t>
  </si>
  <si>
    <t>bnr_space_kernel_g05</t>
  </si>
  <si>
    <t>bnr_space_kernel_g04</t>
  </si>
  <si>
    <t>bnr_space_kernel_g08</t>
  </si>
  <si>
    <t>bnr_space_kernel_g13</t>
  </si>
  <si>
    <t>bnr_space_kernel_g12</t>
  </si>
  <si>
    <t>bnr_space_kernel_g11</t>
  </si>
  <si>
    <t>bnr_space_kernel_g10</t>
  </si>
  <si>
    <t>bnr_space_kernel_g17</t>
  </si>
  <si>
    <t>bnr_space_kernel_g16</t>
  </si>
  <si>
    <t>bnr_space_kernel_g15</t>
  </si>
  <si>
    <t>bnr_space_kernel_g14</t>
  </si>
  <si>
    <t>bnr_space_kernel_g18</t>
  </si>
  <si>
    <t>bnr_space_kernel_g23</t>
  </si>
  <si>
    <t>bnr_space_kernel_g22</t>
  </si>
  <si>
    <t>bnr_space_kernel_g21</t>
  </si>
  <si>
    <t>bnr_space_kernel_g20</t>
  </si>
  <si>
    <t>bnr_space_kernel_g27</t>
  </si>
  <si>
    <t>bnr_space_kernel_g26</t>
  </si>
  <si>
    <t>bnr_space_kernel_g25</t>
  </si>
  <si>
    <t>bnr_space_kernel_g24</t>
  </si>
  <si>
    <t>bnr_space_kernel_g28</t>
  </si>
  <si>
    <t>bnr_space_kernel_g33</t>
  </si>
  <si>
    <t>bnr_space_kernel_g32</t>
  </si>
  <si>
    <t>bnr_space_kernel_g31</t>
  </si>
  <si>
    <t>bnr_space_kernel_g30</t>
  </si>
  <si>
    <t>bnr_space_kernel_g37</t>
  </si>
  <si>
    <t>bnr_space_kernel_g36</t>
  </si>
  <si>
    <t>bnr_space_kernel_g35</t>
  </si>
  <si>
    <t>bnr_space_kernel_g34</t>
  </si>
  <si>
    <t>bnr_space_kernel_g38</t>
  </si>
  <si>
    <t>bnr_space_kernel_g43</t>
  </si>
  <si>
    <t>bnr_space_kernel_g42</t>
  </si>
  <si>
    <t>bnr_space_kernel_g41</t>
  </si>
  <si>
    <t>bnr_space_kernel_g40</t>
  </si>
  <si>
    <t>bnr_space_kernel_g47</t>
  </si>
  <si>
    <t>bnr_space_kernel_g46</t>
  </si>
  <si>
    <t>bnr_space_kernel_g45</t>
  </si>
  <si>
    <t>bnr_space_kernel_g44</t>
  </si>
  <si>
    <t>bnr_space_kernel_g48</t>
  </si>
  <si>
    <t>bnr_space_kernel_g53</t>
  </si>
  <si>
    <t>bnr_space_kernel_g52</t>
  </si>
  <si>
    <t>bnr_space_kernel_g51</t>
  </si>
  <si>
    <t>bnr_space_kernel_g50</t>
  </si>
  <si>
    <t>bnr_space_kernel_g57</t>
  </si>
  <si>
    <t>bnr_space_kernel_g56</t>
  </si>
  <si>
    <t>bnr_space_kernel_g55</t>
  </si>
  <si>
    <t>bnr_space_kernel_g54</t>
  </si>
  <si>
    <t>bnr_space_kernel_g58</t>
  </si>
  <si>
    <t>bnr_space_kernel_g63</t>
  </si>
  <si>
    <t>bnr_space_kernel_g62</t>
  </si>
  <si>
    <t>bnr_space_kernel_g61</t>
  </si>
  <si>
    <t>bnr_space_kernel_g60</t>
  </si>
  <si>
    <t>bnr_space_kernel_g67</t>
  </si>
  <si>
    <t>bnr_space_kernel_g66</t>
  </si>
  <si>
    <t>bnr_space_kernel_g65</t>
  </si>
  <si>
    <t>bnr_space_kernel_g64</t>
  </si>
  <si>
    <t>bnr_space_kernel_g68</t>
  </si>
  <si>
    <t>bnr_space_kernel_g73</t>
  </si>
  <si>
    <t>bnr_space_kernel_g72</t>
  </si>
  <si>
    <t>bnr_space_kernel_g71</t>
  </si>
  <si>
    <t>bnr_space_kernel_g70</t>
  </si>
  <si>
    <t>bnr_space_kernel_g77</t>
  </si>
  <si>
    <t>bnr_space_kernel_g76</t>
  </si>
  <si>
    <t>bnr_space_kernel_g75</t>
  </si>
  <si>
    <t>bnr_space_kernel_g74</t>
  </si>
  <si>
    <t>bnr_space_kernel_g78</t>
  </si>
  <si>
    <t>bnr_space_kernel_g83</t>
  </si>
  <si>
    <t>bnr_space_kernel_g82</t>
  </si>
  <si>
    <t>bnr_space_kernel_g81</t>
  </si>
  <si>
    <t>bnr_space_kernel_g80</t>
  </si>
  <si>
    <t>bnr_space_kernel_g87</t>
  </si>
  <si>
    <t>bnr_space_kernel_g86</t>
  </si>
  <si>
    <t>bnr_space_kernel_g85</t>
  </si>
  <si>
    <t>bnr_space_kernel_g84</t>
  </si>
  <si>
    <t>bnr_space_kernel_g88</t>
  </si>
  <si>
    <t>bnr_space_kernel_b03</t>
  </si>
  <si>
    <t>bnr_space_kernel_b02</t>
  </si>
  <si>
    <t>bnr_space_kernel_b01</t>
  </si>
  <si>
    <t>bnr_space_kernel_b00</t>
  </si>
  <si>
    <t>bnr_space_kernel_b07</t>
  </si>
  <si>
    <t>bnr_space_kernel_b06</t>
  </si>
  <si>
    <t>bnr_space_kernel_b05</t>
  </si>
  <si>
    <t>bnr_space_kernel_b04</t>
  </si>
  <si>
    <t>bnr_space_kernel_b08</t>
  </si>
  <si>
    <t>bnr_space_kernel_b13</t>
  </si>
  <si>
    <t>bnr_space_kernel_b12</t>
  </si>
  <si>
    <t>bnr_space_kernel_b11</t>
  </si>
  <si>
    <t>bnr_space_kernel_b10</t>
  </si>
  <si>
    <t>bnr_space_kernel_b17</t>
  </si>
  <si>
    <t>bnr_space_kernel_b16</t>
  </si>
  <si>
    <t>bnr_space_kernel_b15</t>
  </si>
  <si>
    <t>bnr_space_kernel_b14</t>
  </si>
  <si>
    <t>bnr_space_kernel_b18</t>
  </si>
  <si>
    <t>bnr_space_kernel_b23</t>
  </si>
  <si>
    <t>bnr_space_kernel_b22</t>
  </si>
  <si>
    <t>bnr_space_kernel_b21</t>
  </si>
  <si>
    <t>bnr_space_kernel_b20</t>
  </si>
  <si>
    <t>bnr_space_kernel_b27</t>
  </si>
  <si>
    <t>bnr_space_kernel_b26</t>
  </si>
  <si>
    <t>bnr_space_kernel_b25</t>
  </si>
  <si>
    <t>bnr_space_kernel_b24</t>
  </si>
  <si>
    <t>bnr_space_kernel_b28</t>
  </si>
  <si>
    <t>bnr_space_kernel_b33</t>
  </si>
  <si>
    <t>bnr_space_kernel_b32</t>
  </si>
  <si>
    <t>bnr_space_kernel_b31</t>
  </si>
  <si>
    <t>bnr_space_kernel_b30</t>
  </si>
  <si>
    <t>bnr_space_kernel_b37</t>
  </si>
  <si>
    <t>bnr_space_kernel_b36</t>
  </si>
  <si>
    <t>bnr_space_kernel_b35</t>
  </si>
  <si>
    <t>bnr_space_kernel_b34</t>
  </si>
  <si>
    <t>bnr_space_kernel_b38</t>
  </si>
  <si>
    <t>bnr_space_kernel_b43</t>
  </si>
  <si>
    <t>bnr_space_kernel_b42</t>
  </si>
  <si>
    <t>bnr_space_kernel_b41</t>
  </si>
  <si>
    <t>bnr_space_kernel_b40</t>
  </si>
  <si>
    <t>bnr_space_kernel_b47</t>
  </si>
  <si>
    <t>bnr_space_kernel_b46</t>
  </si>
  <si>
    <t>bnr_space_kernel_b45</t>
  </si>
  <si>
    <t>bnr_space_kernel_b44</t>
  </si>
  <si>
    <t>bnr_space_kernel_b48</t>
  </si>
  <si>
    <t>bnr_space_kernel_b53</t>
  </si>
  <si>
    <t>bnr_space_kernel_b52</t>
  </si>
  <si>
    <t>bnr_space_kernel_b51</t>
  </si>
  <si>
    <t>bnr_space_kernel_b50</t>
  </si>
  <si>
    <t>bnr_space_kernel_b57</t>
  </si>
  <si>
    <t>bnr_space_kernel_b56</t>
  </si>
  <si>
    <t>bnr_space_kernel_b55</t>
  </si>
  <si>
    <t>bnr_space_kernel_b54</t>
  </si>
  <si>
    <t>bnr_space_kernel_b58</t>
  </si>
  <si>
    <t>bnr_space_kernel_b63</t>
  </si>
  <si>
    <t>bnr_space_kernel_b62</t>
  </si>
  <si>
    <t>bnr_space_kernel_b61</t>
  </si>
  <si>
    <t>bnr_space_kernel_b60</t>
  </si>
  <si>
    <t>bnr_space_kernel_b67</t>
  </si>
  <si>
    <t>bnr_space_kernel_b66</t>
  </si>
  <si>
    <t>bnr_space_kernel_b65</t>
  </si>
  <si>
    <t>bnr_space_kernel_b64</t>
  </si>
  <si>
    <t>bnr_space_kernel_b68</t>
  </si>
  <si>
    <t>bnr_space_kernel_b73</t>
  </si>
  <si>
    <t>bnr_space_kernel_b72</t>
  </si>
  <si>
    <t>bnr_space_kernel_b71</t>
  </si>
  <si>
    <t>bnr_space_kernel_b70</t>
  </si>
  <si>
    <t>bnr_space_kernel_b77</t>
  </si>
  <si>
    <t>bnr_space_kernel_b76</t>
  </si>
  <si>
    <t>bnr_space_kernel_b75</t>
  </si>
  <si>
    <t>bnr_space_kernel_b74</t>
  </si>
  <si>
    <t>bnr_space_kernel_b78</t>
  </si>
  <si>
    <t>bnr_space_kernel_b83</t>
  </si>
  <si>
    <t>bnr_space_kernel_b82</t>
  </si>
  <si>
    <t>bnr_space_kernel_b81</t>
  </si>
  <si>
    <t>bnr_space_kernel_b80</t>
  </si>
  <si>
    <t>bnr_space_kernel_b87</t>
  </si>
  <si>
    <t>bnr_space_kernel_b86</t>
  </si>
  <si>
    <t>bnr_space_kernel_b85</t>
  </si>
  <si>
    <t>bnr_space_kernel_b84</t>
  </si>
  <si>
    <t>bnr_space_kernel_b88</t>
  </si>
  <si>
    <t>bnr_color_curve_x_r_0</t>
  </si>
  <si>
    <t>bnr_color_curve_x_r_1</t>
  </si>
  <si>
    <t>bnr_color_curve_x_r_2</t>
  </si>
  <si>
    <t>bnr_color_curve_x_r_3</t>
  </si>
  <si>
    <t>bnr_color_curve_x_r_4</t>
  </si>
  <si>
    <t>bnr_color_curve_x_r_5</t>
  </si>
  <si>
    <t>bnr_color_curve_x_r_6</t>
  </si>
  <si>
    <t>bnr_color_curve_x_r_7</t>
  </si>
  <si>
    <t>bnr_color_curve_x_r_8</t>
  </si>
  <si>
    <t>bnr_color_curve_y_r_0</t>
  </si>
  <si>
    <t>bnr_color_curve_y_r_1</t>
  </si>
  <si>
    <t>bnr_color_curve_y_r_2</t>
  </si>
  <si>
    <t>bnr_color_curve_y_r_3</t>
  </si>
  <si>
    <t>bnr_color_curve_y_r_4</t>
  </si>
  <si>
    <t>bnr_color_curve_y_r_5</t>
  </si>
  <si>
    <t>bnr_color_curve_y_r_6</t>
  </si>
  <si>
    <t>bnr_color_curve_y_r_7</t>
  </si>
  <si>
    <t>bnr_color_curve_y_r_8</t>
  </si>
  <si>
    <t>bnr_color_curve_x_g_0</t>
  </si>
  <si>
    <t>bnr_color_curve_x_g_1</t>
  </si>
  <si>
    <t>bnr_color_curve_x_g_2</t>
  </si>
  <si>
    <t>bnr_color_curve_x_g_3</t>
  </si>
  <si>
    <t>bnr_color_curve_x_g_4</t>
  </si>
  <si>
    <t>bnr_color_curve_x_g_5</t>
  </si>
  <si>
    <t>bnr_color_curve_x_g_6</t>
  </si>
  <si>
    <t>bnr_color_curve_x_g_7</t>
  </si>
  <si>
    <t>bnr_color_curve_x_g_8</t>
  </si>
  <si>
    <t>bnr_color_curve_y_g_0</t>
  </si>
  <si>
    <t>bnr_color_curve_y_g_1</t>
  </si>
  <si>
    <t>bnr_color_curve_y_g_2</t>
  </si>
  <si>
    <t>bnr_color_curve_y_g_3</t>
  </si>
  <si>
    <t>bnr_color_curve_y_g_4</t>
  </si>
  <si>
    <t>bnr_color_curve_y_g_5</t>
  </si>
  <si>
    <t>bnr_color_curve_y_g_6</t>
  </si>
  <si>
    <t>bnr_color_curve_y_g_7</t>
  </si>
  <si>
    <t>bnr_color_curve_y_g_8</t>
  </si>
  <si>
    <t>bnr_color_curve_x_b_0</t>
  </si>
  <si>
    <t>bnr_color_curve_x_b_1</t>
  </si>
  <si>
    <t>bnr_color_curve_x_b_2</t>
  </si>
  <si>
    <t>bnr_color_curve_x_b_3</t>
  </si>
  <si>
    <t>bnr_color_curve_x_b_4</t>
  </si>
  <si>
    <t>bnr_color_curve_x_b_5</t>
  </si>
  <si>
    <t>bnr_color_curve_x_b_6</t>
  </si>
  <si>
    <t>bnr_color_curve_x_b_7</t>
  </si>
  <si>
    <t>bnr_color_curve_x_b_8</t>
  </si>
  <si>
    <t>bnr_color_curve_y_b_0</t>
  </si>
  <si>
    <t>bnr_color_curve_y_b_1</t>
  </si>
  <si>
    <t>bnr_color_curve_y_b_2</t>
  </si>
  <si>
    <t>bnr_color_curve_y_b_3</t>
  </si>
  <si>
    <t>bnr_color_curve_y_b_4</t>
  </si>
  <si>
    <t>bnr_color_curve_y_b_5</t>
  </si>
  <si>
    <t>bnr_color_curve_y_b_6</t>
  </si>
  <si>
    <t>bnr_color_curve_y_b_7</t>
  </si>
  <si>
    <t>bnr_color_curve_y_b_8</t>
  </si>
  <si>
    <t>2DNR</t>
  </si>
  <si>
    <t>nr2d_diff_3</t>
  </si>
  <si>
    <t>nr2d_diff_2</t>
  </si>
  <si>
    <t>nr2d_diff_1</t>
  </si>
  <si>
    <t>nr2d_diff_0</t>
  </si>
  <si>
    <t>nr2d_diff_7</t>
  </si>
  <si>
    <t>nr2d_diff_6</t>
  </si>
  <si>
    <t>nr2d_diff_5</t>
  </si>
  <si>
    <t>nr2d_diff_4</t>
  </si>
  <si>
    <t>nr2d_diff_11</t>
  </si>
  <si>
    <t>nr2d_diff_10</t>
  </si>
  <si>
    <t>nr2d_diff_9</t>
  </si>
  <si>
    <t>nr2d_diff_8</t>
  </si>
  <si>
    <t>nr2d_diff_15</t>
  </si>
  <si>
    <t>nr2d_diff_14</t>
  </si>
  <si>
    <t>nr2d_diff_13</t>
  </si>
  <si>
    <t>nr2d_diff_12</t>
  </si>
  <si>
    <t>nr2d_diff_19</t>
  </si>
  <si>
    <t>nr2d_diff_18</t>
  </si>
  <si>
    <t>nr2d_diff_17</t>
  </si>
  <si>
    <t>nr2d_diff_16</t>
  </si>
  <si>
    <t>nr2d_diff_23</t>
  </si>
  <si>
    <t>nr2d_diff_22</t>
  </si>
  <si>
    <t>nr2d_diff_21</t>
  </si>
  <si>
    <t>nr2d_diff_20</t>
  </si>
  <si>
    <t>nr2d_diff_27</t>
  </si>
  <si>
    <t>nr2d_diff_26</t>
  </si>
  <si>
    <t>nr2d_diff_25</t>
  </si>
  <si>
    <t>nr2d_diff_24</t>
  </si>
  <si>
    <t>nr2d_diff_31</t>
  </si>
  <si>
    <t>nr2d_diff_30</t>
  </si>
  <si>
    <t>nr2d_diff_29</t>
  </si>
  <si>
    <t>nr2d_diff_28</t>
  </si>
  <si>
    <t>nr2d_weight_3</t>
  </si>
  <si>
    <t>nr2d_weight_2</t>
  </si>
  <si>
    <t>nr2d_weight_1</t>
  </si>
  <si>
    <t>nr2d_weight_0</t>
  </si>
  <si>
    <t>nr2d_weight_7</t>
  </si>
  <si>
    <t>nr2d_weight_6</t>
  </si>
  <si>
    <t>nr2d_weight_5</t>
  </si>
  <si>
    <t>nr2d_weight_4</t>
  </si>
  <si>
    <t>nr2d_weight_11</t>
  </si>
  <si>
    <t>nr2d_weight_10</t>
  </si>
  <si>
    <t>nr2d_weight_9</t>
  </si>
  <si>
    <t>nr2d_weight_8</t>
  </si>
  <si>
    <t>nr2d_weight_15</t>
  </si>
  <si>
    <t>nr2d_weight_14</t>
  </si>
  <si>
    <t>nr2d_weight_13</t>
  </si>
  <si>
    <t>nr2d_weight_12</t>
  </si>
  <si>
    <t>nr2d_weight_19</t>
  </si>
  <si>
    <t>nr2d_weight_18</t>
  </si>
  <si>
    <t>nr2d_weight_17</t>
  </si>
  <si>
    <t>nr2d_weight_16</t>
  </si>
  <si>
    <t>nr2d_weight_23</t>
  </si>
  <si>
    <t>nr2d_weight_22</t>
  </si>
  <si>
    <t>nr2d_weight_21</t>
  </si>
  <si>
    <t>nr2d_weight_20</t>
  </si>
  <si>
    <t>nr2d_weight_27</t>
  </si>
  <si>
    <t>nr2d_weight_26</t>
  </si>
  <si>
    <t>nr2d_weight_25</t>
  </si>
  <si>
    <t>nr2d_weight_24</t>
  </si>
  <si>
    <t>nr2d_weight_31</t>
  </si>
  <si>
    <t>nr2d_weight_30</t>
  </si>
  <si>
    <t>nr2d_weight_29</t>
  </si>
  <si>
    <t>nr2d_weight_28</t>
  </si>
  <si>
    <t>CROP_EN</t>
  </si>
  <si>
    <t>AWB_EN</t>
  </si>
  <si>
    <t>AE_EN</t>
  </si>
  <si>
    <t>SHARP_EN</t>
  </si>
  <si>
    <t>2DNR_EN</t>
  </si>
  <si>
    <t>LDCI_EN</t>
  </si>
  <si>
    <t>CSC_EN</t>
  </si>
  <si>
    <t>GAMMA_EN</t>
  </si>
  <si>
    <t>CCM_EN</t>
  </si>
  <si>
    <t>DEMOSIC_EN</t>
  </si>
  <si>
    <t>WB_EN</t>
  </si>
  <si>
    <t>BNR_EN</t>
  </si>
  <si>
    <t>LSC_EN</t>
  </si>
  <si>
    <t>DGAIN_EN</t>
  </si>
  <si>
    <t>OECF_EN</t>
  </si>
  <si>
    <t>LINEAR_EN</t>
  </si>
  <si>
    <t>BLC_EN</t>
  </si>
  <si>
    <t>DPC_EN</t>
  </si>
  <si>
    <t>GF_EN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</si>
</sst>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sz val="40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1F2328"/>
      <name val="Arial"/>
    </font>
    <font>
      <sz val="10.0"/>
      <color rgb="FF1F2328"/>
      <name val="Ui-monospace"/>
    </font>
    <font>
      <b/>
      <sz val="36.0"/>
      <color theme="1"/>
      <name val="Arial"/>
      <scheme val="minor"/>
    </font>
    <font>
      <b/>
      <sz val="50.0"/>
      <color theme="1"/>
      <name val="Arial"/>
      <scheme val="minor"/>
    </font>
    <font>
      <color rgb="FF1F2328"/>
      <name val="Arial"/>
    </font>
    <font>
      <sz val="11.0"/>
      <color theme="1"/>
      <name val="Arial"/>
      <scheme val="minor"/>
    </font>
    <font>
      <sz val="8.0"/>
      <color theme="1"/>
      <name val="Arial"/>
      <scheme val="minor"/>
    </font>
    <font>
      <sz val="7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</fills>
  <borders count="6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1" fillId="3" fontId="1" numFmtId="0" xfId="0" applyAlignment="1" applyBorder="1" applyFill="1" applyFont="1">
      <alignment horizontal="center" readingOrder="0" textRotation="90" vertical="center"/>
    </xf>
    <xf borderId="1" fillId="3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textRotation="180" vertical="center"/>
    </xf>
    <xf borderId="6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9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1" numFmtId="0" xfId="0" applyAlignment="1" applyBorder="1" applyFont="1">
      <alignment horizontal="center" readingOrder="0" vertical="center"/>
    </xf>
    <xf borderId="15" fillId="0" fontId="3" numFmtId="0" xfId="0" applyBorder="1" applyFont="1"/>
    <xf borderId="16" fillId="0" fontId="2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horizontal="center" readingOrder="0" vertical="center"/>
    </xf>
    <xf borderId="18" fillId="0" fontId="3" numFmtId="0" xfId="0" applyBorder="1" applyFont="1"/>
    <xf borderId="19" fillId="0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20" fillId="0" fontId="1" numFmtId="0" xfId="0" applyAlignment="1" applyBorder="1" applyFont="1">
      <alignment horizontal="center" readingOrder="0" textRotation="90" vertical="center"/>
    </xf>
    <xf borderId="1" fillId="4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center" readingOrder="0" textRotation="180" vertical="center"/>
    </xf>
    <xf borderId="21" fillId="0" fontId="1" numFmtId="0" xfId="0" applyAlignment="1" applyBorder="1" applyFont="1">
      <alignment horizontal="center" readingOrder="0" vertical="center"/>
    </xf>
    <xf borderId="22" fillId="0" fontId="3" numFmtId="0" xfId="0" applyBorder="1" applyFont="1"/>
    <xf borderId="0" fillId="0" fontId="2" numFmtId="0" xfId="0" applyAlignment="1" applyFont="1">
      <alignment horizontal="center" vertical="center"/>
    </xf>
    <xf borderId="23" fillId="0" fontId="3" numFmtId="0" xfId="0" applyBorder="1" applyFont="1"/>
    <xf borderId="16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0" fillId="3" fontId="1" numFmtId="0" xfId="0" applyAlignment="1" applyBorder="1" applyFont="1">
      <alignment horizontal="center" readingOrder="0" textRotation="90" vertical="center"/>
    </xf>
    <xf borderId="9" fillId="3" fontId="1" numFmtId="0" xfId="0" applyAlignment="1" applyBorder="1" applyFont="1">
      <alignment horizontal="center" readingOrder="0" vertical="center"/>
    </xf>
    <xf borderId="26" fillId="5" fontId="1" numFmtId="0" xfId="0" applyAlignment="1" applyBorder="1" applyFill="1" applyFont="1">
      <alignment horizontal="center" vertical="center"/>
    </xf>
    <xf borderId="27" fillId="5" fontId="1" numFmtId="0" xfId="0" applyAlignment="1" applyBorder="1" applyFont="1">
      <alignment horizontal="center" vertical="center"/>
    </xf>
    <xf borderId="28" fillId="5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readingOrder="0" vertical="center"/>
    </xf>
    <xf borderId="30" fillId="0" fontId="1" numFmtId="0" xfId="0" applyAlignment="1" applyBorder="1" applyFont="1">
      <alignment horizontal="center" readingOrder="0" vertical="center"/>
    </xf>
    <xf borderId="30" fillId="0" fontId="3" numFmtId="0" xfId="0" applyBorder="1" applyFont="1"/>
    <xf borderId="31" fillId="0" fontId="3" numFmtId="0" xfId="0" applyBorder="1" applyFont="1"/>
    <xf quotePrefix="1" borderId="12" fillId="0" fontId="1" numFmtId="0" xfId="0" applyAlignment="1" applyBorder="1" applyFont="1">
      <alignment horizontal="center" readingOrder="0" vertical="center"/>
    </xf>
    <xf borderId="32" fillId="0" fontId="3" numFmtId="0" xfId="0" applyBorder="1" applyFont="1"/>
    <xf quotePrefix="1" borderId="33" fillId="0" fontId="1" numFmtId="0" xfId="0" applyAlignment="1" applyBorder="1" applyFont="1">
      <alignment horizontal="center" readingOrder="0" vertical="center"/>
    </xf>
    <xf borderId="24" fillId="0" fontId="1" numFmtId="0" xfId="0" applyAlignment="1" applyBorder="1" applyFont="1">
      <alignment horizontal="center" readingOrder="0" vertical="center"/>
    </xf>
    <xf borderId="34" fillId="0" fontId="1" numFmtId="0" xfId="0" applyAlignment="1" applyBorder="1" applyFont="1">
      <alignment horizontal="center" readingOrder="0" vertical="center"/>
    </xf>
    <xf borderId="35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0" fontId="1" numFmtId="0" xfId="0" applyAlignment="1" applyBorder="1" applyFont="1">
      <alignment horizontal="center" readingOrder="0" vertical="center"/>
    </xf>
    <xf borderId="39" fillId="0" fontId="1" numFmtId="0" xfId="0" applyAlignment="1" applyBorder="1" applyFont="1">
      <alignment horizontal="center" readingOrder="0" vertical="center"/>
    </xf>
    <xf borderId="40" fillId="0" fontId="3" numFmtId="0" xfId="0" applyBorder="1" applyFont="1"/>
    <xf borderId="41" fillId="0" fontId="3" numFmtId="0" xfId="0" applyBorder="1" applyFont="1"/>
    <xf borderId="1" fillId="6" fontId="4" numFmtId="0" xfId="0" applyAlignment="1" applyBorder="1" applyFill="1" applyFont="1">
      <alignment horizontal="center" readingOrder="0" vertical="center"/>
    </xf>
    <xf borderId="20" fillId="7" fontId="5" numFmtId="0" xfId="0" applyAlignment="1" applyBorder="1" applyFill="1" applyFont="1">
      <alignment horizontal="center" readingOrder="0" vertical="center"/>
    </xf>
    <xf borderId="1" fillId="7" fontId="5" numFmtId="0" xfId="0" applyAlignment="1" applyBorder="1" applyFont="1">
      <alignment horizontal="center" readingOrder="0" vertical="center"/>
    </xf>
    <xf borderId="0" fillId="7" fontId="5" numFmtId="0" xfId="0" applyAlignment="1" applyFont="1">
      <alignment horizontal="center" readingOrder="0" vertical="center"/>
    </xf>
    <xf borderId="42" fillId="0" fontId="3" numFmtId="0" xfId="0" applyBorder="1" applyFont="1"/>
    <xf borderId="43" fillId="7" fontId="5" numFmtId="0" xfId="0" applyAlignment="1" applyBorder="1" applyFont="1">
      <alignment horizontal="center" readingOrder="0" vertical="center"/>
    </xf>
    <xf borderId="44" fillId="0" fontId="3" numFmtId="0" xfId="0" applyBorder="1" applyFont="1"/>
    <xf borderId="45" fillId="0" fontId="3" numFmtId="0" xfId="0" applyBorder="1" applyFont="1"/>
    <xf borderId="20" fillId="4" fontId="2" numFmtId="0" xfId="0" applyAlignment="1" applyBorder="1" applyFont="1">
      <alignment horizontal="center" readingOrder="0" vertical="center"/>
    </xf>
    <xf borderId="46" fillId="4" fontId="1" numFmtId="0" xfId="0" applyAlignment="1" applyBorder="1" applyFont="1">
      <alignment horizontal="center" readingOrder="0" vertical="center"/>
    </xf>
    <xf borderId="47" fillId="0" fontId="3" numFmtId="0" xfId="0" applyBorder="1" applyFont="1"/>
    <xf borderId="2" fillId="4" fontId="1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readingOrder="0" vertical="center"/>
    </xf>
    <xf borderId="1" fillId="4" fontId="6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9" fillId="4" fontId="1" numFmtId="0" xfId="0" applyAlignment="1" applyBorder="1" applyFont="1">
      <alignment horizontal="center" readingOrder="0" vertical="center"/>
    </xf>
    <xf borderId="43" fillId="4" fontId="1" numFmtId="0" xfId="0" applyAlignment="1" applyBorder="1" applyFont="1">
      <alignment horizontal="center" readingOrder="0" vertical="center"/>
    </xf>
    <xf borderId="9" fillId="4" fontId="6" numFmtId="0" xfId="0" applyAlignment="1" applyBorder="1" applyFont="1">
      <alignment horizontal="center" readingOrder="0" vertical="center"/>
    </xf>
    <xf borderId="9" fillId="4" fontId="1" numFmtId="0" xfId="0" applyAlignment="1" applyBorder="1" applyFont="1">
      <alignment horizontal="center" vertical="center"/>
    </xf>
    <xf borderId="22" fillId="4" fontId="1" numFmtId="0" xfId="0" applyAlignment="1" applyBorder="1" applyFont="1">
      <alignment horizontal="center" vertical="center"/>
    </xf>
    <xf borderId="48" fillId="0" fontId="3" numFmtId="0" xfId="0" applyBorder="1" applyFont="1"/>
    <xf borderId="49" fillId="4" fontId="1" numFmtId="0" xfId="0" applyAlignment="1" applyBorder="1" applyFont="1">
      <alignment horizontal="center" readingOrder="0" vertical="center"/>
    </xf>
    <xf borderId="50" fillId="4" fontId="1" numFmtId="0" xfId="0" applyAlignment="1" applyBorder="1" applyFont="1">
      <alignment horizontal="center" readingOrder="0" vertical="center"/>
    </xf>
    <xf borderId="51" fillId="0" fontId="3" numFmtId="0" xfId="0" applyBorder="1" applyFont="1"/>
    <xf borderId="18" fillId="4" fontId="1" numFmtId="0" xfId="0" applyAlignment="1" applyBorder="1" applyFont="1">
      <alignment horizontal="center" readingOrder="0" vertical="center"/>
    </xf>
    <xf borderId="52" fillId="4" fontId="1" numFmtId="0" xfId="0" applyAlignment="1" applyBorder="1" applyFont="1">
      <alignment horizontal="center" readingOrder="0" vertical="center"/>
    </xf>
    <xf borderId="18" fillId="4" fontId="1" numFmtId="0" xfId="0" applyAlignment="1" applyBorder="1" applyFont="1">
      <alignment horizontal="center" vertical="center"/>
    </xf>
    <xf borderId="49" fillId="4" fontId="6" numFmtId="0" xfId="0" applyAlignment="1" applyBorder="1" applyFont="1">
      <alignment horizontal="center" readingOrder="0" vertical="center"/>
    </xf>
    <xf borderId="52" fillId="0" fontId="3" numFmtId="0" xfId="0" applyBorder="1" applyFont="1"/>
    <xf borderId="49" fillId="4" fontId="1" numFmtId="0" xfId="0" applyAlignment="1" applyBorder="1" applyFont="1">
      <alignment horizontal="center" vertical="center"/>
    </xf>
    <xf borderId="52" fillId="4" fontId="1" numFmtId="0" xfId="0" applyAlignment="1" applyBorder="1" applyFont="1">
      <alignment horizontal="center" vertical="center"/>
    </xf>
    <xf borderId="48" fillId="4" fontId="1" numFmtId="0" xfId="0" applyAlignment="1" applyBorder="1" applyFont="1">
      <alignment horizontal="center" vertical="center"/>
    </xf>
    <xf borderId="22" fillId="7" fontId="2" numFmtId="0" xfId="0" applyAlignment="1" applyBorder="1" applyFont="1">
      <alignment horizontal="center" readingOrder="0" vertical="center"/>
    </xf>
    <xf borderId="9" fillId="7" fontId="1" numFmtId="0" xfId="0" applyAlignment="1" applyBorder="1" applyFont="1">
      <alignment horizontal="center" readingOrder="0" vertical="center"/>
    </xf>
    <xf borderId="43" fillId="7" fontId="1" numFmtId="0" xfId="0" applyAlignment="1" applyBorder="1" applyFont="1">
      <alignment horizontal="center" readingOrder="0" vertical="center"/>
    </xf>
    <xf borderId="0" fillId="7" fontId="1" numFmtId="0" xfId="0" applyAlignment="1" applyFont="1">
      <alignment horizontal="center" readingOrder="0" vertical="center"/>
    </xf>
    <xf borderId="0" fillId="7" fontId="1" numFmtId="0" xfId="0" applyAlignment="1" applyFont="1">
      <alignment horizontal="center" vertical="center"/>
    </xf>
    <xf borderId="9" fillId="7" fontId="7" numFmtId="0" xfId="0" applyAlignment="1" applyBorder="1" applyFont="1">
      <alignment horizontal="center" readingOrder="0" vertical="center"/>
    </xf>
    <xf borderId="9" fillId="7" fontId="1" numFmtId="0" xfId="0" applyAlignment="1" applyBorder="1" applyFont="1">
      <alignment horizontal="center" vertical="center"/>
    </xf>
    <xf borderId="22" fillId="7" fontId="1" numFmtId="0" xfId="0" applyAlignment="1" applyBorder="1" applyFont="1">
      <alignment horizontal="center" vertical="center"/>
    </xf>
    <xf borderId="42" fillId="7" fontId="1" numFmtId="0" xfId="0" applyAlignment="1" applyBorder="1" applyFont="1">
      <alignment horizontal="center" readingOrder="0" vertical="center"/>
    </xf>
    <xf borderId="11" fillId="7" fontId="1" numFmtId="0" xfId="0" applyAlignment="1" applyBorder="1" applyFont="1">
      <alignment horizontal="center" readingOrder="0" vertical="center"/>
    </xf>
    <xf borderId="9" fillId="7" fontId="8" numFmtId="0" xfId="0" applyAlignment="1" applyBorder="1" applyFont="1">
      <alignment horizontal="center" readingOrder="0" vertical="center"/>
    </xf>
    <xf borderId="11" fillId="7" fontId="1" numFmtId="0" xfId="0" applyAlignment="1" applyBorder="1" applyFont="1">
      <alignment horizontal="center" vertical="center"/>
    </xf>
    <xf borderId="53" fillId="4" fontId="2" numFmtId="0" xfId="0" applyAlignment="1" applyBorder="1" applyFont="1">
      <alignment horizontal="center" readingOrder="0" vertical="center"/>
    </xf>
    <xf borderId="54" fillId="4" fontId="1" numFmtId="0" xfId="0" applyAlignment="1" applyBorder="1" applyFont="1">
      <alignment horizontal="center" readingOrder="0" vertical="center"/>
    </xf>
    <xf borderId="5" fillId="0" fontId="3" numFmtId="0" xfId="0" applyBorder="1" applyFont="1"/>
    <xf borderId="55" fillId="4" fontId="1" numFmtId="0" xfId="0" applyAlignment="1" applyBorder="1" applyFont="1">
      <alignment horizontal="center" readingOrder="0" vertical="center"/>
    </xf>
    <xf borderId="56" fillId="0" fontId="3" numFmtId="0" xfId="0" applyBorder="1" applyFont="1"/>
    <xf borderId="5" fillId="4" fontId="1" numFmtId="0" xfId="0" applyAlignment="1" applyBorder="1" applyFont="1">
      <alignment horizontal="center" readingOrder="0" vertical="center"/>
    </xf>
    <xf borderId="57" fillId="0" fontId="3" numFmtId="0" xfId="0" applyBorder="1" applyFont="1"/>
    <xf borderId="5" fillId="4" fontId="1" numFmtId="0" xfId="0" applyAlignment="1" applyBorder="1" applyFont="1">
      <alignment horizontal="center" vertical="center"/>
    </xf>
    <xf borderId="54" fillId="4" fontId="7" numFmtId="0" xfId="0" applyAlignment="1" applyBorder="1" applyFont="1">
      <alignment horizontal="center" readingOrder="0" vertical="center"/>
    </xf>
    <xf borderId="54" fillId="4" fontId="1" numFmtId="0" xfId="0" applyAlignment="1" applyBorder="1" applyFont="1">
      <alignment horizontal="center" vertical="center"/>
    </xf>
    <xf borderId="53" fillId="4" fontId="1" numFmtId="0" xfId="0" applyAlignment="1" applyBorder="1" applyFont="1">
      <alignment horizontal="center" vertical="center"/>
    </xf>
    <xf borderId="51" fillId="4" fontId="1" numFmtId="0" xfId="0" applyAlignment="1" applyBorder="1" applyFont="1">
      <alignment horizontal="center" readingOrder="0" vertical="center"/>
    </xf>
    <xf borderId="49" fillId="4" fontId="7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9" fillId="4" fontId="7" numFmtId="0" xfId="0" applyAlignment="1" applyBorder="1" applyFont="1">
      <alignment horizontal="center" readingOrder="0" vertical="center"/>
    </xf>
    <xf borderId="0" fillId="7" fontId="7" numFmtId="0" xfId="0" applyAlignment="1" applyFont="1">
      <alignment horizontal="center" readingOrder="0" vertical="center"/>
    </xf>
    <xf borderId="58" fillId="4" fontId="2" numFmtId="0" xfId="0" applyAlignment="1" applyBorder="1" applyFont="1">
      <alignment horizontal="center" readingOrder="0" vertical="center"/>
    </xf>
    <xf borderId="59" fillId="4" fontId="1" numFmtId="0" xfId="0" applyAlignment="1" applyBorder="1" applyFont="1">
      <alignment horizontal="center" readingOrder="0" vertical="center"/>
    </xf>
    <xf borderId="35" fillId="4" fontId="1" numFmtId="0" xfId="0" applyAlignment="1" applyBorder="1" applyFont="1">
      <alignment horizontal="center" readingOrder="0" vertical="center"/>
    </xf>
    <xf borderId="60" fillId="0" fontId="3" numFmtId="0" xfId="0" applyBorder="1" applyFont="1"/>
    <xf borderId="36" fillId="4" fontId="1" numFmtId="0" xfId="0" applyAlignment="1" applyBorder="1" applyFont="1">
      <alignment horizontal="center" readingOrder="0" vertical="center"/>
    </xf>
    <xf borderId="60" fillId="4" fontId="1" numFmtId="0" xfId="0" applyAlignment="1" applyBorder="1" applyFont="1">
      <alignment horizontal="center" readingOrder="0" vertical="center"/>
    </xf>
    <xf borderId="37" fillId="4" fontId="1" numFmtId="0" xfId="0" applyAlignment="1" applyBorder="1" applyFont="1">
      <alignment horizontal="center" readingOrder="0" vertical="center"/>
    </xf>
    <xf borderId="36" fillId="4" fontId="1" numFmtId="0" xfId="0" applyAlignment="1" applyBorder="1" applyFont="1">
      <alignment horizontal="center" vertical="center"/>
    </xf>
    <xf borderId="59" fillId="4" fontId="1" numFmtId="0" xfId="0" applyAlignment="1" applyBorder="1" applyFont="1">
      <alignment horizontal="center" vertical="center"/>
    </xf>
    <xf borderId="37" fillId="4" fontId="1" numFmtId="0" xfId="0" applyAlignment="1" applyBorder="1" applyFont="1">
      <alignment horizontal="center" vertical="center"/>
    </xf>
    <xf borderId="58" fillId="4" fontId="1" numFmtId="0" xfId="0" applyAlignment="1" applyBorder="1" applyFont="1">
      <alignment horizontal="center" vertical="center"/>
    </xf>
    <xf borderId="57" fillId="4" fontId="1" numFmtId="0" xfId="0" applyAlignment="1" applyBorder="1" applyFont="1">
      <alignment horizontal="center" vertical="center"/>
    </xf>
    <xf borderId="57" fillId="7" fontId="2" numFmtId="0" xfId="0" applyAlignment="1" applyBorder="1" applyFont="1">
      <alignment horizontal="center" readingOrder="0" vertical="center"/>
    </xf>
    <xf borderId="5" fillId="7" fontId="1" numFmtId="0" xfId="0" applyAlignment="1" applyBorder="1" applyFont="1">
      <alignment horizontal="center" vertical="center"/>
    </xf>
    <xf borderId="5" fillId="7" fontId="1" numFmtId="0" xfId="0" applyAlignment="1" applyBorder="1" applyFont="1">
      <alignment horizontal="center" readingOrder="0" vertical="center"/>
    </xf>
    <xf borderId="57" fillId="7" fontId="1" numFmtId="0" xfId="0" applyAlignment="1" applyBorder="1" applyFont="1">
      <alignment horizontal="center" vertical="center"/>
    </xf>
    <xf borderId="49" fillId="7" fontId="1" numFmtId="0" xfId="0" applyAlignment="1" applyBorder="1" applyFont="1">
      <alignment horizontal="center" readingOrder="0" vertical="center"/>
    </xf>
    <xf borderId="18" fillId="7" fontId="1" numFmtId="0" xfId="0" applyAlignment="1" applyBorder="1" applyFont="1">
      <alignment horizontal="center" readingOrder="0" vertical="center"/>
    </xf>
    <xf borderId="22" fillId="4" fontId="9" numFmtId="0" xfId="0" applyAlignment="1" applyBorder="1" applyFont="1">
      <alignment horizontal="center" readingOrder="0" textRotation="90" vertical="center"/>
    </xf>
    <xf borderId="11" fillId="4" fontId="1" numFmtId="0" xfId="0" applyAlignment="1" applyBorder="1" applyFont="1">
      <alignment horizontal="center" vertical="center"/>
    </xf>
    <xf borderId="58" fillId="7" fontId="2" numFmtId="0" xfId="0" applyAlignment="1" applyBorder="1" applyFont="1">
      <alignment horizontal="center" readingOrder="0" vertical="center"/>
    </xf>
    <xf borderId="59" fillId="7" fontId="1" numFmtId="0" xfId="0" applyAlignment="1" applyBorder="1" applyFont="1">
      <alignment horizontal="center" readingOrder="0" vertical="center"/>
    </xf>
    <xf borderId="35" fillId="7" fontId="1" numFmtId="0" xfId="0" applyAlignment="1" applyBorder="1" applyFont="1">
      <alignment horizontal="center" readingOrder="0" vertical="center"/>
    </xf>
    <xf borderId="36" fillId="7" fontId="1" numFmtId="0" xfId="0" applyAlignment="1" applyBorder="1" applyFont="1">
      <alignment horizontal="center" readingOrder="0" vertical="center"/>
    </xf>
    <xf borderId="60" fillId="7" fontId="1" numFmtId="0" xfId="0" applyAlignment="1" applyBorder="1" applyFont="1">
      <alignment horizontal="center" readingOrder="0" vertical="center"/>
    </xf>
    <xf borderId="37" fillId="7" fontId="1" numFmtId="0" xfId="0" applyAlignment="1" applyBorder="1" applyFont="1">
      <alignment horizontal="center" readingOrder="0" vertical="center"/>
    </xf>
    <xf borderId="18" fillId="7" fontId="1" numFmtId="0" xfId="0" applyAlignment="1" applyBorder="1" applyFont="1">
      <alignment horizontal="center" vertical="center"/>
    </xf>
    <xf borderId="49" fillId="7" fontId="1" numFmtId="0" xfId="0" applyAlignment="1" applyBorder="1" applyFont="1">
      <alignment horizontal="center" vertical="center"/>
    </xf>
    <xf borderId="52" fillId="7" fontId="1" numFmtId="0" xfId="0" applyAlignment="1" applyBorder="1" applyFont="1">
      <alignment horizontal="center" vertical="center"/>
    </xf>
    <xf borderId="48" fillId="7" fontId="1" numFmtId="0" xfId="0" applyAlignment="1" applyBorder="1" applyFont="1">
      <alignment horizontal="center" vertical="center"/>
    </xf>
    <xf borderId="22" fillId="4" fontId="2" numFmtId="0" xfId="0" applyAlignment="1" applyBorder="1" applyFont="1">
      <alignment horizontal="center" readingOrder="0" vertical="center"/>
    </xf>
    <xf borderId="42" fillId="4" fontId="1" numFmtId="0" xfId="0" applyAlignment="1" applyBorder="1" applyFont="1">
      <alignment horizontal="center" readingOrder="0" vertical="center"/>
    </xf>
    <xf borderId="11" fillId="4" fontId="1" numFmtId="0" xfId="0" applyAlignment="1" applyBorder="1" applyFont="1">
      <alignment horizontal="center" readingOrder="0" vertical="center"/>
    </xf>
    <xf borderId="53" fillId="7" fontId="10" numFmtId="0" xfId="0" applyAlignment="1" applyBorder="1" applyFont="1">
      <alignment horizontal="center" readingOrder="0" textRotation="90" vertical="center"/>
    </xf>
    <xf borderId="54" fillId="7" fontId="1" numFmtId="0" xfId="0" applyAlignment="1" applyBorder="1" applyFont="1">
      <alignment horizontal="center" readingOrder="0" vertical="center"/>
    </xf>
    <xf borderId="55" fillId="7" fontId="1" numFmtId="0" xfId="0" applyAlignment="1" applyBorder="1" applyFont="1">
      <alignment horizontal="center" readingOrder="0" vertical="center"/>
    </xf>
    <xf borderId="54" fillId="7" fontId="11" numFmtId="0" xfId="0" applyAlignment="1" applyBorder="1" applyFont="1">
      <alignment horizontal="center" readingOrder="0" vertical="center"/>
    </xf>
    <xf borderId="5" fillId="7" fontId="11" numFmtId="0" xfId="0" applyAlignment="1" applyBorder="1" applyFont="1">
      <alignment horizontal="center" readingOrder="0" vertical="center"/>
    </xf>
    <xf borderId="57" fillId="7" fontId="7" numFmtId="0" xfId="0" applyAlignment="1" applyBorder="1" applyFont="1">
      <alignment horizontal="center" readingOrder="0" vertical="center"/>
    </xf>
    <xf borderId="54" fillId="7" fontId="1" numFmtId="0" xfId="0" applyAlignment="1" applyBorder="1" applyFont="1">
      <alignment horizontal="center" vertical="center"/>
    </xf>
    <xf borderId="53" fillId="7" fontId="1" numFmtId="0" xfId="0" applyAlignment="1" applyBorder="1" applyFont="1">
      <alignment horizontal="center" vertical="center"/>
    </xf>
    <xf borderId="9" fillId="7" fontId="11" numFmtId="0" xfId="0" applyAlignment="1" applyBorder="1" applyFont="1">
      <alignment horizontal="center" readingOrder="0" vertical="center"/>
    </xf>
    <xf borderId="0" fillId="7" fontId="11" numFmtId="0" xfId="0" applyAlignment="1" applyFont="1">
      <alignment horizontal="center" readingOrder="0" vertical="center"/>
    </xf>
    <xf borderId="11" fillId="7" fontId="11" numFmtId="0" xfId="0" applyAlignment="1" applyBorder="1" applyFont="1">
      <alignment horizontal="center" readingOrder="0" vertical="center"/>
    </xf>
    <xf borderId="11" fillId="7" fontId="7" numFmtId="0" xfId="0" applyAlignment="1" applyBorder="1" applyFont="1">
      <alignment horizontal="center" readingOrder="0" vertical="center"/>
    </xf>
    <xf borderId="0" fillId="7" fontId="6" numFmtId="0" xfId="0" applyAlignment="1" applyFont="1">
      <alignment horizontal="center" readingOrder="0" vertical="center"/>
    </xf>
    <xf borderId="11" fillId="7" fontId="6" numFmtId="0" xfId="0" applyAlignment="1" applyBorder="1" applyFont="1">
      <alignment horizontal="center" readingOrder="0" vertical="center"/>
    </xf>
    <xf borderId="9" fillId="7" fontId="6" numFmtId="0" xfId="0" applyAlignment="1" applyBorder="1" applyFont="1">
      <alignment horizontal="center" readingOrder="0" vertical="center"/>
    </xf>
    <xf borderId="9" fillId="7" fontId="12" numFmtId="0" xfId="0" applyAlignment="1" applyBorder="1" applyFont="1">
      <alignment horizontal="center" readingOrder="0" vertical="center"/>
    </xf>
    <xf borderId="43" fillId="7" fontId="6" numFmtId="0" xfId="0" applyAlignment="1" applyBorder="1" applyFont="1">
      <alignment horizontal="center" readingOrder="0" vertical="center"/>
    </xf>
    <xf borderId="42" fillId="7" fontId="6" numFmtId="0" xfId="0" applyAlignment="1" applyBorder="1" applyFont="1">
      <alignment horizontal="center" readingOrder="0" vertical="center"/>
    </xf>
    <xf borderId="50" fillId="7" fontId="1" numFmtId="0" xfId="0" applyAlignment="1" applyBorder="1" applyFont="1">
      <alignment horizontal="center" readingOrder="0" vertical="center"/>
    </xf>
    <xf borderId="51" fillId="7" fontId="1" numFmtId="0" xfId="0" applyAlignment="1" applyBorder="1" applyFont="1">
      <alignment horizontal="center" readingOrder="0" vertical="center"/>
    </xf>
    <xf borderId="52" fillId="7" fontId="1" numFmtId="0" xfId="0" applyAlignment="1" applyBorder="1" applyFont="1">
      <alignment horizontal="center" readingOrder="0" vertical="center"/>
    </xf>
    <xf borderId="57" fillId="7" fontId="1" numFmtId="0" xfId="0" applyAlignment="1" applyBorder="1" applyFont="1">
      <alignment horizontal="center" readingOrder="0" vertical="center"/>
    </xf>
    <xf borderId="56" fillId="4" fontId="1" numFmtId="0" xfId="0" applyAlignment="1" applyBorder="1" applyFont="1">
      <alignment horizontal="center" readingOrder="0" vertical="center"/>
    </xf>
    <xf borderId="57" fillId="4" fontId="1" numFmtId="0" xfId="0" applyAlignment="1" applyBorder="1" applyFont="1">
      <alignment horizontal="center" readingOrder="0" vertical="center"/>
    </xf>
    <xf borderId="36" fillId="7" fontId="1" numFmtId="0" xfId="0" applyAlignment="1" applyBorder="1" applyFont="1">
      <alignment horizontal="center" vertical="center"/>
    </xf>
    <xf borderId="59" fillId="7" fontId="1" numFmtId="0" xfId="0" applyAlignment="1" applyBorder="1" applyFont="1">
      <alignment horizontal="center" vertical="center"/>
    </xf>
    <xf borderId="37" fillId="7" fontId="1" numFmtId="0" xfId="0" applyAlignment="1" applyBorder="1" applyFont="1">
      <alignment horizontal="center" vertical="center"/>
    </xf>
    <xf borderId="58" fillId="7" fontId="1" numFmtId="0" xfId="0" applyAlignment="1" applyBorder="1" applyFont="1">
      <alignment horizontal="center" vertical="center"/>
    </xf>
    <xf borderId="23" fillId="4" fontId="2" numFmtId="0" xfId="0" applyAlignment="1" applyBorder="1" applyFont="1">
      <alignment horizontal="center" readingOrder="0" vertical="center"/>
    </xf>
    <xf borderId="16" fillId="4" fontId="1" numFmtId="0" xfId="0" applyAlignment="1" applyBorder="1" applyFont="1">
      <alignment horizontal="center" readingOrder="0" vertical="center"/>
    </xf>
    <xf borderId="24" fillId="4" fontId="1" numFmtId="0" xfId="0" applyAlignment="1" applyBorder="1" applyFont="1">
      <alignment horizontal="center" readingOrder="0" vertical="center"/>
    </xf>
    <xf borderId="45" fillId="4" fontId="1" numFmtId="0" xfId="0" applyAlignment="1" applyBorder="1" applyFont="1">
      <alignment horizontal="center" readingOrder="0" vertical="center"/>
    </xf>
    <xf borderId="44" fillId="4" fontId="1" numFmtId="0" xfId="0" applyAlignment="1" applyBorder="1" applyFont="1">
      <alignment horizontal="center" readingOrder="0" vertical="center"/>
    </xf>
    <xf borderId="25" fillId="4" fontId="1" numFmtId="0" xfId="0" applyAlignment="1" applyBorder="1" applyFont="1">
      <alignment horizontal="center" readingOrder="0" vertical="center"/>
    </xf>
    <xf borderId="24" fillId="4" fontId="1" numFmtId="0" xfId="0" applyAlignment="1" applyBorder="1" applyFont="1">
      <alignment horizontal="center" vertical="center"/>
    </xf>
    <xf borderId="16" fillId="4" fontId="1" numFmtId="0" xfId="0" applyAlignment="1" applyBorder="1" applyFont="1">
      <alignment horizontal="center" vertical="center"/>
    </xf>
    <xf borderId="25" fillId="4" fontId="1" numFmtId="0" xfId="0" applyAlignment="1" applyBorder="1" applyFont="1">
      <alignment horizontal="center" vertical="center"/>
    </xf>
    <xf borderId="23" fillId="4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26" fillId="0" fontId="1" numFmtId="0" xfId="0" applyAlignment="1" applyBorder="1" applyFont="1">
      <alignment horizontal="center" readingOrder="0" vertical="center"/>
    </xf>
    <xf borderId="27" fillId="0" fontId="1" numFmtId="0" xfId="0" applyAlignment="1" applyBorder="1" applyFont="1">
      <alignment horizontal="center" readingOrder="0" vertical="center"/>
    </xf>
    <xf borderId="27" fillId="0" fontId="1" numFmtId="0" xfId="0" applyAlignment="1" applyBorder="1" applyFont="1">
      <alignment horizontal="center" readingOrder="0" vertical="center"/>
    </xf>
    <xf borderId="27" fillId="0" fontId="6" numFmtId="0" xfId="0" applyAlignment="1" applyBorder="1" applyFont="1">
      <alignment horizontal="center" readingOrder="0" vertical="center"/>
    </xf>
    <xf borderId="27" fillId="4" fontId="6" numFmtId="0" xfId="0" applyAlignment="1" applyBorder="1" applyFont="1">
      <alignment horizontal="center" readingOrder="0" vertical="center"/>
    </xf>
    <xf borderId="27" fillId="4" fontId="13" numFmtId="0" xfId="0" applyAlignment="1" applyBorder="1" applyFont="1">
      <alignment horizontal="center" readingOrder="0" vertical="center"/>
    </xf>
    <xf borderId="27" fillId="0" fontId="14" numFmtId="0" xfId="0" applyAlignment="1" applyBorder="1" applyFont="1">
      <alignment horizontal="center" readingOrder="0" vertical="center"/>
    </xf>
    <xf borderId="28" fillId="0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8.0" topLeftCell="A29" activePane="bottomLeft" state="frozen"/>
      <selection activeCell="B30" sqref="B30" pane="bottomLeft"/>
    </sheetView>
  </sheetViews>
  <sheetFormatPr customHeight="1" defaultColWidth="12.63" defaultRowHeight="15.75"/>
  <cols>
    <col customWidth="1" min="1" max="1" width="15.13"/>
    <col customWidth="1" min="2" max="3" width="9.5"/>
    <col customWidth="1" min="4" max="4" width="11.0"/>
    <col customWidth="1" min="5" max="11" width="9.5"/>
    <col customWidth="1" min="12" max="15" width="18.88"/>
    <col customWidth="1" min="16" max="18" width="9.5"/>
    <col hidden="1" min="19" max="25" width="12.63"/>
  </cols>
  <sheetData>
    <row r="1" hidden="1">
      <c r="A1" s="1"/>
      <c r="B1" s="1"/>
      <c r="C1" s="1"/>
      <c r="D1" s="1"/>
      <c r="E1" s="1"/>
      <c r="F1" s="1"/>
      <c r="G1" s="1"/>
      <c r="I1" s="2" t="str">
        <f>textjoin("",TRUE,"&lt;------- Data width = ",text(B3,"0"),"-bits -------&gt;")</f>
        <v>&lt;------- Data width = 32-bits -------&gt;</v>
      </c>
      <c r="J1" s="3"/>
      <c r="K1" s="4"/>
      <c r="L1" s="1"/>
      <c r="M1" s="5"/>
      <c r="N1" s="1"/>
      <c r="O1" s="6" t="s">
        <v>0</v>
      </c>
      <c r="P1" s="3"/>
      <c r="Q1" s="3"/>
      <c r="R1" s="4"/>
    </row>
    <row r="2" hidden="1">
      <c r="A2" s="2" t="s">
        <v>1</v>
      </c>
      <c r="B2" s="7">
        <v>64.0</v>
      </c>
      <c r="C2" s="8" t="s">
        <v>2</v>
      </c>
      <c r="D2" s="1"/>
      <c r="E2" s="1"/>
      <c r="F2" s="1"/>
      <c r="G2" s="1"/>
      <c r="H2" s="9" t="s">
        <v>3</v>
      </c>
      <c r="I2" s="10" t="s">
        <v>4</v>
      </c>
      <c r="J2" s="3"/>
      <c r="K2" s="4"/>
      <c r="L2" s="11" t="s">
        <v>5</v>
      </c>
      <c r="M2" s="11" t="s">
        <v>6</v>
      </c>
      <c r="O2" s="12" t="s">
        <v>3</v>
      </c>
      <c r="P2" s="13" t="s">
        <v>7</v>
      </c>
      <c r="Q2" s="13" t="s">
        <v>8</v>
      </c>
      <c r="R2" s="14" t="s">
        <v>9</v>
      </c>
    </row>
    <row r="3" hidden="1">
      <c r="A3" s="15" t="s">
        <v>10</v>
      </c>
      <c r="B3" s="16">
        <v>32.0</v>
      </c>
      <c r="C3" s="1"/>
      <c r="D3" s="1"/>
      <c r="E3" s="1"/>
      <c r="F3" s="1"/>
      <c r="G3" s="1"/>
      <c r="H3" s="17"/>
      <c r="I3" s="17"/>
      <c r="K3" s="18"/>
      <c r="O3" s="19"/>
      <c r="P3" s="20"/>
      <c r="Q3" s="20"/>
      <c r="R3" s="21" t="s">
        <v>11</v>
      </c>
    </row>
    <row r="4" hidden="1">
      <c r="A4" s="15" t="s">
        <v>12</v>
      </c>
      <c r="B4" s="16">
        <v>32.0</v>
      </c>
      <c r="C4" s="1"/>
      <c r="D4" s="1"/>
      <c r="E4" s="1"/>
      <c r="F4" s="1"/>
      <c r="G4" s="1"/>
      <c r="H4" s="17"/>
      <c r="I4" s="17"/>
      <c r="K4" s="18"/>
      <c r="O4" s="19"/>
      <c r="P4" s="20"/>
      <c r="Q4" s="22"/>
      <c r="R4" s="21" t="str">
        <f>textjoin("",TRUE,"Reg ",text(2^$E$11-1,"0"))</f>
        <v>Reg 15</v>
      </c>
    </row>
    <row r="5" hidden="1">
      <c r="A5" s="23" t="s">
        <v>13</v>
      </c>
      <c r="B5" s="24">
        <v>8.0</v>
      </c>
      <c r="C5" s="1"/>
      <c r="D5" s="1"/>
      <c r="E5" s="1"/>
      <c r="F5" s="1"/>
      <c r="G5" s="1"/>
      <c r="H5" s="17"/>
      <c r="I5" s="17"/>
      <c r="K5" s="18"/>
      <c r="L5" s="25"/>
      <c r="O5" s="19"/>
      <c r="P5" s="20"/>
      <c r="Q5" s="26" t="s">
        <v>11</v>
      </c>
      <c r="R5" s="21" t="s">
        <v>11</v>
      </c>
    </row>
    <row r="6" hidden="1">
      <c r="A6" s="27"/>
      <c r="B6" s="1"/>
      <c r="C6" s="1"/>
      <c r="D6" s="1"/>
      <c r="E6" s="1"/>
      <c r="F6" s="1"/>
      <c r="G6" s="1"/>
      <c r="H6" s="28" t="s">
        <v>14</v>
      </c>
      <c r="I6" s="29" t="s">
        <v>15</v>
      </c>
      <c r="J6" s="3"/>
      <c r="K6" s="4"/>
      <c r="L6" s="30" t="s">
        <v>5</v>
      </c>
      <c r="O6" s="19"/>
      <c r="P6" s="20"/>
      <c r="Q6" s="31" t="str">
        <f>textjoin("",TRUE,"Block ",text(2^$D$11-1,"0"))</f>
        <v>Block 7</v>
      </c>
      <c r="R6" s="21" t="s">
        <v>9</v>
      </c>
    </row>
    <row r="7" hidden="1">
      <c r="A7" s="27"/>
      <c r="B7" s="27" t="s">
        <v>16</v>
      </c>
      <c r="G7" s="1"/>
      <c r="H7" s="32"/>
      <c r="I7" s="17"/>
      <c r="K7" s="18"/>
      <c r="O7" s="19"/>
      <c r="P7" s="20"/>
      <c r="Q7" s="20"/>
      <c r="R7" s="21" t="s">
        <v>11</v>
      </c>
    </row>
    <row r="8" hidden="1">
      <c r="A8" s="5"/>
      <c r="G8" s="1"/>
      <c r="H8" s="32"/>
      <c r="I8" s="17"/>
      <c r="K8" s="18"/>
      <c r="O8" s="19"/>
      <c r="P8" s="22"/>
      <c r="Q8" s="22"/>
      <c r="R8" s="21" t="str">
        <f>textjoin("",TRUE,"Reg ",text(2^$E$11-1,"0"))</f>
        <v>Reg 15</v>
      </c>
    </row>
    <row r="9" hidden="1">
      <c r="A9" s="5"/>
      <c r="B9" s="33" t="str">
        <f>textjoin("",TRUE,"&lt;--------------- Address Register Size = ",text(ceiling(log(B2*1024,2),1),"0"),"-bits ---------------&gt;")</f>
        <v>&lt;--------------- Address Register Size = 16-bits ---------------&gt;</v>
      </c>
      <c r="G9" s="1"/>
      <c r="H9" s="34"/>
      <c r="I9" s="35"/>
      <c r="J9" s="36"/>
      <c r="K9" s="37"/>
      <c r="L9" s="25"/>
      <c r="O9" s="19"/>
      <c r="P9" s="26" t="s">
        <v>11</v>
      </c>
      <c r="Q9" s="26" t="s">
        <v>11</v>
      </c>
      <c r="R9" s="21" t="s">
        <v>11</v>
      </c>
    </row>
    <row r="10" hidden="1">
      <c r="A10" s="27" t="s">
        <v>17</v>
      </c>
      <c r="B10" s="5" t="s">
        <v>18</v>
      </c>
      <c r="C10" s="5" t="s">
        <v>19</v>
      </c>
      <c r="D10" s="5" t="s">
        <v>20</v>
      </c>
      <c r="E10" s="5" t="s">
        <v>21</v>
      </c>
      <c r="F10" s="5" t="s">
        <v>22</v>
      </c>
      <c r="G10" s="1"/>
      <c r="H10" s="38" t="s">
        <v>23</v>
      </c>
      <c r="I10" s="39" t="s">
        <v>24</v>
      </c>
      <c r="K10" s="18"/>
      <c r="L10" s="30" t="s">
        <v>25</v>
      </c>
      <c r="O10" s="19"/>
      <c r="P10" s="31" t="str">
        <f>textjoin("",TRUE,"Module ",text(2^$C$11-1,"0"))</f>
        <v>Module 31</v>
      </c>
      <c r="Q10" s="31" t="s">
        <v>8</v>
      </c>
      <c r="R10" s="21" t="s">
        <v>9</v>
      </c>
    </row>
    <row r="11" hidden="1">
      <c r="A11" s="27" t="s">
        <v>26</v>
      </c>
      <c r="B11" s="5">
        <v>2.0</v>
      </c>
      <c r="C11" s="5">
        <f>CEILING(log(B4,2),1)</f>
        <v>5</v>
      </c>
      <c r="D11" s="1">
        <f>ceiling(log(B5,2),1)</f>
        <v>3</v>
      </c>
      <c r="E11" s="1">
        <f>ceiling(log(B2*1024,2),1) - B11 - C11 - D11 - F11</f>
        <v>4</v>
      </c>
      <c r="F11" s="1">
        <f>ceiling(log(B3/8,2),1)</f>
        <v>2</v>
      </c>
      <c r="G11" s="1"/>
      <c r="H11" s="32"/>
      <c r="I11" s="17"/>
      <c r="K11" s="18"/>
      <c r="O11" s="19"/>
      <c r="P11" s="20"/>
      <c r="Q11" s="20"/>
      <c r="R11" s="21" t="s">
        <v>11</v>
      </c>
    </row>
    <row r="12" hidden="1">
      <c r="A12" s="27" t="s">
        <v>27</v>
      </c>
      <c r="B12" s="40" t="str">
        <f t="shared" ref="B12:F12" si="1">rept("0",B11)</f>
        <v>00</v>
      </c>
      <c r="C12" s="41" t="str">
        <f t="shared" si="1"/>
        <v>00000</v>
      </c>
      <c r="D12" s="41" t="str">
        <f t="shared" si="1"/>
        <v>000</v>
      </c>
      <c r="E12" s="41" t="str">
        <f t="shared" si="1"/>
        <v>0000</v>
      </c>
      <c r="F12" s="42" t="str">
        <f t="shared" si="1"/>
        <v>00</v>
      </c>
      <c r="G12" s="1"/>
      <c r="H12" s="32"/>
      <c r="I12" s="17"/>
      <c r="K12" s="18"/>
      <c r="O12" s="19"/>
      <c r="P12" s="20"/>
      <c r="Q12" s="22"/>
      <c r="R12" s="21" t="str">
        <f>textjoin("",TRUE,"Reg ",text(2^$E$11-1,"0"))</f>
        <v>Reg 15</v>
      </c>
    </row>
    <row r="13" hidden="1">
      <c r="A13" s="1"/>
      <c r="B13" s="1"/>
      <c r="C13" s="1"/>
      <c r="D13" s="1"/>
      <c r="E13" s="1"/>
      <c r="F13" s="1"/>
      <c r="G13" s="1"/>
      <c r="H13" s="32"/>
      <c r="I13" s="17"/>
      <c r="K13" s="18"/>
      <c r="O13" s="19"/>
      <c r="P13" s="20"/>
      <c r="Q13" s="26" t="s">
        <v>11</v>
      </c>
      <c r="R13" s="21" t="s">
        <v>11</v>
      </c>
    </row>
    <row r="14" hidden="1">
      <c r="A14" s="1"/>
      <c r="B14" s="43" t="s">
        <v>18</v>
      </c>
      <c r="C14" s="44" t="s">
        <v>28</v>
      </c>
      <c r="D14" s="45"/>
      <c r="E14" s="45"/>
      <c r="F14" s="46"/>
      <c r="G14" s="1"/>
      <c r="H14" s="32"/>
      <c r="I14" s="17"/>
      <c r="K14" s="18"/>
      <c r="O14" s="19"/>
      <c r="P14" s="20"/>
      <c r="Q14" s="31" t="str">
        <f>textjoin("",TRUE,"Block ",text(2^$D$11-1,"0"))</f>
        <v>Block 7</v>
      </c>
      <c r="R14" s="21" t="s">
        <v>9</v>
      </c>
    </row>
    <row r="15" hidden="1">
      <c r="A15" s="1"/>
      <c r="B15" s="47" t="s">
        <v>29</v>
      </c>
      <c r="C15" s="5" t="s">
        <v>30</v>
      </c>
      <c r="F15" s="18"/>
      <c r="G15" s="1"/>
      <c r="H15" s="32"/>
      <c r="I15" s="17"/>
      <c r="K15" s="18"/>
      <c r="O15" s="19"/>
      <c r="P15" s="20"/>
      <c r="Q15" s="20"/>
      <c r="R15" s="21" t="s">
        <v>11</v>
      </c>
    </row>
    <row r="16" hidden="1">
      <c r="A16" s="1"/>
      <c r="B16" s="47" t="s">
        <v>31</v>
      </c>
      <c r="C16" s="5" t="s">
        <v>15</v>
      </c>
      <c r="F16" s="18"/>
      <c r="G16" s="1"/>
      <c r="H16" s="32"/>
      <c r="I16" s="17"/>
      <c r="K16" s="18"/>
      <c r="O16" s="48"/>
      <c r="P16" s="22"/>
      <c r="Q16" s="22"/>
      <c r="R16" s="21" t="str">
        <f>textjoin("",TRUE,"Reg ",text(2^$E$11-1,"0"))</f>
        <v>Reg 15</v>
      </c>
    </row>
    <row r="17" hidden="1">
      <c r="A17" s="1"/>
      <c r="B17" s="49" t="s">
        <v>32</v>
      </c>
      <c r="C17" s="50" t="s">
        <v>24</v>
      </c>
      <c r="D17" s="36"/>
      <c r="E17" s="36"/>
      <c r="F17" s="37"/>
      <c r="G17" s="1"/>
      <c r="H17" s="34"/>
      <c r="I17" s="35"/>
      <c r="J17" s="36"/>
      <c r="K17" s="37"/>
      <c r="L17" s="25"/>
      <c r="M17" s="25"/>
      <c r="N17" s="1"/>
      <c r="O17" s="51" t="s">
        <v>14</v>
      </c>
      <c r="P17" s="52" t="s">
        <v>15</v>
      </c>
      <c r="Q17" s="53"/>
      <c r="R17" s="54"/>
    </row>
    <row r="18" hidden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55" t="s">
        <v>23</v>
      </c>
      <c r="P18" s="56" t="s">
        <v>24</v>
      </c>
      <c r="Q18" s="57"/>
      <c r="R18" s="58"/>
    </row>
    <row r="19" hidden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>
      <c r="A20" s="59" t="s">
        <v>33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4"/>
    </row>
    <row r="21">
      <c r="A21" s="17"/>
      <c r="R21" s="18"/>
    </row>
    <row r="22">
      <c r="A22" s="17"/>
      <c r="R22" s="18"/>
    </row>
    <row r="23">
      <c r="A23" s="17"/>
      <c r="R23" s="18"/>
    </row>
    <row r="24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</row>
    <row r="25">
      <c r="A25" s="60" t="s">
        <v>34</v>
      </c>
      <c r="B25" s="61" t="str">
        <f>textjoin("",TRUE,"Address Register (",text(sum($B$11:$F$11),"0"),"-bits)")</f>
        <v>Address Register (16-bits)</v>
      </c>
      <c r="C25" s="3"/>
      <c r="D25" s="3"/>
      <c r="E25" s="3"/>
      <c r="F25" s="3"/>
      <c r="G25" s="3"/>
      <c r="H25" s="3"/>
      <c r="I25" s="4"/>
      <c r="J25" s="61" t="s">
        <v>35</v>
      </c>
      <c r="K25" s="4"/>
      <c r="L25" s="61" t="s">
        <v>36</v>
      </c>
      <c r="M25" s="3"/>
      <c r="N25" s="3"/>
      <c r="O25" s="4"/>
      <c r="P25" s="61" t="s">
        <v>37</v>
      </c>
      <c r="Q25" s="4"/>
      <c r="R25" s="60" t="s">
        <v>38</v>
      </c>
    </row>
    <row r="26">
      <c r="A26" s="32"/>
      <c r="B26" s="35"/>
      <c r="C26" s="36"/>
      <c r="D26" s="36"/>
      <c r="E26" s="36"/>
      <c r="F26" s="36"/>
      <c r="G26" s="36"/>
      <c r="H26" s="36"/>
      <c r="I26" s="37"/>
      <c r="J26" s="17"/>
      <c r="K26" s="18"/>
      <c r="L26" s="17"/>
      <c r="O26" s="18"/>
      <c r="P26" s="17"/>
      <c r="Q26" s="18"/>
      <c r="R26" s="32"/>
    </row>
    <row r="27">
      <c r="A27" s="32"/>
      <c r="B27" s="62" t="str">
        <f>textjoin("",TRUE,"Mode
(0 - ",text(2^$B$11-1,"0"),")")</f>
        <v>Mode
(0 - 3)</v>
      </c>
      <c r="C27" s="63"/>
      <c r="D27" s="64" t="str">
        <f>textjoin("",TRUE,"Module ID
(0 - ",text(2^$C$11-1,"0"),")")</f>
        <v>Module ID
(0 - 31)</v>
      </c>
      <c r="E27" s="63"/>
      <c r="F27" s="64" t="str">
        <f>textjoin("",TRUE,"Block ID
(0 - ",text(2^$D$11-1,"0"),")")</f>
        <v>Block ID
(0 - 7)</v>
      </c>
      <c r="G27" s="63"/>
      <c r="H27" s="64" t="str">
        <f>textjoin("",TRUE,"Register ID
(0 - ",text(2^$E$11-1,"0"),")")</f>
        <v>Register ID
(0 - 15)</v>
      </c>
      <c r="I27" s="63"/>
      <c r="J27" s="17"/>
      <c r="K27" s="18"/>
      <c r="L27" s="17"/>
      <c r="O27" s="18"/>
      <c r="P27" s="17"/>
      <c r="Q27" s="18"/>
      <c r="R27" s="32"/>
    </row>
    <row r="28">
      <c r="A28" s="34"/>
      <c r="B28" s="36"/>
      <c r="C28" s="65"/>
      <c r="D28" s="66"/>
      <c r="E28" s="65"/>
      <c r="F28" s="66"/>
      <c r="G28" s="65"/>
      <c r="H28" s="66"/>
      <c r="I28" s="65"/>
      <c r="J28" s="35"/>
      <c r="K28" s="37"/>
      <c r="L28" s="35"/>
      <c r="M28" s="36"/>
      <c r="N28" s="36"/>
      <c r="O28" s="37"/>
      <c r="P28" s="35"/>
      <c r="Q28" s="37"/>
      <c r="R28" s="34"/>
    </row>
    <row r="29">
      <c r="A29" s="67" t="s">
        <v>39</v>
      </c>
      <c r="B29" s="29">
        <v>0.0</v>
      </c>
      <c r="C29" s="3"/>
      <c r="D29" s="68">
        <v>0.0</v>
      </c>
      <c r="E29" s="69"/>
      <c r="F29" s="70">
        <v>0.0</v>
      </c>
      <c r="G29" s="69"/>
      <c r="H29" s="70">
        <v>0.0</v>
      </c>
      <c r="I29" s="4"/>
      <c r="J29" s="71">
        <f>2^(sum($C$11:$E$11))*$B29 + 2^(sum($D$11:$E$11))*$D29 + 2^($E$11)*$F29 + $H29</f>
        <v>0</v>
      </c>
      <c r="L29" s="72" t="s">
        <v>40</v>
      </c>
      <c r="M29" s="3"/>
      <c r="N29" s="3"/>
      <c r="O29" s="4"/>
      <c r="P29" s="73" t="str">
        <f t="shared" ref="P29:P497" si="2">dec2hex(J29*4,4)</f>
        <v>0000</v>
      </c>
      <c r="Q29" s="4"/>
      <c r="R29" s="74">
        <f t="shared" ref="R29:R497" si="3">if(isblank($K29),1,abs($K29-$J29)+1)</f>
        <v>1</v>
      </c>
    </row>
    <row r="30">
      <c r="A30" s="32"/>
      <c r="B30" s="75">
        <v>0.0</v>
      </c>
      <c r="D30" s="76">
        <v>0.0</v>
      </c>
      <c r="E30" s="63"/>
      <c r="F30" s="71">
        <v>0.0</v>
      </c>
      <c r="G30" s="63"/>
      <c r="H30" s="71">
        <v>1.0</v>
      </c>
      <c r="I30" s="18"/>
      <c r="J30" s="71">
        <v>1.0</v>
      </c>
      <c r="L30" s="77" t="s">
        <v>41</v>
      </c>
      <c r="O30" s="18"/>
      <c r="P30" s="78" t="str">
        <f t="shared" si="2"/>
        <v>0004</v>
      </c>
      <c r="Q30" s="18"/>
      <c r="R30" s="79">
        <f t="shared" si="3"/>
        <v>1</v>
      </c>
    </row>
    <row r="31">
      <c r="A31" s="32"/>
      <c r="B31" s="75">
        <v>0.0</v>
      </c>
      <c r="D31" s="76">
        <v>0.0</v>
      </c>
      <c r="E31" s="63"/>
      <c r="F31" s="71">
        <v>0.0</v>
      </c>
      <c r="G31" s="63"/>
      <c r="H31" s="71">
        <v>2.0</v>
      </c>
      <c r="I31" s="18"/>
      <c r="J31" s="71">
        <f t="shared" ref="J31:J497" si="4">2^(sum($C$11:$E$11))*$B31 + 2^(sum($D$11:$E$11))*$D31 + 2^($E$11)*$F31 + $H31</f>
        <v>2</v>
      </c>
      <c r="L31" s="77" t="s">
        <v>42</v>
      </c>
      <c r="O31" s="18"/>
      <c r="P31" s="78" t="str">
        <f t="shared" si="2"/>
        <v>0008</v>
      </c>
      <c r="Q31" s="18"/>
      <c r="R31" s="79">
        <f t="shared" si="3"/>
        <v>1</v>
      </c>
    </row>
    <row r="32">
      <c r="A32" s="32"/>
      <c r="B32" s="75">
        <v>0.0</v>
      </c>
      <c r="D32" s="76">
        <v>0.0</v>
      </c>
      <c r="E32" s="63"/>
      <c r="F32" s="71">
        <v>0.0</v>
      </c>
      <c r="G32" s="63"/>
      <c r="H32" s="71">
        <v>3.0</v>
      </c>
      <c r="I32" s="18"/>
      <c r="J32" s="71">
        <f t="shared" si="4"/>
        <v>3</v>
      </c>
      <c r="L32" s="77" t="s">
        <v>43</v>
      </c>
      <c r="O32" s="18"/>
      <c r="P32" s="78" t="str">
        <f t="shared" si="2"/>
        <v>000C</v>
      </c>
      <c r="Q32" s="18"/>
      <c r="R32" s="79">
        <f t="shared" si="3"/>
        <v>1</v>
      </c>
    </row>
    <row r="33">
      <c r="A33" s="32"/>
      <c r="B33" s="75">
        <v>0.0</v>
      </c>
      <c r="D33" s="76">
        <v>0.0</v>
      </c>
      <c r="E33" s="63"/>
      <c r="F33" s="71">
        <v>0.0</v>
      </c>
      <c r="G33" s="63"/>
      <c r="H33" s="71">
        <v>4.0</v>
      </c>
      <c r="I33" s="18"/>
      <c r="J33" s="71">
        <f t="shared" si="4"/>
        <v>4</v>
      </c>
      <c r="L33" s="77" t="s">
        <v>44</v>
      </c>
      <c r="O33" s="18"/>
      <c r="P33" s="78" t="str">
        <f t="shared" si="2"/>
        <v>0010</v>
      </c>
      <c r="Q33" s="18"/>
      <c r="R33" s="79">
        <f t="shared" si="3"/>
        <v>1</v>
      </c>
    </row>
    <row r="34">
      <c r="A34" s="32"/>
      <c r="B34" s="75">
        <v>0.0</v>
      </c>
      <c r="D34" s="76">
        <v>0.0</v>
      </c>
      <c r="E34" s="63"/>
      <c r="F34" s="71">
        <v>0.0</v>
      </c>
      <c r="G34" s="63"/>
      <c r="H34" s="71">
        <v>5.0</v>
      </c>
      <c r="I34" s="18"/>
      <c r="J34" s="71">
        <f t="shared" si="4"/>
        <v>5</v>
      </c>
      <c r="L34" s="77" t="s">
        <v>45</v>
      </c>
      <c r="O34" s="18"/>
      <c r="P34" s="78" t="str">
        <f t="shared" si="2"/>
        <v>0014</v>
      </c>
      <c r="Q34" s="18"/>
      <c r="R34" s="79">
        <f t="shared" si="3"/>
        <v>1</v>
      </c>
    </row>
    <row r="35">
      <c r="A35" s="32"/>
      <c r="B35" s="75">
        <v>0.0</v>
      </c>
      <c r="D35" s="76">
        <v>0.0</v>
      </c>
      <c r="E35" s="63"/>
      <c r="F35" s="71">
        <v>0.0</v>
      </c>
      <c r="G35" s="63"/>
      <c r="H35" s="71">
        <v>6.0</v>
      </c>
      <c r="I35" s="18"/>
      <c r="J35" s="71">
        <f t="shared" si="4"/>
        <v>6</v>
      </c>
      <c r="L35" s="77" t="s">
        <v>46</v>
      </c>
      <c r="O35" s="18"/>
      <c r="P35" s="78" t="str">
        <f t="shared" si="2"/>
        <v>0018</v>
      </c>
      <c r="Q35" s="18"/>
      <c r="R35" s="79">
        <f t="shared" si="3"/>
        <v>1</v>
      </c>
    </row>
    <row r="36">
      <c r="A36" s="80"/>
      <c r="B36" s="81">
        <v>0.0</v>
      </c>
      <c r="C36" s="25"/>
      <c r="D36" s="82">
        <v>0.0</v>
      </c>
      <c r="E36" s="83"/>
      <c r="F36" s="84">
        <v>0.0</v>
      </c>
      <c r="G36" s="83"/>
      <c r="H36" s="84">
        <v>7.0</v>
      </c>
      <c r="I36" s="85">
        <v>15.0</v>
      </c>
      <c r="J36" s="86">
        <f t="shared" si="4"/>
        <v>7</v>
      </c>
      <c r="K36" s="86">
        <f>2^(sum($C$11:$E$11))*if(isblank($C36),$B36,$C36) + 2^(sum($D$11:$E$11))*if(isblank($E36),$D36,$E36) + 2^($E$11)*if(isblank($G36),$F36,$G36) + if(isblank($I36),$H36,$I36)</f>
        <v>15</v>
      </c>
      <c r="L36" s="87" t="s">
        <v>47</v>
      </c>
      <c r="M36" s="25"/>
      <c r="N36" s="25"/>
      <c r="O36" s="88"/>
      <c r="P36" s="89" t="str">
        <f t="shared" si="2"/>
        <v>001C</v>
      </c>
      <c r="Q36" s="90" t="str">
        <f>dec2hex(K36*4,4)</f>
        <v>003C</v>
      </c>
      <c r="R36" s="91">
        <f t="shared" si="3"/>
        <v>9</v>
      </c>
    </row>
    <row r="37">
      <c r="A37" s="92" t="s">
        <v>39</v>
      </c>
      <c r="B37" s="93">
        <v>0.0</v>
      </c>
      <c r="D37" s="94">
        <v>0.0</v>
      </c>
      <c r="E37" s="63"/>
      <c r="F37" s="95">
        <v>1.0</v>
      </c>
      <c r="G37" s="63"/>
      <c r="H37" s="95">
        <v>0.0</v>
      </c>
      <c r="I37" s="18"/>
      <c r="J37" s="96">
        <f t="shared" si="4"/>
        <v>16</v>
      </c>
      <c r="L37" s="97" t="s">
        <v>48</v>
      </c>
      <c r="O37" s="18"/>
      <c r="P37" s="98" t="str">
        <f t="shared" si="2"/>
        <v>0040</v>
      </c>
      <c r="Q37" s="18"/>
      <c r="R37" s="99">
        <f t="shared" si="3"/>
        <v>1</v>
      </c>
    </row>
    <row r="38">
      <c r="A38" s="32"/>
      <c r="B38" s="93">
        <v>0.0</v>
      </c>
      <c r="D38" s="94">
        <v>0.0</v>
      </c>
      <c r="E38" s="63"/>
      <c r="F38" s="95">
        <v>1.0</v>
      </c>
      <c r="G38" s="63"/>
      <c r="H38" s="95">
        <v>1.0</v>
      </c>
      <c r="I38" s="18"/>
      <c r="J38" s="96">
        <f t="shared" si="4"/>
        <v>17</v>
      </c>
      <c r="L38" s="97" t="s">
        <v>49</v>
      </c>
      <c r="O38" s="18"/>
      <c r="P38" s="98" t="str">
        <f t="shared" si="2"/>
        <v>0044</v>
      </c>
      <c r="Q38" s="18"/>
      <c r="R38" s="99">
        <f t="shared" si="3"/>
        <v>1</v>
      </c>
    </row>
    <row r="39">
      <c r="A39" s="32"/>
      <c r="B39" s="93">
        <v>0.0</v>
      </c>
      <c r="D39" s="94">
        <v>0.0</v>
      </c>
      <c r="E39" s="63"/>
      <c r="F39" s="95">
        <v>1.0</v>
      </c>
      <c r="G39" s="63"/>
      <c r="H39" s="95">
        <v>2.0</v>
      </c>
      <c r="I39" s="18"/>
      <c r="J39" s="96">
        <f t="shared" si="4"/>
        <v>18</v>
      </c>
      <c r="L39" s="97" t="s">
        <v>50</v>
      </c>
      <c r="O39" s="18"/>
      <c r="P39" s="98" t="str">
        <f t="shared" si="2"/>
        <v>0048</v>
      </c>
      <c r="Q39" s="18"/>
      <c r="R39" s="99">
        <f t="shared" si="3"/>
        <v>1</v>
      </c>
    </row>
    <row r="40">
      <c r="A40" s="32"/>
      <c r="B40" s="93">
        <v>0.0</v>
      </c>
      <c r="D40" s="94">
        <v>0.0</v>
      </c>
      <c r="E40" s="63"/>
      <c r="F40" s="95">
        <v>1.0</v>
      </c>
      <c r="G40" s="100">
        <v>7.0</v>
      </c>
      <c r="H40" s="95">
        <v>3.0</v>
      </c>
      <c r="I40" s="101">
        <v>15.0</v>
      </c>
      <c r="J40" s="96">
        <f t="shared" si="4"/>
        <v>19</v>
      </c>
      <c r="K40" s="96">
        <f>2^(sum($C$11:$E$11))*if(isblank($C40),$B40,$C40) + 2^(sum($D$11:$E$11))*if(isblank($E40),$D40,$E40) + 2^($E$11)*if(isblank($G40),$F40,$G40) + if(isblank($I40),$H40,$I40)</f>
        <v>127</v>
      </c>
      <c r="L40" s="102" t="s">
        <v>47</v>
      </c>
      <c r="O40" s="18"/>
      <c r="P40" s="98" t="str">
        <f t="shared" si="2"/>
        <v>004C</v>
      </c>
      <c r="Q40" s="103" t="str">
        <f>dec2hex(K40*4,4)</f>
        <v>01FC</v>
      </c>
      <c r="R40" s="99">
        <f t="shared" si="3"/>
        <v>109</v>
      </c>
    </row>
    <row r="41">
      <c r="A41" s="104" t="s">
        <v>51</v>
      </c>
      <c r="B41" s="105">
        <v>0.0</v>
      </c>
      <c r="C41" s="106"/>
      <c r="D41" s="107">
        <v>1.0</v>
      </c>
      <c r="E41" s="108"/>
      <c r="F41" s="109">
        <v>0.0</v>
      </c>
      <c r="G41" s="108"/>
      <c r="H41" s="109">
        <v>0.0</v>
      </c>
      <c r="I41" s="110"/>
      <c r="J41" s="111">
        <f t="shared" si="4"/>
        <v>128</v>
      </c>
      <c r="K41" s="106"/>
      <c r="L41" s="112" t="s">
        <v>52</v>
      </c>
      <c r="M41" s="106"/>
      <c r="N41" s="106"/>
      <c r="O41" s="110"/>
      <c r="P41" s="113" t="str">
        <f t="shared" si="2"/>
        <v>0200</v>
      </c>
      <c r="Q41" s="110"/>
      <c r="R41" s="114">
        <f t="shared" si="3"/>
        <v>1</v>
      </c>
    </row>
    <row r="42">
      <c r="A42" s="80"/>
      <c r="B42" s="81">
        <v>0.0</v>
      </c>
      <c r="C42" s="25"/>
      <c r="D42" s="82">
        <v>1.0</v>
      </c>
      <c r="E42" s="83"/>
      <c r="F42" s="84">
        <v>0.0</v>
      </c>
      <c r="G42" s="115">
        <v>7.0</v>
      </c>
      <c r="H42" s="84">
        <v>1.0</v>
      </c>
      <c r="I42" s="85">
        <v>15.0</v>
      </c>
      <c r="J42" s="86">
        <f t="shared" si="4"/>
        <v>129</v>
      </c>
      <c r="K42" s="86">
        <f>2^(sum($C$11:$E$11))*if(isblank($C42),$B42,$C42) + 2^(sum($D$11:$E$11))*if(isblank($E42),$D42,$E42) + 2^($E$11)*if(isblank($G42),$F42,$G42) + if(isblank($I42),$H42,$I42)</f>
        <v>255</v>
      </c>
      <c r="L42" s="116" t="s">
        <v>47</v>
      </c>
      <c r="M42" s="25"/>
      <c r="N42" s="25"/>
      <c r="O42" s="88"/>
      <c r="P42" s="89" t="str">
        <f t="shared" si="2"/>
        <v>0204</v>
      </c>
      <c r="Q42" s="90" t="str">
        <f>dec2hex(K42*4,4)</f>
        <v>03FC</v>
      </c>
      <c r="R42" s="91">
        <f t="shared" si="3"/>
        <v>127</v>
      </c>
    </row>
    <row r="43">
      <c r="A43" s="92" t="s">
        <v>53</v>
      </c>
      <c r="B43" s="93">
        <v>0.0</v>
      </c>
      <c r="D43" s="94">
        <v>2.0</v>
      </c>
      <c r="E43" s="63"/>
      <c r="F43" s="95">
        <v>0.0</v>
      </c>
      <c r="G43" s="63"/>
      <c r="H43" s="95">
        <v>0.0</v>
      </c>
      <c r="I43" s="18"/>
      <c r="J43" s="96">
        <f t="shared" si="4"/>
        <v>256</v>
      </c>
      <c r="L43" s="97" t="s">
        <v>54</v>
      </c>
      <c r="O43" s="18"/>
      <c r="P43" s="98" t="str">
        <f t="shared" si="2"/>
        <v>0400</v>
      </c>
      <c r="Q43" s="18"/>
      <c r="R43" s="99">
        <f t="shared" si="3"/>
        <v>1</v>
      </c>
    </row>
    <row r="44">
      <c r="A44" s="32"/>
      <c r="B44" s="93">
        <v>0.0</v>
      </c>
      <c r="D44" s="94">
        <v>2.0</v>
      </c>
      <c r="E44" s="63"/>
      <c r="F44" s="95">
        <v>0.0</v>
      </c>
      <c r="G44" s="63"/>
      <c r="H44" s="95">
        <v>1.0</v>
      </c>
      <c r="I44" s="18"/>
      <c r="J44" s="96">
        <f t="shared" si="4"/>
        <v>257</v>
      </c>
      <c r="L44" s="97" t="s">
        <v>55</v>
      </c>
      <c r="O44" s="18"/>
      <c r="P44" s="98" t="str">
        <f t="shared" si="2"/>
        <v>0404</v>
      </c>
      <c r="Q44" s="18"/>
      <c r="R44" s="99">
        <f t="shared" si="3"/>
        <v>1</v>
      </c>
    </row>
    <row r="45">
      <c r="A45" s="32"/>
      <c r="B45" s="93">
        <v>0.0</v>
      </c>
      <c r="D45" s="94">
        <v>2.0</v>
      </c>
      <c r="E45" s="63"/>
      <c r="F45" s="95">
        <v>0.0</v>
      </c>
      <c r="G45" s="63"/>
      <c r="H45" s="95">
        <v>2.0</v>
      </c>
      <c r="I45" s="18"/>
      <c r="J45" s="96">
        <f t="shared" si="4"/>
        <v>258</v>
      </c>
      <c r="L45" s="97" t="s">
        <v>56</v>
      </c>
      <c r="O45" s="18"/>
      <c r="P45" s="98" t="str">
        <f t="shared" si="2"/>
        <v>0408</v>
      </c>
      <c r="Q45" s="18"/>
      <c r="R45" s="99">
        <f t="shared" si="3"/>
        <v>1</v>
      </c>
    </row>
    <row r="46">
      <c r="A46" s="32"/>
      <c r="B46" s="93">
        <v>0.0</v>
      </c>
      <c r="D46" s="94">
        <v>2.0</v>
      </c>
      <c r="E46" s="63"/>
      <c r="F46" s="95">
        <v>0.0</v>
      </c>
      <c r="G46" s="63"/>
      <c r="H46" s="95">
        <v>3.0</v>
      </c>
      <c r="I46" s="18"/>
      <c r="J46" s="96">
        <f t="shared" si="4"/>
        <v>259</v>
      </c>
      <c r="L46" s="97" t="s">
        <v>57</v>
      </c>
      <c r="O46" s="18"/>
      <c r="P46" s="98" t="str">
        <f t="shared" si="2"/>
        <v>040C</v>
      </c>
      <c r="Q46" s="18"/>
      <c r="R46" s="99">
        <f t="shared" si="3"/>
        <v>1</v>
      </c>
    </row>
    <row r="47">
      <c r="A47" s="32"/>
      <c r="B47" s="93">
        <v>0.0</v>
      </c>
      <c r="D47" s="94">
        <v>2.0</v>
      </c>
      <c r="E47" s="63"/>
      <c r="F47" s="95">
        <v>0.0</v>
      </c>
      <c r="G47" s="63"/>
      <c r="H47" s="95">
        <v>4.0</v>
      </c>
      <c r="I47" s="18"/>
      <c r="J47" s="96">
        <f t="shared" si="4"/>
        <v>260</v>
      </c>
      <c r="L47" s="97" t="s">
        <v>58</v>
      </c>
      <c r="O47" s="18"/>
      <c r="P47" s="98" t="str">
        <f t="shared" si="2"/>
        <v>0410</v>
      </c>
      <c r="Q47" s="18"/>
      <c r="R47" s="99">
        <f t="shared" si="3"/>
        <v>1</v>
      </c>
    </row>
    <row r="48">
      <c r="A48" s="32"/>
      <c r="B48" s="93">
        <v>0.0</v>
      </c>
      <c r="D48" s="94">
        <v>2.0</v>
      </c>
      <c r="E48" s="63"/>
      <c r="F48" s="95">
        <v>0.0</v>
      </c>
      <c r="G48" s="63"/>
      <c r="H48" s="95">
        <v>5.0</v>
      </c>
      <c r="I48" s="18"/>
      <c r="J48" s="96">
        <f t="shared" si="4"/>
        <v>261</v>
      </c>
      <c r="L48" s="97" t="s">
        <v>59</v>
      </c>
      <c r="O48" s="18"/>
      <c r="P48" s="98" t="str">
        <f t="shared" si="2"/>
        <v>0414</v>
      </c>
      <c r="Q48" s="18"/>
      <c r="R48" s="99">
        <f t="shared" si="3"/>
        <v>1</v>
      </c>
    </row>
    <row r="49">
      <c r="A49" s="32"/>
      <c r="B49" s="93">
        <v>0.0</v>
      </c>
      <c r="D49" s="94">
        <v>2.0</v>
      </c>
      <c r="E49" s="63"/>
      <c r="F49" s="95">
        <v>0.0</v>
      </c>
      <c r="G49" s="63"/>
      <c r="H49" s="95">
        <v>6.0</v>
      </c>
      <c r="I49" s="18"/>
      <c r="J49" s="96">
        <f t="shared" si="4"/>
        <v>262</v>
      </c>
      <c r="L49" s="97" t="s">
        <v>60</v>
      </c>
      <c r="O49" s="18"/>
      <c r="P49" s="98" t="str">
        <f t="shared" si="2"/>
        <v>0418</v>
      </c>
      <c r="Q49" s="18"/>
      <c r="R49" s="99">
        <f t="shared" si="3"/>
        <v>1</v>
      </c>
    </row>
    <row r="50">
      <c r="A50" s="32"/>
      <c r="B50" s="93">
        <v>0.0</v>
      </c>
      <c r="D50" s="94">
        <v>2.0</v>
      </c>
      <c r="E50" s="63"/>
      <c r="F50" s="95">
        <v>0.0</v>
      </c>
      <c r="G50" s="63"/>
      <c r="H50" s="95">
        <v>7.0</v>
      </c>
      <c r="I50" s="18"/>
      <c r="J50" s="96">
        <f t="shared" si="4"/>
        <v>263</v>
      </c>
      <c r="L50" s="97" t="s">
        <v>61</v>
      </c>
      <c r="O50" s="18"/>
      <c r="P50" s="98" t="str">
        <f t="shared" si="2"/>
        <v>041C</v>
      </c>
      <c r="Q50" s="18"/>
      <c r="R50" s="99">
        <f t="shared" si="3"/>
        <v>1</v>
      </c>
    </row>
    <row r="51">
      <c r="A51" s="32"/>
      <c r="B51" s="93">
        <v>0.0</v>
      </c>
      <c r="D51" s="94">
        <v>2.0</v>
      </c>
      <c r="E51" s="63"/>
      <c r="F51" s="95">
        <v>0.0</v>
      </c>
      <c r="G51" s="100">
        <v>7.0</v>
      </c>
      <c r="H51" s="95">
        <v>8.0</v>
      </c>
      <c r="I51" s="101">
        <v>15.0</v>
      </c>
      <c r="J51" s="96">
        <f t="shared" si="4"/>
        <v>264</v>
      </c>
      <c r="K51" s="96">
        <f>2^(sum($C$11:$E$11))*if(isblank($C51),$B51,$C51) + 2^(sum($D$11:$E$11))*if(isblank($E51),$D51,$E51) + 2^($E$11)*if(isblank($G51),$F51,$G51) + if(isblank($I51),$H51,$I51)</f>
        <v>383</v>
      </c>
      <c r="L51" s="97" t="s">
        <v>47</v>
      </c>
      <c r="O51" s="18"/>
      <c r="P51" s="98" t="str">
        <f t="shared" si="2"/>
        <v>0420</v>
      </c>
      <c r="Q51" s="103" t="str">
        <f>dec2hex(K51*4,4)</f>
        <v>05FC</v>
      </c>
      <c r="R51" s="99">
        <f t="shared" si="3"/>
        <v>120</v>
      </c>
    </row>
    <row r="52">
      <c r="A52" s="104" t="s">
        <v>62</v>
      </c>
      <c r="B52" s="105">
        <v>0.0</v>
      </c>
      <c r="C52" s="106"/>
      <c r="D52" s="107">
        <v>3.0</v>
      </c>
      <c r="E52" s="108"/>
      <c r="F52" s="109">
        <v>0.0</v>
      </c>
      <c r="G52" s="108"/>
      <c r="H52" s="109">
        <v>0.0</v>
      </c>
      <c r="I52" s="110"/>
      <c r="J52" s="111">
        <f t="shared" si="4"/>
        <v>384</v>
      </c>
      <c r="K52" s="106"/>
      <c r="L52" s="112" t="s">
        <v>63</v>
      </c>
      <c r="M52" s="106"/>
      <c r="N52" s="106"/>
      <c r="O52" s="110"/>
      <c r="P52" s="113" t="str">
        <f t="shared" si="2"/>
        <v>0600</v>
      </c>
      <c r="Q52" s="110"/>
      <c r="R52" s="114">
        <f t="shared" si="3"/>
        <v>1</v>
      </c>
    </row>
    <row r="53">
      <c r="A53" s="32"/>
      <c r="B53" s="75">
        <v>0.0</v>
      </c>
      <c r="D53" s="76">
        <v>3.0</v>
      </c>
      <c r="E53" s="63"/>
      <c r="F53" s="71">
        <v>0.0</v>
      </c>
      <c r="G53" s="63"/>
      <c r="H53" s="71">
        <v>1.0</v>
      </c>
      <c r="I53" s="18"/>
      <c r="J53" s="117">
        <f t="shared" si="4"/>
        <v>385</v>
      </c>
      <c r="L53" s="118" t="s">
        <v>64</v>
      </c>
      <c r="O53" s="18"/>
      <c r="P53" s="78" t="str">
        <f t="shared" si="2"/>
        <v>0604</v>
      </c>
      <c r="Q53" s="18"/>
      <c r="R53" s="79">
        <f t="shared" si="3"/>
        <v>1</v>
      </c>
    </row>
    <row r="54">
      <c r="A54" s="32"/>
      <c r="B54" s="75">
        <v>0.0</v>
      </c>
      <c r="D54" s="76">
        <v>3.0</v>
      </c>
      <c r="E54" s="63"/>
      <c r="F54" s="71">
        <v>0.0</v>
      </c>
      <c r="G54" s="63"/>
      <c r="H54" s="71">
        <v>2.0</v>
      </c>
      <c r="I54" s="18"/>
      <c r="J54" s="117">
        <f t="shared" si="4"/>
        <v>386</v>
      </c>
      <c r="L54" s="118" t="s">
        <v>65</v>
      </c>
      <c r="O54" s="18"/>
      <c r="P54" s="78" t="str">
        <f t="shared" si="2"/>
        <v>0608</v>
      </c>
      <c r="Q54" s="18"/>
      <c r="R54" s="79">
        <f t="shared" si="3"/>
        <v>1</v>
      </c>
    </row>
    <row r="55">
      <c r="A55" s="32"/>
      <c r="B55" s="75">
        <v>0.0</v>
      </c>
      <c r="D55" s="76">
        <v>3.0</v>
      </c>
      <c r="E55" s="63"/>
      <c r="F55" s="71">
        <v>0.0</v>
      </c>
      <c r="G55" s="63"/>
      <c r="H55" s="71">
        <v>3.0</v>
      </c>
      <c r="I55" s="18"/>
      <c r="J55" s="117">
        <f t="shared" si="4"/>
        <v>387</v>
      </c>
      <c r="L55" s="118" t="s">
        <v>66</v>
      </c>
      <c r="O55" s="18"/>
      <c r="P55" s="78" t="str">
        <f t="shared" si="2"/>
        <v>060C</v>
      </c>
      <c r="Q55" s="18"/>
      <c r="R55" s="79">
        <f t="shared" si="3"/>
        <v>1</v>
      </c>
    </row>
    <row r="56">
      <c r="A56" s="32"/>
      <c r="B56" s="75">
        <v>0.0</v>
      </c>
      <c r="D56" s="76">
        <v>3.0</v>
      </c>
      <c r="E56" s="63"/>
      <c r="F56" s="71">
        <v>0.0</v>
      </c>
      <c r="G56" s="63"/>
      <c r="H56" s="71">
        <v>4.0</v>
      </c>
      <c r="I56" s="18"/>
      <c r="J56" s="117">
        <f t="shared" si="4"/>
        <v>388</v>
      </c>
      <c r="L56" s="118" t="s">
        <v>67</v>
      </c>
      <c r="O56" s="18"/>
      <c r="P56" s="78" t="str">
        <f t="shared" si="2"/>
        <v>0610</v>
      </c>
      <c r="Q56" s="18"/>
      <c r="R56" s="79">
        <f t="shared" si="3"/>
        <v>1</v>
      </c>
    </row>
    <row r="57">
      <c r="A57" s="32"/>
      <c r="B57" s="75">
        <v>0.0</v>
      </c>
      <c r="D57" s="76">
        <v>3.0</v>
      </c>
      <c r="E57" s="63"/>
      <c r="F57" s="71">
        <v>0.0</v>
      </c>
      <c r="G57" s="63"/>
      <c r="H57" s="71">
        <v>5.0</v>
      </c>
      <c r="I57" s="18"/>
      <c r="J57" s="117">
        <f t="shared" si="4"/>
        <v>389</v>
      </c>
      <c r="L57" s="118" t="s">
        <v>68</v>
      </c>
      <c r="O57" s="18"/>
      <c r="P57" s="78" t="str">
        <f t="shared" si="2"/>
        <v>0614</v>
      </c>
      <c r="Q57" s="18"/>
      <c r="R57" s="79">
        <f t="shared" si="3"/>
        <v>1</v>
      </c>
    </row>
    <row r="58">
      <c r="A58" s="32"/>
      <c r="B58" s="75">
        <v>0.0</v>
      </c>
      <c r="D58" s="76">
        <v>3.0</v>
      </c>
      <c r="E58" s="63"/>
      <c r="F58" s="71">
        <v>0.0</v>
      </c>
      <c r="G58" s="63"/>
      <c r="H58" s="71">
        <v>6.0</v>
      </c>
      <c r="I58" s="18"/>
      <c r="J58" s="117">
        <f t="shared" si="4"/>
        <v>390</v>
      </c>
      <c r="L58" s="118" t="s">
        <v>69</v>
      </c>
      <c r="O58" s="18"/>
      <c r="P58" s="78" t="str">
        <f t="shared" si="2"/>
        <v>0618</v>
      </c>
      <c r="Q58" s="18"/>
      <c r="R58" s="79">
        <f t="shared" si="3"/>
        <v>1</v>
      </c>
    </row>
    <row r="59">
      <c r="A59" s="32"/>
      <c r="B59" s="75">
        <v>0.0</v>
      </c>
      <c r="D59" s="76">
        <v>3.0</v>
      </c>
      <c r="E59" s="63"/>
      <c r="F59" s="71">
        <v>0.0</v>
      </c>
      <c r="G59" s="63"/>
      <c r="H59" s="71">
        <v>7.0</v>
      </c>
      <c r="I59" s="18"/>
      <c r="J59" s="117">
        <f t="shared" si="4"/>
        <v>391</v>
      </c>
      <c r="L59" s="118" t="s">
        <v>70</v>
      </c>
      <c r="O59" s="18"/>
      <c r="P59" s="78" t="str">
        <f t="shared" si="2"/>
        <v>061C</v>
      </c>
      <c r="Q59" s="18"/>
      <c r="R59" s="79">
        <f t="shared" si="3"/>
        <v>1</v>
      </c>
    </row>
    <row r="60">
      <c r="A60" s="32"/>
      <c r="B60" s="75">
        <v>0.0</v>
      </c>
      <c r="D60" s="76">
        <v>3.0</v>
      </c>
      <c r="E60" s="63"/>
      <c r="F60" s="71">
        <v>0.0</v>
      </c>
      <c r="G60" s="63"/>
      <c r="H60" s="71">
        <v>8.0</v>
      </c>
      <c r="I60" s="18"/>
      <c r="J60" s="117">
        <f t="shared" si="4"/>
        <v>392</v>
      </c>
      <c r="L60" s="118" t="s">
        <v>71</v>
      </c>
      <c r="O60" s="18"/>
      <c r="P60" s="78" t="str">
        <f t="shared" si="2"/>
        <v>0620</v>
      </c>
      <c r="Q60" s="18"/>
      <c r="R60" s="79">
        <f t="shared" si="3"/>
        <v>1</v>
      </c>
    </row>
    <row r="61">
      <c r="A61" s="32"/>
      <c r="B61" s="75">
        <v>0.0</v>
      </c>
      <c r="D61" s="76">
        <v>3.0</v>
      </c>
      <c r="E61" s="63"/>
      <c r="F61" s="71">
        <v>0.0</v>
      </c>
      <c r="G61" s="63"/>
      <c r="H61" s="71">
        <v>9.0</v>
      </c>
      <c r="I61" s="18"/>
      <c r="J61" s="117">
        <f t="shared" si="4"/>
        <v>393</v>
      </c>
      <c r="L61" s="118" t="s">
        <v>72</v>
      </c>
      <c r="O61" s="18"/>
      <c r="P61" s="78" t="str">
        <f t="shared" si="2"/>
        <v>0624</v>
      </c>
      <c r="Q61" s="18"/>
      <c r="R61" s="79">
        <f t="shared" si="3"/>
        <v>1</v>
      </c>
    </row>
    <row r="62">
      <c r="A62" s="80"/>
      <c r="B62" s="81">
        <v>0.0</v>
      </c>
      <c r="C62" s="25"/>
      <c r="D62" s="82">
        <v>3.0</v>
      </c>
      <c r="E62" s="83"/>
      <c r="F62" s="84">
        <v>0.0</v>
      </c>
      <c r="G62" s="115">
        <v>7.0</v>
      </c>
      <c r="H62" s="84">
        <v>10.0</v>
      </c>
      <c r="I62" s="85">
        <v>15.0</v>
      </c>
      <c r="J62" s="86">
        <f t="shared" si="4"/>
        <v>394</v>
      </c>
      <c r="K62" s="86">
        <f>2^(sum($C$11:$E$11))*if(isblank($C62),$B62,$C62) + 2^(sum($D$11:$E$11))*if(isblank($E62),$D62,$E62) + 2^($E$11)*if(isblank($G62),$F62,$G62) + if(isblank($I62),$H62,$I62)</f>
        <v>511</v>
      </c>
      <c r="L62" s="116" t="s">
        <v>47</v>
      </c>
      <c r="M62" s="25"/>
      <c r="N62" s="25"/>
      <c r="O62" s="88"/>
      <c r="P62" s="89" t="str">
        <f t="shared" si="2"/>
        <v>0628</v>
      </c>
      <c r="Q62" s="90" t="str">
        <f>dec2hex(K62*4,4)</f>
        <v>07FC</v>
      </c>
      <c r="R62" s="91">
        <f t="shared" si="3"/>
        <v>118</v>
      </c>
    </row>
    <row r="63">
      <c r="A63" s="92" t="s">
        <v>73</v>
      </c>
      <c r="B63" s="93">
        <v>0.0</v>
      </c>
      <c r="D63" s="94">
        <v>4.0</v>
      </c>
      <c r="E63" s="63"/>
      <c r="F63" s="95">
        <v>0.0</v>
      </c>
      <c r="G63" s="63"/>
      <c r="H63" s="95">
        <v>0.0</v>
      </c>
      <c r="I63" s="18"/>
      <c r="J63" s="96">
        <f t="shared" si="4"/>
        <v>512</v>
      </c>
      <c r="L63" s="97" t="s">
        <v>74</v>
      </c>
      <c r="O63" s="18"/>
      <c r="P63" s="98" t="str">
        <f t="shared" si="2"/>
        <v>0800</v>
      </c>
      <c r="Q63" s="18"/>
      <c r="R63" s="99">
        <f t="shared" si="3"/>
        <v>1</v>
      </c>
    </row>
    <row r="64">
      <c r="A64" s="32"/>
      <c r="B64" s="93">
        <v>0.0</v>
      </c>
      <c r="D64" s="94">
        <v>4.0</v>
      </c>
      <c r="E64" s="63"/>
      <c r="F64" s="95">
        <v>0.0</v>
      </c>
      <c r="G64" s="63"/>
      <c r="H64" s="95">
        <v>1.0</v>
      </c>
      <c r="I64" s="18"/>
      <c r="J64" s="96">
        <f t="shared" si="4"/>
        <v>513</v>
      </c>
      <c r="L64" s="97" t="s">
        <v>75</v>
      </c>
      <c r="O64" s="18"/>
      <c r="P64" s="98" t="str">
        <f t="shared" si="2"/>
        <v>0804</v>
      </c>
      <c r="Q64" s="18"/>
      <c r="R64" s="99">
        <f t="shared" si="3"/>
        <v>1</v>
      </c>
    </row>
    <row r="65">
      <c r="A65" s="32"/>
      <c r="B65" s="93">
        <v>0.0</v>
      </c>
      <c r="D65" s="94">
        <v>4.0</v>
      </c>
      <c r="E65" s="63"/>
      <c r="F65" s="95">
        <v>0.0</v>
      </c>
      <c r="G65" s="63"/>
      <c r="H65" s="95">
        <v>2.0</v>
      </c>
      <c r="I65" s="18"/>
      <c r="J65" s="96">
        <f t="shared" si="4"/>
        <v>514</v>
      </c>
      <c r="L65" s="97" t="s">
        <v>76</v>
      </c>
      <c r="O65" s="18"/>
      <c r="P65" s="98" t="str">
        <f t="shared" si="2"/>
        <v>0808</v>
      </c>
      <c r="Q65" s="18"/>
      <c r="R65" s="99">
        <f t="shared" si="3"/>
        <v>1</v>
      </c>
    </row>
    <row r="66">
      <c r="A66" s="32"/>
      <c r="B66" s="93">
        <v>0.0</v>
      </c>
      <c r="D66" s="94">
        <v>4.0</v>
      </c>
      <c r="E66" s="63"/>
      <c r="F66" s="95">
        <v>0.0</v>
      </c>
      <c r="G66" s="63"/>
      <c r="H66" s="95">
        <v>3.0</v>
      </c>
      <c r="I66" s="101">
        <v>15.0</v>
      </c>
      <c r="J66" s="96">
        <f t="shared" si="4"/>
        <v>515</v>
      </c>
      <c r="K66" s="96">
        <f>2^(sum($C$11:$E$11))*if(isblank($C66),$B66,$C66) + 2^(sum($D$11:$E$11))*if(isblank($E66),$D66,$E66) + 2^($E$11)*if(isblank($G66),$F66,$G66) + if(isblank($I66),$H66,$I66)</f>
        <v>527</v>
      </c>
      <c r="L66" s="97" t="s">
        <v>47</v>
      </c>
      <c r="O66" s="18"/>
      <c r="P66" s="98" t="str">
        <f t="shared" si="2"/>
        <v>080C</v>
      </c>
      <c r="Q66" s="103" t="str">
        <f>dec2hex(K66*4,4)</f>
        <v>083C</v>
      </c>
      <c r="R66" s="99">
        <f t="shared" si="3"/>
        <v>13</v>
      </c>
    </row>
    <row r="67">
      <c r="A67" s="32"/>
      <c r="B67" s="93">
        <v>0.0</v>
      </c>
      <c r="D67" s="94">
        <v>4.0</v>
      </c>
      <c r="E67" s="63"/>
      <c r="F67" s="95">
        <v>1.0</v>
      </c>
      <c r="G67" s="63"/>
      <c r="H67" s="95">
        <v>0.0</v>
      </c>
      <c r="I67" s="18"/>
      <c r="J67" s="98">
        <f t="shared" si="4"/>
        <v>528</v>
      </c>
      <c r="K67" s="18"/>
      <c r="L67" s="119" t="s">
        <v>77</v>
      </c>
      <c r="O67" s="18"/>
      <c r="P67" s="98" t="str">
        <f t="shared" si="2"/>
        <v>0840</v>
      </c>
      <c r="Q67" s="18"/>
      <c r="R67" s="99">
        <f t="shared" si="3"/>
        <v>1</v>
      </c>
    </row>
    <row r="68">
      <c r="A68" s="32"/>
      <c r="B68" s="93">
        <v>0.0</v>
      </c>
      <c r="D68" s="94">
        <v>4.0</v>
      </c>
      <c r="E68" s="63"/>
      <c r="F68" s="95">
        <v>1.0</v>
      </c>
      <c r="G68" s="63"/>
      <c r="H68" s="95">
        <v>1.0</v>
      </c>
      <c r="I68" s="18"/>
      <c r="J68" s="98">
        <f t="shared" si="4"/>
        <v>529</v>
      </c>
      <c r="K68" s="18"/>
      <c r="L68" s="119" t="s">
        <v>78</v>
      </c>
      <c r="O68" s="18"/>
      <c r="P68" s="98" t="str">
        <f t="shared" si="2"/>
        <v>0844</v>
      </c>
      <c r="Q68" s="18"/>
      <c r="R68" s="99">
        <f t="shared" si="3"/>
        <v>1</v>
      </c>
    </row>
    <row r="69">
      <c r="A69" s="32"/>
      <c r="B69" s="93">
        <v>0.0</v>
      </c>
      <c r="D69" s="94">
        <v>4.0</v>
      </c>
      <c r="E69" s="63"/>
      <c r="F69" s="95">
        <v>1.0</v>
      </c>
      <c r="G69" s="63"/>
      <c r="H69" s="95">
        <v>2.0</v>
      </c>
      <c r="I69" s="18"/>
      <c r="J69" s="98">
        <f t="shared" si="4"/>
        <v>530</v>
      </c>
      <c r="K69" s="18"/>
      <c r="L69" s="119" t="s">
        <v>79</v>
      </c>
      <c r="O69" s="18"/>
      <c r="P69" s="98" t="str">
        <f t="shared" si="2"/>
        <v>0848</v>
      </c>
      <c r="Q69" s="18"/>
      <c r="R69" s="99">
        <f t="shared" si="3"/>
        <v>1</v>
      </c>
    </row>
    <row r="70">
      <c r="A70" s="32"/>
      <c r="B70" s="93">
        <v>0.0</v>
      </c>
      <c r="D70" s="94">
        <v>4.0</v>
      </c>
      <c r="E70" s="63"/>
      <c r="F70" s="95">
        <v>1.0</v>
      </c>
      <c r="G70" s="63"/>
      <c r="H70" s="95">
        <v>3.0</v>
      </c>
      <c r="I70" s="18"/>
      <c r="J70" s="98">
        <f t="shared" si="4"/>
        <v>531</v>
      </c>
      <c r="K70" s="18"/>
      <c r="L70" s="119" t="s">
        <v>80</v>
      </c>
      <c r="O70" s="18"/>
      <c r="P70" s="98" t="str">
        <f t="shared" si="2"/>
        <v>084C</v>
      </c>
      <c r="Q70" s="18"/>
      <c r="R70" s="99">
        <f t="shared" si="3"/>
        <v>1</v>
      </c>
    </row>
    <row r="71">
      <c r="A71" s="32"/>
      <c r="B71" s="93">
        <v>0.0</v>
      </c>
      <c r="D71" s="94">
        <v>4.0</v>
      </c>
      <c r="E71" s="63"/>
      <c r="F71" s="95">
        <v>1.0</v>
      </c>
      <c r="G71" s="63"/>
      <c r="H71" s="95">
        <v>4.0</v>
      </c>
      <c r="I71" s="18"/>
      <c r="J71" s="98">
        <f t="shared" si="4"/>
        <v>532</v>
      </c>
      <c r="K71" s="18"/>
      <c r="L71" s="119" t="s">
        <v>81</v>
      </c>
      <c r="O71" s="18"/>
      <c r="P71" s="98" t="str">
        <f t="shared" si="2"/>
        <v>0850</v>
      </c>
      <c r="Q71" s="18"/>
      <c r="R71" s="99">
        <f t="shared" si="3"/>
        <v>1</v>
      </c>
    </row>
    <row r="72">
      <c r="A72" s="32"/>
      <c r="B72" s="93">
        <v>0.0</v>
      </c>
      <c r="D72" s="94">
        <v>4.0</v>
      </c>
      <c r="E72" s="63"/>
      <c r="F72" s="95">
        <v>1.0</v>
      </c>
      <c r="G72" s="63"/>
      <c r="H72" s="95">
        <v>5.0</v>
      </c>
      <c r="I72" s="18"/>
      <c r="J72" s="98">
        <f t="shared" si="4"/>
        <v>533</v>
      </c>
      <c r="K72" s="18"/>
      <c r="L72" s="119" t="s">
        <v>82</v>
      </c>
      <c r="O72" s="18"/>
      <c r="P72" s="98" t="str">
        <f t="shared" si="2"/>
        <v>0854</v>
      </c>
      <c r="Q72" s="18"/>
      <c r="R72" s="99">
        <f t="shared" si="3"/>
        <v>1</v>
      </c>
    </row>
    <row r="73">
      <c r="A73" s="32"/>
      <c r="B73" s="93">
        <v>0.0</v>
      </c>
      <c r="D73" s="94">
        <v>4.0</v>
      </c>
      <c r="E73" s="63"/>
      <c r="F73" s="95">
        <v>1.0</v>
      </c>
      <c r="G73" s="63"/>
      <c r="H73" s="95">
        <v>6.0</v>
      </c>
      <c r="I73" s="18"/>
      <c r="J73" s="98">
        <f t="shared" si="4"/>
        <v>534</v>
      </c>
      <c r="K73" s="18"/>
      <c r="L73" s="119" t="s">
        <v>83</v>
      </c>
      <c r="O73" s="18"/>
      <c r="P73" s="98" t="str">
        <f t="shared" si="2"/>
        <v>0858</v>
      </c>
      <c r="Q73" s="18"/>
      <c r="R73" s="99">
        <f t="shared" si="3"/>
        <v>1</v>
      </c>
    </row>
    <row r="74">
      <c r="A74" s="32"/>
      <c r="B74" s="93">
        <v>0.0</v>
      </c>
      <c r="D74" s="94">
        <v>4.0</v>
      </c>
      <c r="E74" s="63"/>
      <c r="F74" s="95">
        <v>1.0</v>
      </c>
      <c r="G74" s="63"/>
      <c r="H74" s="95">
        <v>7.0</v>
      </c>
      <c r="I74" s="18"/>
      <c r="J74" s="98">
        <f t="shared" si="4"/>
        <v>535</v>
      </c>
      <c r="K74" s="18"/>
      <c r="L74" s="119" t="s">
        <v>84</v>
      </c>
      <c r="O74" s="18"/>
      <c r="P74" s="98" t="str">
        <f t="shared" si="2"/>
        <v>085C</v>
      </c>
      <c r="Q74" s="18"/>
      <c r="R74" s="99">
        <f t="shared" si="3"/>
        <v>1</v>
      </c>
    </row>
    <row r="75">
      <c r="A75" s="32"/>
      <c r="B75" s="93">
        <v>0.0</v>
      </c>
      <c r="D75" s="94">
        <v>4.0</v>
      </c>
      <c r="E75" s="63"/>
      <c r="F75" s="95">
        <v>1.0</v>
      </c>
      <c r="G75" s="63"/>
      <c r="H75" s="95">
        <v>8.0</v>
      </c>
      <c r="I75" s="18"/>
      <c r="J75" s="98">
        <f t="shared" si="4"/>
        <v>536</v>
      </c>
      <c r="K75" s="18"/>
      <c r="L75" s="119" t="s">
        <v>85</v>
      </c>
      <c r="O75" s="18"/>
      <c r="P75" s="98" t="str">
        <f t="shared" si="2"/>
        <v>0860</v>
      </c>
      <c r="Q75" s="18"/>
      <c r="R75" s="99">
        <f t="shared" si="3"/>
        <v>1</v>
      </c>
    </row>
    <row r="76">
      <c r="A76" s="32"/>
      <c r="B76" s="93">
        <v>0.0</v>
      </c>
      <c r="D76" s="94">
        <v>4.0</v>
      </c>
      <c r="E76" s="63"/>
      <c r="F76" s="95">
        <v>1.0</v>
      </c>
      <c r="G76" s="63"/>
      <c r="H76" s="95">
        <v>9.0</v>
      </c>
      <c r="I76" s="18"/>
      <c r="J76" s="98">
        <f t="shared" si="4"/>
        <v>537</v>
      </c>
      <c r="K76" s="18"/>
      <c r="L76" s="119" t="s">
        <v>86</v>
      </c>
      <c r="O76" s="18"/>
      <c r="P76" s="98" t="str">
        <f t="shared" si="2"/>
        <v>0864</v>
      </c>
      <c r="Q76" s="18"/>
      <c r="R76" s="99">
        <f t="shared" si="3"/>
        <v>1</v>
      </c>
    </row>
    <row r="77">
      <c r="A77" s="32"/>
      <c r="B77" s="93">
        <v>0.0</v>
      </c>
      <c r="D77" s="94">
        <v>4.0</v>
      </c>
      <c r="E77" s="63"/>
      <c r="F77" s="95">
        <v>1.0</v>
      </c>
      <c r="G77" s="63"/>
      <c r="H77" s="95">
        <v>10.0</v>
      </c>
      <c r="I77" s="18"/>
      <c r="J77" s="98">
        <f t="shared" si="4"/>
        <v>538</v>
      </c>
      <c r="K77" s="18"/>
      <c r="L77" s="97" t="s">
        <v>87</v>
      </c>
      <c r="O77" s="18"/>
      <c r="P77" s="98" t="str">
        <f t="shared" si="2"/>
        <v>0868</v>
      </c>
      <c r="Q77" s="18"/>
      <c r="R77" s="99">
        <f t="shared" si="3"/>
        <v>1</v>
      </c>
    </row>
    <row r="78">
      <c r="A78" s="32"/>
      <c r="B78" s="93">
        <v>0.0</v>
      </c>
      <c r="D78" s="94">
        <v>4.0</v>
      </c>
      <c r="E78" s="63"/>
      <c r="F78" s="95">
        <v>1.0</v>
      </c>
      <c r="G78" s="63"/>
      <c r="H78" s="95">
        <v>11.0</v>
      </c>
      <c r="I78" s="18"/>
      <c r="J78" s="98">
        <f t="shared" si="4"/>
        <v>539</v>
      </c>
      <c r="K78" s="18"/>
      <c r="L78" s="97" t="s">
        <v>88</v>
      </c>
      <c r="O78" s="18"/>
      <c r="P78" s="98" t="str">
        <f t="shared" si="2"/>
        <v>086C</v>
      </c>
      <c r="Q78" s="18"/>
      <c r="R78" s="99">
        <f t="shared" si="3"/>
        <v>1</v>
      </c>
    </row>
    <row r="79">
      <c r="A79" s="32"/>
      <c r="B79" s="93">
        <v>0.0</v>
      </c>
      <c r="D79" s="94">
        <v>4.0</v>
      </c>
      <c r="E79" s="63"/>
      <c r="F79" s="95">
        <v>1.0</v>
      </c>
      <c r="G79" s="63"/>
      <c r="H79" s="95">
        <v>12.0</v>
      </c>
      <c r="I79" s="18"/>
      <c r="J79" s="98">
        <f t="shared" si="4"/>
        <v>540</v>
      </c>
      <c r="K79" s="18"/>
      <c r="L79" s="97" t="s">
        <v>89</v>
      </c>
      <c r="O79" s="18"/>
      <c r="P79" s="98" t="str">
        <f t="shared" si="2"/>
        <v>0870</v>
      </c>
      <c r="Q79" s="18"/>
      <c r="R79" s="99">
        <f t="shared" si="3"/>
        <v>1</v>
      </c>
    </row>
    <row r="80">
      <c r="A80" s="32"/>
      <c r="B80" s="93">
        <v>0.0</v>
      </c>
      <c r="D80" s="94">
        <v>4.0</v>
      </c>
      <c r="E80" s="63"/>
      <c r="F80" s="95">
        <v>1.0</v>
      </c>
      <c r="G80" s="63"/>
      <c r="H80" s="95">
        <v>13.0</v>
      </c>
      <c r="I80" s="18"/>
      <c r="J80" s="98">
        <f t="shared" si="4"/>
        <v>541</v>
      </c>
      <c r="K80" s="18"/>
      <c r="L80" s="97" t="s">
        <v>90</v>
      </c>
      <c r="O80" s="18"/>
      <c r="P80" s="98" t="str">
        <f t="shared" si="2"/>
        <v>0874</v>
      </c>
      <c r="Q80" s="18"/>
      <c r="R80" s="99">
        <f t="shared" si="3"/>
        <v>1</v>
      </c>
    </row>
    <row r="81">
      <c r="A81" s="32"/>
      <c r="B81" s="93">
        <v>0.0</v>
      </c>
      <c r="D81" s="94">
        <v>4.0</v>
      </c>
      <c r="E81" s="63"/>
      <c r="F81" s="95">
        <v>1.0</v>
      </c>
      <c r="G81" s="63"/>
      <c r="H81" s="95">
        <v>14.0</v>
      </c>
      <c r="I81" s="18"/>
      <c r="J81" s="98">
        <f t="shared" si="4"/>
        <v>542</v>
      </c>
      <c r="K81" s="18"/>
      <c r="L81" s="97" t="s">
        <v>91</v>
      </c>
      <c r="O81" s="18"/>
      <c r="P81" s="98" t="str">
        <f t="shared" si="2"/>
        <v>0878</v>
      </c>
      <c r="Q81" s="18"/>
      <c r="R81" s="99">
        <f t="shared" si="3"/>
        <v>1</v>
      </c>
    </row>
    <row r="82">
      <c r="A82" s="32"/>
      <c r="B82" s="93">
        <v>0.0</v>
      </c>
      <c r="D82" s="94">
        <v>4.0</v>
      </c>
      <c r="E82" s="63"/>
      <c r="F82" s="95">
        <v>1.0</v>
      </c>
      <c r="G82" s="63"/>
      <c r="H82" s="95">
        <v>15.0</v>
      </c>
      <c r="I82" s="18"/>
      <c r="J82" s="98">
        <f t="shared" si="4"/>
        <v>543</v>
      </c>
      <c r="K82" s="18"/>
      <c r="L82" s="97" t="s">
        <v>92</v>
      </c>
      <c r="O82" s="18"/>
      <c r="P82" s="98" t="str">
        <f t="shared" si="2"/>
        <v>087C</v>
      </c>
      <c r="Q82" s="18"/>
      <c r="R82" s="99">
        <f t="shared" si="3"/>
        <v>1</v>
      </c>
    </row>
    <row r="83">
      <c r="A83" s="32"/>
      <c r="B83" s="93">
        <v>0.0</v>
      </c>
      <c r="D83" s="94">
        <v>4.0</v>
      </c>
      <c r="E83" s="63"/>
      <c r="F83" s="95">
        <v>2.0</v>
      </c>
      <c r="G83" s="63"/>
      <c r="H83" s="95">
        <v>0.0</v>
      </c>
      <c r="I83" s="18"/>
      <c r="J83" s="98">
        <f t="shared" si="4"/>
        <v>544</v>
      </c>
      <c r="K83" s="18"/>
      <c r="L83" s="97" t="s">
        <v>93</v>
      </c>
      <c r="O83" s="18"/>
      <c r="P83" s="98" t="str">
        <f t="shared" si="2"/>
        <v>0880</v>
      </c>
      <c r="Q83" s="18"/>
      <c r="R83" s="99">
        <f t="shared" si="3"/>
        <v>1</v>
      </c>
    </row>
    <row r="84">
      <c r="A84" s="32"/>
      <c r="B84" s="93">
        <v>0.0</v>
      </c>
      <c r="D84" s="94">
        <v>4.0</v>
      </c>
      <c r="E84" s="63"/>
      <c r="F84" s="95">
        <v>2.0</v>
      </c>
      <c r="G84" s="63"/>
      <c r="H84" s="95">
        <v>1.0</v>
      </c>
      <c r="I84" s="18"/>
      <c r="J84" s="98">
        <f t="shared" si="4"/>
        <v>545</v>
      </c>
      <c r="K84" s="18"/>
      <c r="L84" s="97" t="s">
        <v>94</v>
      </c>
      <c r="O84" s="18"/>
      <c r="P84" s="98" t="str">
        <f t="shared" si="2"/>
        <v>0884</v>
      </c>
      <c r="Q84" s="18"/>
      <c r="R84" s="99">
        <f t="shared" si="3"/>
        <v>1</v>
      </c>
    </row>
    <row r="85">
      <c r="A85" s="32"/>
      <c r="B85" s="93">
        <v>0.0</v>
      </c>
      <c r="D85" s="94">
        <v>4.0</v>
      </c>
      <c r="E85" s="63"/>
      <c r="F85" s="95">
        <v>2.0</v>
      </c>
      <c r="G85" s="63"/>
      <c r="H85" s="95">
        <v>2.0</v>
      </c>
      <c r="I85" s="18"/>
      <c r="J85" s="98">
        <f t="shared" si="4"/>
        <v>546</v>
      </c>
      <c r="K85" s="18"/>
      <c r="L85" s="97" t="s">
        <v>95</v>
      </c>
      <c r="O85" s="18"/>
      <c r="P85" s="98" t="str">
        <f t="shared" si="2"/>
        <v>0888</v>
      </c>
      <c r="Q85" s="18"/>
      <c r="R85" s="99">
        <f t="shared" si="3"/>
        <v>1</v>
      </c>
    </row>
    <row r="86">
      <c r="A86" s="32"/>
      <c r="B86" s="93">
        <v>0.0</v>
      </c>
      <c r="D86" s="94">
        <v>4.0</v>
      </c>
      <c r="E86" s="63"/>
      <c r="F86" s="95">
        <v>2.0</v>
      </c>
      <c r="G86" s="63"/>
      <c r="H86" s="95">
        <v>3.0</v>
      </c>
      <c r="I86" s="18"/>
      <c r="J86" s="98">
        <f t="shared" si="4"/>
        <v>547</v>
      </c>
      <c r="K86" s="18"/>
      <c r="L86" s="97" t="s">
        <v>96</v>
      </c>
      <c r="O86" s="18"/>
      <c r="P86" s="98" t="str">
        <f t="shared" si="2"/>
        <v>088C</v>
      </c>
      <c r="Q86" s="18"/>
      <c r="R86" s="99">
        <f t="shared" si="3"/>
        <v>1</v>
      </c>
    </row>
    <row r="87">
      <c r="A87" s="32"/>
      <c r="B87" s="93">
        <v>0.0</v>
      </c>
      <c r="D87" s="94">
        <v>4.0</v>
      </c>
      <c r="E87" s="63"/>
      <c r="F87" s="95">
        <v>2.0</v>
      </c>
      <c r="G87" s="63"/>
      <c r="H87" s="95">
        <v>4.0</v>
      </c>
      <c r="I87" s="18"/>
      <c r="J87" s="98">
        <f t="shared" si="4"/>
        <v>548</v>
      </c>
      <c r="K87" s="18"/>
      <c r="L87" s="97" t="s">
        <v>97</v>
      </c>
      <c r="O87" s="18"/>
      <c r="P87" s="98" t="str">
        <f t="shared" si="2"/>
        <v>0890</v>
      </c>
      <c r="Q87" s="18"/>
      <c r="R87" s="99">
        <f t="shared" si="3"/>
        <v>1</v>
      </c>
    </row>
    <row r="88">
      <c r="A88" s="32"/>
      <c r="B88" s="93">
        <v>0.0</v>
      </c>
      <c r="D88" s="94">
        <v>4.0</v>
      </c>
      <c r="E88" s="63"/>
      <c r="F88" s="95">
        <v>2.0</v>
      </c>
      <c r="G88" s="63"/>
      <c r="H88" s="95">
        <v>5.0</v>
      </c>
      <c r="I88" s="18"/>
      <c r="J88" s="98">
        <f t="shared" si="4"/>
        <v>549</v>
      </c>
      <c r="K88" s="18"/>
      <c r="L88" s="97" t="s">
        <v>98</v>
      </c>
      <c r="O88" s="18"/>
      <c r="P88" s="98" t="str">
        <f t="shared" si="2"/>
        <v>0894</v>
      </c>
      <c r="Q88" s="18"/>
      <c r="R88" s="99">
        <f t="shared" si="3"/>
        <v>1</v>
      </c>
    </row>
    <row r="89">
      <c r="A89" s="32"/>
      <c r="B89" s="93">
        <v>0.0</v>
      </c>
      <c r="D89" s="94">
        <v>4.0</v>
      </c>
      <c r="E89" s="63"/>
      <c r="F89" s="95">
        <v>2.0</v>
      </c>
      <c r="G89" s="63"/>
      <c r="H89" s="95">
        <v>6.0</v>
      </c>
      <c r="I89" s="18"/>
      <c r="J89" s="98">
        <f t="shared" si="4"/>
        <v>550</v>
      </c>
      <c r="K89" s="18"/>
      <c r="L89" s="97" t="s">
        <v>99</v>
      </c>
      <c r="O89" s="18"/>
      <c r="P89" s="98" t="str">
        <f t="shared" si="2"/>
        <v>0898</v>
      </c>
      <c r="Q89" s="18"/>
      <c r="R89" s="99">
        <f t="shared" si="3"/>
        <v>1</v>
      </c>
    </row>
    <row r="90">
      <c r="A90" s="32"/>
      <c r="B90" s="93">
        <v>0.0</v>
      </c>
      <c r="D90" s="94">
        <v>4.0</v>
      </c>
      <c r="E90" s="63"/>
      <c r="F90" s="95">
        <v>2.0</v>
      </c>
      <c r="G90" s="63"/>
      <c r="H90" s="95">
        <v>7.0</v>
      </c>
      <c r="I90" s="18"/>
      <c r="J90" s="98">
        <f t="shared" si="4"/>
        <v>551</v>
      </c>
      <c r="K90" s="18"/>
      <c r="L90" s="97" t="s">
        <v>100</v>
      </c>
      <c r="O90" s="18"/>
      <c r="P90" s="98" t="str">
        <f t="shared" si="2"/>
        <v>089C</v>
      </c>
      <c r="Q90" s="18"/>
      <c r="R90" s="99">
        <f t="shared" si="3"/>
        <v>1</v>
      </c>
    </row>
    <row r="91">
      <c r="A91" s="32"/>
      <c r="B91" s="93">
        <v>0.0</v>
      </c>
      <c r="D91" s="94">
        <v>4.0</v>
      </c>
      <c r="E91" s="63"/>
      <c r="F91" s="95">
        <v>2.0</v>
      </c>
      <c r="G91" s="63"/>
      <c r="H91" s="95">
        <v>8.0</v>
      </c>
      <c r="I91" s="18"/>
      <c r="J91" s="98">
        <f t="shared" si="4"/>
        <v>552</v>
      </c>
      <c r="K91" s="18"/>
      <c r="L91" s="97" t="s">
        <v>101</v>
      </c>
      <c r="O91" s="18"/>
      <c r="P91" s="98" t="str">
        <f t="shared" si="2"/>
        <v>08A0</v>
      </c>
      <c r="Q91" s="18"/>
      <c r="R91" s="99">
        <f t="shared" si="3"/>
        <v>1</v>
      </c>
    </row>
    <row r="92">
      <c r="A92" s="32"/>
      <c r="B92" s="93">
        <v>0.0</v>
      </c>
      <c r="D92" s="94">
        <v>4.0</v>
      </c>
      <c r="E92" s="63"/>
      <c r="F92" s="95">
        <v>2.0</v>
      </c>
      <c r="G92" s="63"/>
      <c r="H92" s="95">
        <v>9.0</v>
      </c>
      <c r="I92" s="18"/>
      <c r="J92" s="98">
        <f t="shared" si="4"/>
        <v>553</v>
      </c>
      <c r="K92" s="18"/>
      <c r="L92" s="97" t="s">
        <v>102</v>
      </c>
      <c r="O92" s="18"/>
      <c r="P92" s="98" t="str">
        <f t="shared" si="2"/>
        <v>08A4</v>
      </c>
      <c r="Q92" s="18"/>
      <c r="R92" s="99">
        <f t="shared" si="3"/>
        <v>1</v>
      </c>
    </row>
    <row r="93">
      <c r="A93" s="32"/>
      <c r="B93" s="93">
        <v>0.0</v>
      </c>
      <c r="D93" s="94">
        <v>4.0</v>
      </c>
      <c r="E93" s="63"/>
      <c r="F93" s="95">
        <v>2.0</v>
      </c>
      <c r="G93" s="63"/>
      <c r="H93" s="95">
        <v>10.0</v>
      </c>
      <c r="I93" s="18"/>
      <c r="J93" s="98">
        <f t="shared" si="4"/>
        <v>554</v>
      </c>
      <c r="K93" s="18"/>
      <c r="L93" s="97" t="s">
        <v>103</v>
      </c>
      <c r="O93" s="18"/>
      <c r="P93" s="98" t="str">
        <f t="shared" si="2"/>
        <v>08A8</v>
      </c>
      <c r="Q93" s="18"/>
      <c r="R93" s="99">
        <f t="shared" si="3"/>
        <v>1</v>
      </c>
    </row>
    <row r="94">
      <c r="A94" s="32"/>
      <c r="B94" s="93">
        <v>0.0</v>
      </c>
      <c r="D94" s="94">
        <v>4.0</v>
      </c>
      <c r="E94" s="63"/>
      <c r="F94" s="95">
        <v>2.0</v>
      </c>
      <c r="G94" s="63"/>
      <c r="H94" s="95">
        <v>11.0</v>
      </c>
      <c r="I94" s="18"/>
      <c r="J94" s="98">
        <f t="shared" si="4"/>
        <v>555</v>
      </c>
      <c r="K94" s="18"/>
      <c r="L94" s="97" t="s">
        <v>104</v>
      </c>
      <c r="O94" s="18"/>
      <c r="P94" s="98" t="str">
        <f t="shared" si="2"/>
        <v>08AC</v>
      </c>
      <c r="Q94" s="18"/>
      <c r="R94" s="99">
        <f t="shared" si="3"/>
        <v>1</v>
      </c>
    </row>
    <row r="95">
      <c r="A95" s="32"/>
      <c r="B95" s="93">
        <v>0.0</v>
      </c>
      <c r="D95" s="94">
        <v>4.0</v>
      </c>
      <c r="E95" s="63"/>
      <c r="F95" s="95">
        <v>2.0</v>
      </c>
      <c r="G95" s="63"/>
      <c r="H95" s="95">
        <v>12.0</v>
      </c>
      <c r="I95" s="18"/>
      <c r="J95" s="98">
        <f t="shared" si="4"/>
        <v>556</v>
      </c>
      <c r="K95" s="18"/>
      <c r="L95" s="97" t="s">
        <v>105</v>
      </c>
      <c r="O95" s="18"/>
      <c r="P95" s="98" t="str">
        <f t="shared" si="2"/>
        <v>08B0</v>
      </c>
      <c r="Q95" s="18"/>
      <c r="R95" s="99">
        <f t="shared" si="3"/>
        <v>1</v>
      </c>
    </row>
    <row r="96">
      <c r="A96" s="32"/>
      <c r="B96" s="93">
        <v>0.0</v>
      </c>
      <c r="D96" s="94">
        <v>4.0</v>
      </c>
      <c r="E96" s="63"/>
      <c r="F96" s="95">
        <v>2.0</v>
      </c>
      <c r="G96" s="63"/>
      <c r="H96" s="95">
        <v>13.0</v>
      </c>
      <c r="I96" s="18"/>
      <c r="J96" s="98">
        <f t="shared" si="4"/>
        <v>557</v>
      </c>
      <c r="K96" s="18"/>
      <c r="L96" s="97" t="s">
        <v>106</v>
      </c>
      <c r="O96" s="18"/>
      <c r="P96" s="98" t="str">
        <f t="shared" si="2"/>
        <v>08B4</v>
      </c>
      <c r="Q96" s="18"/>
      <c r="R96" s="99">
        <f t="shared" si="3"/>
        <v>1</v>
      </c>
    </row>
    <row r="97">
      <c r="A97" s="32"/>
      <c r="B97" s="93">
        <v>0.0</v>
      </c>
      <c r="D97" s="94">
        <v>4.0</v>
      </c>
      <c r="E97" s="63"/>
      <c r="F97" s="95">
        <v>2.0</v>
      </c>
      <c r="G97" s="63"/>
      <c r="H97" s="95">
        <v>14.0</v>
      </c>
      <c r="I97" s="18"/>
      <c r="J97" s="98">
        <f t="shared" si="4"/>
        <v>558</v>
      </c>
      <c r="K97" s="18"/>
      <c r="L97" s="97" t="s">
        <v>107</v>
      </c>
      <c r="O97" s="18"/>
      <c r="P97" s="98" t="str">
        <f t="shared" si="2"/>
        <v>08B8</v>
      </c>
      <c r="Q97" s="18"/>
      <c r="R97" s="99">
        <f t="shared" si="3"/>
        <v>1</v>
      </c>
    </row>
    <row r="98">
      <c r="A98" s="32"/>
      <c r="B98" s="93">
        <v>0.0</v>
      </c>
      <c r="D98" s="94">
        <v>4.0</v>
      </c>
      <c r="E98" s="63"/>
      <c r="F98" s="95">
        <v>2.0</v>
      </c>
      <c r="G98" s="63"/>
      <c r="H98" s="95">
        <v>15.0</v>
      </c>
      <c r="I98" s="18"/>
      <c r="J98" s="98">
        <f t="shared" si="4"/>
        <v>559</v>
      </c>
      <c r="K98" s="18"/>
      <c r="L98" s="97" t="s">
        <v>108</v>
      </c>
      <c r="O98" s="18"/>
      <c r="P98" s="98" t="str">
        <f t="shared" si="2"/>
        <v>08BC</v>
      </c>
      <c r="Q98" s="18"/>
      <c r="R98" s="99">
        <f t="shared" si="3"/>
        <v>1</v>
      </c>
    </row>
    <row r="99">
      <c r="A99" s="32"/>
      <c r="B99" s="93">
        <v>0.0</v>
      </c>
      <c r="D99" s="94">
        <v>4.0</v>
      </c>
      <c r="E99" s="63"/>
      <c r="F99" s="95">
        <v>3.0</v>
      </c>
      <c r="G99" s="63"/>
      <c r="H99" s="95">
        <v>0.0</v>
      </c>
      <c r="I99" s="18"/>
      <c r="J99" s="98">
        <f t="shared" si="4"/>
        <v>560</v>
      </c>
      <c r="K99" s="18"/>
      <c r="L99" s="97" t="s">
        <v>109</v>
      </c>
      <c r="O99" s="18"/>
      <c r="P99" s="98" t="str">
        <f t="shared" si="2"/>
        <v>08C0</v>
      </c>
      <c r="Q99" s="18"/>
      <c r="R99" s="99">
        <f t="shared" si="3"/>
        <v>1</v>
      </c>
    </row>
    <row r="100">
      <c r="A100" s="32"/>
      <c r="B100" s="93">
        <v>0.0</v>
      </c>
      <c r="D100" s="94">
        <v>4.0</v>
      </c>
      <c r="E100" s="63"/>
      <c r="F100" s="95">
        <v>3.0</v>
      </c>
      <c r="G100" s="63"/>
      <c r="H100" s="95">
        <v>1.0</v>
      </c>
      <c r="I100" s="18"/>
      <c r="J100" s="98">
        <f t="shared" si="4"/>
        <v>561</v>
      </c>
      <c r="K100" s="18"/>
      <c r="L100" s="97" t="s">
        <v>110</v>
      </c>
      <c r="O100" s="18"/>
      <c r="P100" s="98" t="str">
        <f t="shared" si="2"/>
        <v>08C4</v>
      </c>
      <c r="Q100" s="18"/>
      <c r="R100" s="99">
        <f t="shared" si="3"/>
        <v>1</v>
      </c>
    </row>
    <row r="101">
      <c r="A101" s="32"/>
      <c r="B101" s="93">
        <v>0.0</v>
      </c>
      <c r="D101" s="94">
        <v>4.0</v>
      </c>
      <c r="E101" s="63"/>
      <c r="F101" s="95">
        <v>3.0</v>
      </c>
      <c r="G101" s="63"/>
      <c r="H101" s="95">
        <v>2.0</v>
      </c>
      <c r="I101" s="18"/>
      <c r="J101" s="98">
        <f t="shared" si="4"/>
        <v>562</v>
      </c>
      <c r="K101" s="18"/>
      <c r="L101" s="97" t="s">
        <v>111</v>
      </c>
      <c r="O101" s="18"/>
      <c r="P101" s="98" t="str">
        <f t="shared" si="2"/>
        <v>08C8</v>
      </c>
      <c r="Q101" s="18"/>
      <c r="R101" s="99">
        <f t="shared" si="3"/>
        <v>1</v>
      </c>
    </row>
    <row r="102">
      <c r="A102" s="32"/>
      <c r="B102" s="93">
        <v>0.0</v>
      </c>
      <c r="D102" s="94">
        <v>4.0</v>
      </c>
      <c r="E102" s="63"/>
      <c r="F102" s="95">
        <v>3.0</v>
      </c>
      <c r="G102" s="63"/>
      <c r="H102" s="95">
        <v>3.0</v>
      </c>
      <c r="I102" s="18"/>
      <c r="J102" s="98">
        <f t="shared" si="4"/>
        <v>563</v>
      </c>
      <c r="K102" s="18"/>
      <c r="L102" s="97" t="s">
        <v>112</v>
      </c>
      <c r="O102" s="18"/>
      <c r="P102" s="98" t="str">
        <f t="shared" si="2"/>
        <v>08CC</v>
      </c>
      <c r="Q102" s="18"/>
      <c r="R102" s="99">
        <f t="shared" si="3"/>
        <v>1</v>
      </c>
    </row>
    <row r="103">
      <c r="A103" s="32"/>
      <c r="B103" s="93">
        <v>0.0</v>
      </c>
      <c r="D103" s="94">
        <v>4.0</v>
      </c>
      <c r="E103" s="63"/>
      <c r="F103" s="95">
        <v>3.0</v>
      </c>
      <c r="G103" s="63"/>
      <c r="H103" s="95">
        <v>4.0</v>
      </c>
      <c r="I103" s="18"/>
      <c r="J103" s="98">
        <f t="shared" si="4"/>
        <v>564</v>
      </c>
      <c r="K103" s="18"/>
      <c r="L103" s="97" t="s">
        <v>113</v>
      </c>
      <c r="O103" s="18"/>
      <c r="P103" s="98" t="str">
        <f t="shared" si="2"/>
        <v>08D0</v>
      </c>
      <c r="Q103" s="18"/>
      <c r="R103" s="99">
        <f t="shared" si="3"/>
        <v>1</v>
      </c>
    </row>
    <row r="104">
      <c r="A104" s="32"/>
      <c r="B104" s="93">
        <v>0.0</v>
      </c>
      <c r="D104" s="94">
        <v>4.0</v>
      </c>
      <c r="E104" s="63"/>
      <c r="F104" s="95">
        <v>3.0</v>
      </c>
      <c r="G104" s="63"/>
      <c r="H104" s="95">
        <v>5.0</v>
      </c>
      <c r="I104" s="18"/>
      <c r="J104" s="98">
        <f t="shared" si="4"/>
        <v>565</v>
      </c>
      <c r="K104" s="18"/>
      <c r="L104" s="97" t="s">
        <v>114</v>
      </c>
      <c r="O104" s="18"/>
      <c r="P104" s="98" t="str">
        <f t="shared" si="2"/>
        <v>08D4</v>
      </c>
      <c r="Q104" s="18"/>
      <c r="R104" s="99">
        <f t="shared" si="3"/>
        <v>1</v>
      </c>
    </row>
    <row r="105">
      <c r="A105" s="32"/>
      <c r="B105" s="93">
        <v>0.0</v>
      </c>
      <c r="D105" s="94">
        <v>4.0</v>
      </c>
      <c r="E105" s="63"/>
      <c r="F105" s="95">
        <v>3.0</v>
      </c>
      <c r="G105" s="63"/>
      <c r="H105" s="95">
        <v>6.0</v>
      </c>
      <c r="I105" s="18"/>
      <c r="J105" s="98">
        <f t="shared" si="4"/>
        <v>566</v>
      </c>
      <c r="K105" s="18"/>
      <c r="L105" s="97" t="s">
        <v>115</v>
      </c>
      <c r="O105" s="18"/>
      <c r="P105" s="98" t="str">
        <f t="shared" si="2"/>
        <v>08D8</v>
      </c>
      <c r="Q105" s="18"/>
      <c r="R105" s="99">
        <f t="shared" si="3"/>
        <v>1</v>
      </c>
    </row>
    <row r="106">
      <c r="A106" s="32"/>
      <c r="B106" s="93">
        <v>0.0</v>
      </c>
      <c r="D106" s="94">
        <v>4.0</v>
      </c>
      <c r="E106" s="63"/>
      <c r="F106" s="95">
        <v>3.0</v>
      </c>
      <c r="G106" s="63"/>
      <c r="H106" s="95">
        <v>7.0</v>
      </c>
      <c r="I106" s="18"/>
      <c r="J106" s="98">
        <f t="shared" si="4"/>
        <v>567</v>
      </c>
      <c r="K106" s="18"/>
      <c r="L106" s="97" t="s">
        <v>116</v>
      </c>
      <c r="O106" s="18"/>
      <c r="P106" s="98" t="str">
        <f t="shared" si="2"/>
        <v>08DC</v>
      </c>
      <c r="Q106" s="18"/>
      <c r="R106" s="99">
        <f t="shared" si="3"/>
        <v>1</v>
      </c>
    </row>
    <row r="107">
      <c r="A107" s="32"/>
      <c r="B107" s="93">
        <v>0.0</v>
      </c>
      <c r="D107" s="94">
        <v>4.0</v>
      </c>
      <c r="E107" s="63"/>
      <c r="F107" s="95">
        <v>3.0</v>
      </c>
      <c r="G107" s="63"/>
      <c r="H107" s="95">
        <v>8.0</v>
      </c>
      <c r="I107" s="18"/>
      <c r="J107" s="98">
        <f t="shared" si="4"/>
        <v>568</v>
      </c>
      <c r="K107" s="18"/>
      <c r="L107" s="97" t="s">
        <v>117</v>
      </c>
      <c r="O107" s="18"/>
      <c r="P107" s="98" t="str">
        <f t="shared" si="2"/>
        <v>08E0</v>
      </c>
      <c r="Q107" s="18"/>
      <c r="R107" s="99">
        <f t="shared" si="3"/>
        <v>1</v>
      </c>
    </row>
    <row r="108">
      <c r="A108" s="32"/>
      <c r="B108" s="93">
        <v>0.0</v>
      </c>
      <c r="D108" s="94">
        <v>4.0</v>
      </c>
      <c r="E108" s="63"/>
      <c r="F108" s="95">
        <v>3.0</v>
      </c>
      <c r="G108" s="63"/>
      <c r="H108" s="95">
        <v>9.0</v>
      </c>
      <c r="I108" s="18"/>
      <c r="J108" s="98">
        <f t="shared" si="4"/>
        <v>569</v>
      </c>
      <c r="K108" s="18"/>
      <c r="L108" s="97" t="s">
        <v>118</v>
      </c>
      <c r="O108" s="18"/>
      <c r="P108" s="98" t="str">
        <f t="shared" si="2"/>
        <v>08E4</v>
      </c>
      <c r="Q108" s="18"/>
      <c r="R108" s="99">
        <f t="shared" si="3"/>
        <v>1</v>
      </c>
    </row>
    <row r="109">
      <c r="A109" s="32"/>
      <c r="B109" s="93">
        <v>0.0</v>
      </c>
      <c r="D109" s="94">
        <v>4.0</v>
      </c>
      <c r="E109" s="63"/>
      <c r="F109" s="95">
        <v>3.0</v>
      </c>
      <c r="G109" s="63"/>
      <c r="H109" s="95">
        <v>10.0</v>
      </c>
      <c r="I109" s="18"/>
      <c r="J109" s="98">
        <f t="shared" si="4"/>
        <v>570</v>
      </c>
      <c r="K109" s="18"/>
      <c r="L109" s="97" t="s">
        <v>119</v>
      </c>
      <c r="O109" s="18"/>
      <c r="P109" s="98" t="str">
        <f t="shared" si="2"/>
        <v>08E8</v>
      </c>
      <c r="Q109" s="18"/>
      <c r="R109" s="99">
        <f t="shared" si="3"/>
        <v>1</v>
      </c>
    </row>
    <row r="110">
      <c r="A110" s="32"/>
      <c r="B110" s="93">
        <v>0.0</v>
      </c>
      <c r="D110" s="94">
        <v>4.0</v>
      </c>
      <c r="E110" s="63"/>
      <c r="F110" s="95">
        <v>3.0</v>
      </c>
      <c r="G110" s="63"/>
      <c r="H110" s="95">
        <v>11.0</v>
      </c>
      <c r="I110" s="18"/>
      <c r="J110" s="98">
        <f t="shared" si="4"/>
        <v>571</v>
      </c>
      <c r="K110" s="18"/>
      <c r="L110" s="97" t="s">
        <v>120</v>
      </c>
      <c r="O110" s="18"/>
      <c r="P110" s="98" t="str">
        <f t="shared" si="2"/>
        <v>08EC</v>
      </c>
      <c r="Q110" s="18"/>
      <c r="R110" s="99">
        <f t="shared" si="3"/>
        <v>1</v>
      </c>
    </row>
    <row r="111">
      <c r="A111" s="32"/>
      <c r="B111" s="93">
        <v>0.0</v>
      </c>
      <c r="D111" s="94">
        <v>4.0</v>
      </c>
      <c r="E111" s="63"/>
      <c r="F111" s="95">
        <v>3.0</v>
      </c>
      <c r="G111" s="63"/>
      <c r="H111" s="95">
        <v>12.0</v>
      </c>
      <c r="I111" s="18"/>
      <c r="J111" s="98">
        <f t="shared" si="4"/>
        <v>572</v>
      </c>
      <c r="K111" s="18"/>
      <c r="L111" s="97" t="s">
        <v>121</v>
      </c>
      <c r="O111" s="18"/>
      <c r="P111" s="98" t="str">
        <f t="shared" si="2"/>
        <v>08F0</v>
      </c>
      <c r="Q111" s="18"/>
      <c r="R111" s="99">
        <f t="shared" si="3"/>
        <v>1</v>
      </c>
    </row>
    <row r="112">
      <c r="A112" s="32"/>
      <c r="B112" s="93">
        <v>0.0</v>
      </c>
      <c r="D112" s="94">
        <v>4.0</v>
      </c>
      <c r="E112" s="63"/>
      <c r="F112" s="95">
        <v>3.0</v>
      </c>
      <c r="G112" s="63"/>
      <c r="H112" s="95">
        <v>13.0</v>
      </c>
      <c r="I112" s="18"/>
      <c r="J112" s="98">
        <f t="shared" si="4"/>
        <v>573</v>
      </c>
      <c r="K112" s="18"/>
      <c r="L112" s="97" t="s">
        <v>122</v>
      </c>
      <c r="O112" s="18"/>
      <c r="P112" s="98" t="str">
        <f t="shared" si="2"/>
        <v>08F4</v>
      </c>
      <c r="Q112" s="18"/>
      <c r="R112" s="99">
        <f t="shared" si="3"/>
        <v>1</v>
      </c>
    </row>
    <row r="113">
      <c r="A113" s="32"/>
      <c r="B113" s="93">
        <v>0.0</v>
      </c>
      <c r="D113" s="94">
        <v>4.0</v>
      </c>
      <c r="E113" s="63"/>
      <c r="F113" s="95">
        <v>3.0</v>
      </c>
      <c r="G113" s="63"/>
      <c r="H113" s="95">
        <v>14.0</v>
      </c>
      <c r="I113" s="18"/>
      <c r="J113" s="98">
        <f t="shared" si="4"/>
        <v>574</v>
      </c>
      <c r="K113" s="18"/>
      <c r="L113" s="97" t="s">
        <v>123</v>
      </c>
      <c r="O113" s="18"/>
      <c r="P113" s="98" t="str">
        <f t="shared" si="2"/>
        <v>08F8</v>
      </c>
      <c r="Q113" s="18"/>
      <c r="R113" s="99">
        <f t="shared" si="3"/>
        <v>1</v>
      </c>
    </row>
    <row r="114">
      <c r="A114" s="32"/>
      <c r="B114" s="93">
        <v>0.0</v>
      </c>
      <c r="D114" s="94">
        <v>4.0</v>
      </c>
      <c r="E114" s="63"/>
      <c r="F114" s="95">
        <v>3.0</v>
      </c>
      <c r="G114" s="63"/>
      <c r="H114" s="95">
        <v>15.0</v>
      </c>
      <c r="I114" s="18"/>
      <c r="J114" s="98">
        <f t="shared" si="4"/>
        <v>575</v>
      </c>
      <c r="K114" s="18"/>
      <c r="L114" s="97" t="s">
        <v>124</v>
      </c>
      <c r="O114" s="18"/>
      <c r="P114" s="98" t="str">
        <f t="shared" si="2"/>
        <v>08FC</v>
      </c>
      <c r="Q114" s="18"/>
      <c r="R114" s="99">
        <f t="shared" si="3"/>
        <v>1</v>
      </c>
    </row>
    <row r="115">
      <c r="A115" s="32"/>
      <c r="B115" s="93">
        <v>0.0</v>
      </c>
      <c r="D115" s="94">
        <v>4.0</v>
      </c>
      <c r="E115" s="63"/>
      <c r="F115" s="95">
        <v>4.0</v>
      </c>
      <c r="G115" s="63"/>
      <c r="H115" s="95">
        <v>0.0</v>
      </c>
      <c r="I115" s="18"/>
      <c r="J115" s="98">
        <f t="shared" si="4"/>
        <v>576</v>
      </c>
      <c r="K115" s="18"/>
      <c r="L115" s="97" t="s">
        <v>125</v>
      </c>
      <c r="O115" s="18"/>
      <c r="P115" s="98" t="str">
        <f t="shared" si="2"/>
        <v>0900</v>
      </c>
      <c r="Q115" s="18"/>
      <c r="R115" s="99">
        <f t="shared" si="3"/>
        <v>1</v>
      </c>
    </row>
    <row r="116">
      <c r="A116" s="32"/>
      <c r="B116" s="93">
        <v>0.0</v>
      </c>
      <c r="D116" s="94">
        <v>4.0</v>
      </c>
      <c r="E116" s="63"/>
      <c r="F116" s="95">
        <v>4.0</v>
      </c>
      <c r="G116" s="63"/>
      <c r="H116" s="95">
        <v>1.0</v>
      </c>
      <c r="I116" s="18"/>
      <c r="J116" s="98">
        <f t="shared" si="4"/>
        <v>577</v>
      </c>
      <c r="K116" s="18"/>
      <c r="L116" s="97" t="s">
        <v>126</v>
      </c>
      <c r="O116" s="18"/>
      <c r="P116" s="98" t="str">
        <f t="shared" si="2"/>
        <v>0904</v>
      </c>
      <c r="Q116" s="18"/>
      <c r="R116" s="99">
        <f t="shared" si="3"/>
        <v>1</v>
      </c>
    </row>
    <row r="117">
      <c r="A117" s="32"/>
      <c r="B117" s="93">
        <v>0.0</v>
      </c>
      <c r="D117" s="94">
        <v>4.0</v>
      </c>
      <c r="E117" s="63"/>
      <c r="F117" s="95">
        <v>4.0</v>
      </c>
      <c r="G117" s="63"/>
      <c r="H117" s="95">
        <v>2.0</v>
      </c>
      <c r="I117" s="18"/>
      <c r="J117" s="98">
        <f t="shared" si="4"/>
        <v>578</v>
      </c>
      <c r="K117" s="18"/>
      <c r="L117" s="97" t="s">
        <v>127</v>
      </c>
      <c r="O117" s="18"/>
      <c r="P117" s="98" t="str">
        <f t="shared" si="2"/>
        <v>0908</v>
      </c>
      <c r="Q117" s="18"/>
      <c r="R117" s="99">
        <f t="shared" si="3"/>
        <v>1</v>
      </c>
    </row>
    <row r="118">
      <c r="A118" s="32"/>
      <c r="B118" s="93">
        <v>0.0</v>
      </c>
      <c r="D118" s="94">
        <v>4.0</v>
      </c>
      <c r="E118" s="63"/>
      <c r="F118" s="95">
        <v>4.0</v>
      </c>
      <c r="G118" s="63"/>
      <c r="H118" s="95">
        <v>3.0</v>
      </c>
      <c r="I118" s="18"/>
      <c r="J118" s="98">
        <f t="shared" si="4"/>
        <v>579</v>
      </c>
      <c r="K118" s="18"/>
      <c r="L118" s="97" t="s">
        <v>128</v>
      </c>
      <c r="O118" s="18"/>
      <c r="P118" s="98" t="str">
        <f t="shared" si="2"/>
        <v>090C</v>
      </c>
      <c r="Q118" s="18"/>
      <c r="R118" s="99">
        <f t="shared" si="3"/>
        <v>1</v>
      </c>
    </row>
    <row r="119">
      <c r="A119" s="32"/>
      <c r="B119" s="93">
        <v>0.0</v>
      </c>
      <c r="D119" s="94">
        <v>4.0</v>
      </c>
      <c r="E119" s="63"/>
      <c r="F119" s="95">
        <v>4.0</v>
      </c>
      <c r="G119" s="63"/>
      <c r="H119" s="95">
        <v>4.0</v>
      </c>
      <c r="I119" s="18"/>
      <c r="J119" s="98">
        <f t="shared" si="4"/>
        <v>580</v>
      </c>
      <c r="K119" s="18"/>
      <c r="L119" s="97" t="s">
        <v>129</v>
      </c>
      <c r="O119" s="18"/>
      <c r="P119" s="98" t="str">
        <f t="shared" si="2"/>
        <v>0910</v>
      </c>
      <c r="Q119" s="18"/>
      <c r="R119" s="99">
        <f t="shared" si="3"/>
        <v>1</v>
      </c>
    </row>
    <row r="120">
      <c r="A120" s="32"/>
      <c r="B120" s="93">
        <v>0.0</v>
      </c>
      <c r="D120" s="94">
        <v>4.0</v>
      </c>
      <c r="E120" s="63"/>
      <c r="F120" s="95">
        <v>4.0</v>
      </c>
      <c r="G120" s="63"/>
      <c r="H120" s="95">
        <v>5.0</v>
      </c>
      <c r="I120" s="18"/>
      <c r="J120" s="98">
        <f t="shared" si="4"/>
        <v>581</v>
      </c>
      <c r="K120" s="18"/>
      <c r="L120" s="97" t="s">
        <v>130</v>
      </c>
      <c r="O120" s="18"/>
      <c r="P120" s="98" t="str">
        <f t="shared" si="2"/>
        <v>0914</v>
      </c>
      <c r="Q120" s="18"/>
      <c r="R120" s="99">
        <f t="shared" si="3"/>
        <v>1</v>
      </c>
    </row>
    <row r="121">
      <c r="A121" s="32"/>
      <c r="B121" s="93">
        <v>0.0</v>
      </c>
      <c r="D121" s="94">
        <v>4.0</v>
      </c>
      <c r="E121" s="63"/>
      <c r="F121" s="95">
        <v>4.0</v>
      </c>
      <c r="G121" s="63"/>
      <c r="H121" s="95">
        <v>6.0</v>
      </c>
      <c r="I121" s="18"/>
      <c r="J121" s="98">
        <f t="shared" si="4"/>
        <v>582</v>
      </c>
      <c r="K121" s="18"/>
      <c r="L121" s="97" t="s">
        <v>131</v>
      </c>
      <c r="O121" s="18"/>
      <c r="P121" s="98" t="str">
        <f t="shared" si="2"/>
        <v>0918</v>
      </c>
      <c r="Q121" s="18"/>
      <c r="R121" s="99">
        <f t="shared" si="3"/>
        <v>1</v>
      </c>
    </row>
    <row r="122">
      <c r="A122" s="32"/>
      <c r="B122" s="93">
        <v>0.0</v>
      </c>
      <c r="D122" s="94">
        <v>4.0</v>
      </c>
      <c r="E122" s="63"/>
      <c r="F122" s="95">
        <v>4.0</v>
      </c>
      <c r="G122" s="63"/>
      <c r="H122" s="95">
        <v>7.0</v>
      </c>
      <c r="I122" s="18"/>
      <c r="J122" s="98">
        <f t="shared" si="4"/>
        <v>583</v>
      </c>
      <c r="K122" s="18"/>
      <c r="L122" s="97" t="s">
        <v>132</v>
      </c>
      <c r="O122" s="18"/>
      <c r="P122" s="98" t="str">
        <f t="shared" si="2"/>
        <v>091C</v>
      </c>
      <c r="Q122" s="18"/>
      <c r="R122" s="99">
        <f t="shared" si="3"/>
        <v>1</v>
      </c>
    </row>
    <row r="123">
      <c r="A123" s="32"/>
      <c r="B123" s="93">
        <v>0.0</v>
      </c>
      <c r="D123" s="94">
        <v>4.0</v>
      </c>
      <c r="E123" s="63"/>
      <c r="F123" s="95">
        <v>4.0</v>
      </c>
      <c r="G123" s="63"/>
      <c r="H123" s="95">
        <v>8.0</v>
      </c>
      <c r="I123" s="18"/>
      <c r="J123" s="98">
        <f t="shared" si="4"/>
        <v>584</v>
      </c>
      <c r="K123" s="18"/>
      <c r="L123" s="97" t="s">
        <v>133</v>
      </c>
      <c r="O123" s="18"/>
      <c r="P123" s="98" t="str">
        <f t="shared" si="2"/>
        <v>0920</v>
      </c>
      <c r="Q123" s="18"/>
      <c r="R123" s="99">
        <f t="shared" si="3"/>
        <v>1</v>
      </c>
    </row>
    <row r="124">
      <c r="A124" s="32"/>
      <c r="B124" s="93">
        <v>0.0</v>
      </c>
      <c r="D124" s="94">
        <v>4.0</v>
      </c>
      <c r="E124" s="63"/>
      <c r="F124" s="95">
        <v>4.0</v>
      </c>
      <c r="G124" s="63"/>
      <c r="H124" s="95">
        <v>9.0</v>
      </c>
      <c r="I124" s="18"/>
      <c r="J124" s="98">
        <f t="shared" si="4"/>
        <v>585</v>
      </c>
      <c r="K124" s="18"/>
      <c r="L124" s="97" t="s">
        <v>134</v>
      </c>
      <c r="O124" s="18"/>
      <c r="P124" s="98" t="str">
        <f t="shared" si="2"/>
        <v>0924</v>
      </c>
      <c r="Q124" s="18"/>
      <c r="R124" s="99">
        <f t="shared" si="3"/>
        <v>1</v>
      </c>
    </row>
    <row r="125">
      <c r="A125" s="32"/>
      <c r="B125" s="93">
        <v>0.0</v>
      </c>
      <c r="D125" s="94">
        <v>4.0</v>
      </c>
      <c r="E125" s="63"/>
      <c r="F125" s="95">
        <v>4.0</v>
      </c>
      <c r="G125" s="63"/>
      <c r="H125" s="95">
        <v>10.0</v>
      </c>
      <c r="I125" s="18"/>
      <c r="J125" s="98">
        <f t="shared" si="4"/>
        <v>586</v>
      </c>
      <c r="K125" s="18"/>
      <c r="L125" s="97" t="s">
        <v>135</v>
      </c>
      <c r="O125" s="18"/>
      <c r="P125" s="98" t="str">
        <f t="shared" si="2"/>
        <v>0928</v>
      </c>
      <c r="Q125" s="18"/>
      <c r="R125" s="99">
        <f t="shared" si="3"/>
        <v>1</v>
      </c>
    </row>
    <row r="126">
      <c r="A126" s="32"/>
      <c r="B126" s="93">
        <v>0.0</v>
      </c>
      <c r="D126" s="94">
        <v>4.0</v>
      </c>
      <c r="E126" s="63"/>
      <c r="F126" s="95">
        <v>4.0</v>
      </c>
      <c r="G126" s="63"/>
      <c r="H126" s="95">
        <v>11.0</v>
      </c>
      <c r="I126" s="18"/>
      <c r="J126" s="98">
        <f t="shared" si="4"/>
        <v>587</v>
      </c>
      <c r="K126" s="18"/>
      <c r="L126" s="97" t="s">
        <v>136</v>
      </c>
      <c r="O126" s="18"/>
      <c r="P126" s="98" t="str">
        <f t="shared" si="2"/>
        <v>092C</v>
      </c>
      <c r="Q126" s="18"/>
      <c r="R126" s="99">
        <f t="shared" si="3"/>
        <v>1</v>
      </c>
    </row>
    <row r="127">
      <c r="A127" s="32"/>
      <c r="B127" s="93">
        <v>0.0</v>
      </c>
      <c r="D127" s="94">
        <v>4.0</v>
      </c>
      <c r="E127" s="63"/>
      <c r="F127" s="95">
        <v>4.0</v>
      </c>
      <c r="G127" s="63"/>
      <c r="H127" s="95">
        <v>12.0</v>
      </c>
      <c r="I127" s="18"/>
      <c r="J127" s="98">
        <f t="shared" si="4"/>
        <v>588</v>
      </c>
      <c r="K127" s="18"/>
      <c r="L127" s="97" t="s">
        <v>137</v>
      </c>
      <c r="O127" s="18"/>
      <c r="P127" s="98" t="str">
        <f t="shared" si="2"/>
        <v>0930</v>
      </c>
      <c r="Q127" s="18"/>
      <c r="R127" s="99">
        <f t="shared" si="3"/>
        <v>1</v>
      </c>
    </row>
    <row r="128">
      <c r="A128" s="32"/>
      <c r="B128" s="93">
        <v>0.0</v>
      </c>
      <c r="D128" s="94">
        <v>4.0</v>
      </c>
      <c r="E128" s="63"/>
      <c r="F128" s="95">
        <v>4.0</v>
      </c>
      <c r="G128" s="63"/>
      <c r="H128" s="95">
        <v>13.0</v>
      </c>
      <c r="I128" s="18"/>
      <c r="J128" s="98">
        <f t="shared" si="4"/>
        <v>589</v>
      </c>
      <c r="K128" s="18"/>
      <c r="L128" s="97" t="s">
        <v>138</v>
      </c>
      <c r="O128" s="18"/>
      <c r="P128" s="98" t="str">
        <f t="shared" si="2"/>
        <v>0934</v>
      </c>
      <c r="Q128" s="18"/>
      <c r="R128" s="99">
        <f t="shared" si="3"/>
        <v>1</v>
      </c>
    </row>
    <row r="129">
      <c r="A129" s="32"/>
      <c r="B129" s="93">
        <v>0.0</v>
      </c>
      <c r="D129" s="94">
        <v>4.0</v>
      </c>
      <c r="E129" s="63"/>
      <c r="F129" s="95">
        <v>4.0</v>
      </c>
      <c r="G129" s="63"/>
      <c r="H129" s="95">
        <v>14.0</v>
      </c>
      <c r="I129" s="18"/>
      <c r="J129" s="98">
        <f t="shared" si="4"/>
        <v>590</v>
      </c>
      <c r="K129" s="18"/>
      <c r="L129" s="97" t="s">
        <v>139</v>
      </c>
      <c r="O129" s="18"/>
      <c r="P129" s="98" t="str">
        <f t="shared" si="2"/>
        <v>0938</v>
      </c>
      <c r="Q129" s="18"/>
      <c r="R129" s="99">
        <f t="shared" si="3"/>
        <v>1</v>
      </c>
    </row>
    <row r="130">
      <c r="A130" s="32"/>
      <c r="B130" s="93">
        <v>0.0</v>
      </c>
      <c r="D130" s="94">
        <v>4.0</v>
      </c>
      <c r="E130" s="63"/>
      <c r="F130" s="95">
        <v>4.0</v>
      </c>
      <c r="G130" s="63"/>
      <c r="H130" s="95">
        <v>15.0</v>
      </c>
      <c r="I130" s="18"/>
      <c r="J130" s="98">
        <f t="shared" si="4"/>
        <v>591</v>
      </c>
      <c r="K130" s="18"/>
      <c r="L130" s="97" t="s">
        <v>140</v>
      </c>
      <c r="O130" s="18"/>
      <c r="P130" s="98" t="str">
        <f t="shared" si="2"/>
        <v>093C</v>
      </c>
      <c r="Q130" s="18"/>
      <c r="R130" s="99">
        <f t="shared" si="3"/>
        <v>1</v>
      </c>
    </row>
    <row r="131">
      <c r="A131" s="32"/>
      <c r="B131" s="93">
        <v>0.0</v>
      </c>
      <c r="D131" s="94">
        <v>4.0</v>
      </c>
      <c r="E131" s="63"/>
      <c r="F131" s="95">
        <v>5.0</v>
      </c>
      <c r="G131" s="63"/>
      <c r="H131" s="95">
        <v>0.0</v>
      </c>
      <c r="I131" s="18"/>
      <c r="J131" s="98">
        <f t="shared" si="4"/>
        <v>592</v>
      </c>
      <c r="K131" s="18"/>
      <c r="L131" s="97" t="s">
        <v>141</v>
      </c>
      <c r="O131" s="18"/>
      <c r="P131" s="98" t="str">
        <f t="shared" si="2"/>
        <v>0940</v>
      </c>
      <c r="Q131" s="18"/>
      <c r="R131" s="99">
        <f t="shared" si="3"/>
        <v>1</v>
      </c>
    </row>
    <row r="132">
      <c r="A132" s="32"/>
      <c r="B132" s="93">
        <v>0.0</v>
      </c>
      <c r="D132" s="94">
        <v>4.0</v>
      </c>
      <c r="E132" s="63"/>
      <c r="F132" s="95">
        <v>5.0</v>
      </c>
      <c r="G132" s="63"/>
      <c r="H132" s="95">
        <v>1.0</v>
      </c>
      <c r="I132" s="18"/>
      <c r="J132" s="98">
        <f t="shared" si="4"/>
        <v>593</v>
      </c>
      <c r="K132" s="18"/>
      <c r="L132" s="97" t="s">
        <v>142</v>
      </c>
      <c r="O132" s="18"/>
      <c r="P132" s="98" t="str">
        <f t="shared" si="2"/>
        <v>0944</v>
      </c>
      <c r="Q132" s="18"/>
      <c r="R132" s="99">
        <f t="shared" si="3"/>
        <v>1</v>
      </c>
    </row>
    <row r="133">
      <c r="A133" s="32"/>
      <c r="B133" s="93">
        <v>0.0</v>
      </c>
      <c r="D133" s="94">
        <v>4.0</v>
      </c>
      <c r="E133" s="63"/>
      <c r="F133" s="95">
        <v>5.0</v>
      </c>
      <c r="G133" s="63"/>
      <c r="H133" s="95">
        <v>2.0</v>
      </c>
      <c r="I133" s="18"/>
      <c r="J133" s="98">
        <f t="shared" si="4"/>
        <v>594</v>
      </c>
      <c r="K133" s="18"/>
      <c r="L133" s="97" t="s">
        <v>143</v>
      </c>
      <c r="O133" s="18"/>
      <c r="P133" s="98" t="str">
        <f t="shared" si="2"/>
        <v>0948</v>
      </c>
      <c r="Q133" s="18"/>
      <c r="R133" s="99">
        <f t="shared" si="3"/>
        <v>1</v>
      </c>
    </row>
    <row r="134">
      <c r="A134" s="32"/>
      <c r="B134" s="93">
        <v>0.0</v>
      </c>
      <c r="D134" s="94">
        <v>4.0</v>
      </c>
      <c r="E134" s="63"/>
      <c r="F134" s="95">
        <v>5.0</v>
      </c>
      <c r="G134" s="63"/>
      <c r="H134" s="95">
        <v>3.0</v>
      </c>
      <c r="I134" s="18"/>
      <c r="J134" s="98">
        <f t="shared" si="4"/>
        <v>595</v>
      </c>
      <c r="K134" s="18"/>
      <c r="L134" s="97" t="s">
        <v>144</v>
      </c>
      <c r="O134" s="18"/>
      <c r="P134" s="98" t="str">
        <f t="shared" si="2"/>
        <v>094C</v>
      </c>
      <c r="Q134" s="18"/>
      <c r="R134" s="99">
        <f t="shared" si="3"/>
        <v>1</v>
      </c>
    </row>
    <row r="135">
      <c r="A135" s="32"/>
      <c r="B135" s="93">
        <v>0.0</v>
      </c>
      <c r="D135" s="94">
        <v>4.0</v>
      </c>
      <c r="E135" s="63"/>
      <c r="F135" s="95">
        <v>5.0</v>
      </c>
      <c r="G135" s="63"/>
      <c r="H135" s="95">
        <v>4.0</v>
      </c>
      <c r="I135" s="18"/>
      <c r="J135" s="98">
        <f t="shared" si="4"/>
        <v>596</v>
      </c>
      <c r="K135" s="18"/>
      <c r="L135" s="97" t="s">
        <v>145</v>
      </c>
      <c r="O135" s="18"/>
      <c r="P135" s="98" t="str">
        <f t="shared" si="2"/>
        <v>0950</v>
      </c>
      <c r="Q135" s="18"/>
      <c r="R135" s="99">
        <f t="shared" si="3"/>
        <v>1</v>
      </c>
    </row>
    <row r="136">
      <c r="A136" s="32"/>
      <c r="B136" s="93">
        <v>0.0</v>
      </c>
      <c r="D136" s="94">
        <v>4.0</v>
      </c>
      <c r="E136" s="63"/>
      <c r="F136" s="95">
        <v>5.0</v>
      </c>
      <c r="G136" s="63"/>
      <c r="H136" s="95">
        <v>5.0</v>
      </c>
      <c r="I136" s="18"/>
      <c r="J136" s="98">
        <f t="shared" si="4"/>
        <v>597</v>
      </c>
      <c r="K136" s="18"/>
      <c r="L136" s="97" t="s">
        <v>146</v>
      </c>
      <c r="O136" s="18"/>
      <c r="P136" s="98" t="str">
        <f t="shared" si="2"/>
        <v>0954</v>
      </c>
      <c r="Q136" s="18"/>
      <c r="R136" s="99">
        <f t="shared" si="3"/>
        <v>1</v>
      </c>
    </row>
    <row r="137">
      <c r="A137" s="32"/>
      <c r="B137" s="93">
        <v>0.0</v>
      </c>
      <c r="D137" s="94">
        <v>4.0</v>
      </c>
      <c r="E137" s="63"/>
      <c r="F137" s="95">
        <v>5.0</v>
      </c>
      <c r="G137" s="63"/>
      <c r="H137" s="95">
        <v>6.0</v>
      </c>
      <c r="I137" s="18"/>
      <c r="J137" s="98">
        <f t="shared" si="4"/>
        <v>598</v>
      </c>
      <c r="K137" s="18"/>
      <c r="L137" s="97" t="s">
        <v>147</v>
      </c>
      <c r="O137" s="18"/>
      <c r="P137" s="98" t="str">
        <f t="shared" si="2"/>
        <v>0958</v>
      </c>
      <c r="Q137" s="18"/>
      <c r="R137" s="99">
        <f t="shared" si="3"/>
        <v>1</v>
      </c>
    </row>
    <row r="138">
      <c r="A138" s="32"/>
      <c r="B138" s="93">
        <v>0.0</v>
      </c>
      <c r="D138" s="94">
        <v>4.0</v>
      </c>
      <c r="E138" s="63"/>
      <c r="F138" s="95">
        <v>5.0</v>
      </c>
      <c r="G138" s="63"/>
      <c r="H138" s="95">
        <v>7.0</v>
      </c>
      <c r="I138" s="18"/>
      <c r="J138" s="98">
        <f t="shared" si="4"/>
        <v>599</v>
      </c>
      <c r="K138" s="18"/>
      <c r="L138" s="97" t="s">
        <v>148</v>
      </c>
      <c r="O138" s="18"/>
      <c r="P138" s="98" t="str">
        <f t="shared" si="2"/>
        <v>095C</v>
      </c>
      <c r="Q138" s="18"/>
      <c r="R138" s="99">
        <f t="shared" si="3"/>
        <v>1</v>
      </c>
    </row>
    <row r="139">
      <c r="A139" s="32"/>
      <c r="B139" s="93">
        <v>0.0</v>
      </c>
      <c r="D139" s="94">
        <v>4.0</v>
      </c>
      <c r="E139" s="63"/>
      <c r="F139" s="95">
        <v>5.0</v>
      </c>
      <c r="G139" s="63"/>
      <c r="H139" s="95">
        <v>8.0</v>
      </c>
      <c r="I139" s="18"/>
      <c r="J139" s="98">
        <f t="shared" si="4"/>
        <v>600</v>
      </c>
      <c r="K139" s="18"/>
      <c r="L139" s="97" t="s">
        <v>149</v>
      </c>
      <c r="O139" s="18"/>
      <c r="P139" s="98" t="str">
        <f t="shared" si="2"/>
        <v>0960</v>
      </c>
      <c r="Q139" s="18"/>
      <c r="R139" s="99">
        <f t="shared" si="3"/>
        <v>1</v>
      </c>
    </row>
    <row r="140">
      <c r="A140" s="32"/>
      <c r="B140" s="93">
        <v>0.0</v>
      </c>
      <c r="D140" s="94">
        <v>4.0</v>
      </c>
      <c r="E140" s="63"/>
      <c r="F140" s="95">
        <v>5.0</v>
      </c>
      <c r="G140" s="63"/>
      <c r="H140" s="95">
        <v>9.0</v>
      </c>
      <c r="I140" s="18"/>
      <c r="J140" s="98">
        <f t="shared" si="4"/>
        <v>601</v>
      </c>
      <c r="K140" s="18"/>
      <c r="L140" s="97" t="s">
        <v>150</v>
      </c>
      <c r="O140" s="18"/>
      <c r="P140" s="98" t="str">
        <f t="shared" si="2"/>
        <v>0964</v>
      </c>
      <c r="Q140" s="18"/>
      <c r="R140" s="99">
        <f t="shared" si="3"/>
        <v>1</v>
      </c>
    </row>
    <row r="141">
      <c r="A141" s="32"/>
      <c r="B141" s="93">
        <v>0.0</v>
      </c>
      <c r="D141" s="94">
        <v>4.0</v>
      </c>
      <c r="E141" s="63"/>
      <c r="F141" s="95">
        <v>5.0</v>
      </c>
      <c r="G141" s="63"/>
      <c r="H141" s="95">
        <v>10.0</v>
      </c>
      <c r="I141" s="18"/>
      <c r="J141" s="98">
        <f t="shared" si="4"/>
        <v>602</v>
      </c>
      <c r="K141" s="18"/>
      <c r="L141" s="97" t="s">
        <v>151</v>
      </c>
      <c r="O141" s="18"/>
      <c r="P141" s="98" t="str">
        <f t="shared" si="2"/>
        <v>0968</v>
      </c>
      <c r="Q141" s="18"/>
      <c r="R141" s="99">
        <f t="shared" si="3"/>
        <v>1</v>
      </c>
    </row>
    <row r="142">
      <c r="A142" s="32"/>
      <c r="B142" s="93">
        <v>0.0</v>
      </c>
      <c r="D142" s="94">
        <v>4.0</v>
      </c>
      <c r="E142" s="63"/>
      <c r="F142" s="95">
        <v>5.0</v>
      </c>
      <c r="G142" s="63"/>
      <c r="H142" s="95">
        <v>11.0</v>
      </c>
      <c r="I142" s="18"/>
      <c r="J142" s="98">
        <f t="shared" si="4"/>
        <v>603</v>
      </c>
      <c r="K142" s="18"/>
      <c r="L142" s="97" t="s">
        <v>152</v>
      </c>
      <c r="O142" s="18"/>
      <c r="P142" s="98" t="str">
        <f t="shared" si="2"/>
        <v>096C</v>
      </c>
      <c r="Q142" s="18"/>
      <c r="R142" s="99">
        <f t="shared" si="3"/>
        <v>1</v>
      </c>
    </row>
    <row r="143">
      <c r="A143" s="32"/>
      <c r="B143" s="93">
        <v>0.0</v>
      </c>
      <c r="D143" s="94">
        <v>4.0</v>
      </c>
      <c r="E143" s="63"/>
      <c r="F143" s="95">
        <v>5.0</v>
      </c>
      <c r="G143" s="63"/>
      <c r="H143" s="95">
        <v>12.0</v>
      </c>
      <c r="I143" s="18"/>
      <c r="J143" s="98">
        <f t="shared" si="4"/>
        <v>604</v>
      </c>
      <c r="K143" s="18"/>
      <c r="L143" s="97" t="s">
        <v>153</v>
      </c>
      <c r="O143" s="18"/>
      <c r="P143" s="98" t="str">
        <f t="shared" si="2"/>
        <v>0970</v>
      </c>
      <c r="Q143" s="18"/>
      <c r="R143" s="99">
        <f t="shared" si="3"/>
        <v>1</v>
      </c>
    </row>
    <row r="144">
      <c r="A144" s="32"/>
      <c r="B144" s="93">
        <v>0.0</v>
      </c>
      <c r="D144" s="94">
        <v>4.0</v>
      </c>
      <c r="E144" s="63"/>
      <c r="F144" s="95">
        <v>5.0</v>
      </c>
      <c r="G144" s="63"/>
      <c r="H144" s="95">
        <v>13.0</v>
      </c>
      <c r="I144" s="18"/>
      <c r="J144" s="98">
        <f t="shared" si="4"/>
        <v>605</v>
      </c>
      <c r="K144" s="18"/>
      <c r="L144" s="97" t="s">
        <v>154</v>
      </c>
      <c r="O144" s="18"/>
      <c r="P144" s="98" t="str">
        <f t="shared" si="2"/>
        <v>0974</v>
      </c>
      <c r="Q144" s="18"/>
      <c r="R144" s="99">
        <f t="shared" si="3"/>
        <v>1</v>
      </c>
    </row>
    <row r="145">
      <c r="A145" s="32"/>
      <c r="B145" s="93">
        <v>0.0</v>
      </c>
      <c r="D145" s="94">
        <v>4.0</v>
      </c>
      <c r="E145" s="63"/>
      <c r="F145" s="95">
        <v>5.0</v>
      </c>
      <c r="G145" s="63"/>
      <c r="H145" s="95">
        <v>14.0</v>
      </c>
      <c r="I145" s="18"/>
      <c r="J145" s="98">
        <f t="shared" si="4"/>
        <v>606</v>
      </c>
      <c r="K145" s="18"/>
      <c r="L145" s="97" t="s">
        <v>155</v>
      </c>
      <c r="O145" s="18"/>
      <c r="P145" s="98" t="str">
        <f t="shared" si="2"/>
        <v>0978</v>
      </c>
      <c r="Q145" s="18"/>
      <c r="R145" s="99">
        <f t="shared" si="3"/>
        <v>1</v>
      </c>
    </row>
    <row r="146">
      <c r="A146" s="32"/>
      <c r="B146" s="93">
        <v>0.0</v>
      </c>
      <c r="D146" s="94">
        <v>4.0</v>
      </c>
      <c r="E146" s="63"/>
      <c r="F146" s="95">
        <v>5.0</v>
      </c>
      <c r="G146" s="63"/>
      <c r="H146" s="95">
        <v>15.0</v>
      </c>
      <c r="I146" s="18"/>
      <c r="J146" s="98">
        <f t="shared" si="4"/>
        <v>607</v>
      </c>
      <c r="K146" s="18"/>
      <c r="L146" s="97" t="s">
        <v>156</v>
      </c>
      <c r="O146" s="18"/>
      <c r="P146" s="98" t="str">
        <f t="shared" si="2"/>
        <v>097C</v>
      </c>
      <c r="Q146" s="18"/>
      <c r="R146" s="99">
        <f t="shared" si="3"/>
        <v>1</v>
      </c>
    </row>
    <row r="147">
      <c r="A147" s="32"/>
      <c r="B147" s="93">
        <v>0.0</v>
      </c>
      <c r="D147" s="94">
        <v>4.0</v>
      </c>
      <c r="E147" s="63"/>
      <c r="F147" s="95">
        <v>6.0</v>
      </c>
      <c r="G147" s="63"/>
      <c r="H147" s="95">
        <v>0.0</v>
      </c>
      <c r="I147" s="18"/>
      <c r="J147" s="98">
        <f t="shared" si="4"/>
        <v>608</v>
      </c>
      <c r="K147" s="18"/>
      <c r="L147" s="97" t="s">
        <v>157</v>
      </c>
      <c r="O147" s="18"/>
      <c r="P147" s="98" t="str">
        <f t="shared" si="2"/>
        <v>0980</v>
      </c>
      <c r="Q147" s="18"/>
      <c r="R147" s="99">
        <f t="shared" si="3"/>
        <v>1</v>
      </c>
    </row>
    <row r="148">
      <c r="A148" s="32"/>
      <c r="B148" s="93">
        <v>0.0</v>
      </c>
      <c r="D148" s="94">
        <v>4.0</v>
      </c>
      <c r="E148" s="63"/>
      <c r="F148" s="95">
        <v>6.0</v>
      </c>
      <c r="G148" s="63"/>
      <c r="H148" s="95">
        <v>1.0</v>
      </c>
      <c r="I148" s="18"/>
      <c r="J148" s="98">
        <f t="shared" si="4"/>
        <v>609</v>
      </c>
      <c r="K148" s="18"/>
      <c r="L148" s="97" t="s">
        <v>158</v>
      </c>
      <c r="O148" s="18"/>
      <c r="P148" s="98" t="str">
        <f t="shared" si="2"/>
        <v>0984</v>
      </c>
      <c r="Q148" s="18"/>
      <c r="R148" s="99">
        <f t="shared" si="3"/>
        <v>1</v>
      </c>
    </row>
    <row r="149">
      <c r="A149" s="32"/>
      <c r="B149" s="93">
        <v>0.0</v>
      </c>
      <c r="D149" s="94">
        <v>4.0</v>
      </c>
      <c r="E149" s="63"/>
      <c r="F149" s="95">
        <v>6.0</v>
      </c>
      <c r="G149" s="63"/>
      <c r="H149" s="95">
        <v>2.0</v>
      </c>
      <c r="I149" s="18"/>
      <c r="J149" s="98">
        <f t="shared" si="4"/>
        <v>610</v>
      </c>
      <c r="K149" s="18"/>
      <c r="L149" s="97" t="s">
        <v>159</v>
      </c>
      <c r="O149" s="18"/>
      <c r="P149" s="98" t="str">
        <f t="shared" si="2"/>
        <v>0988</v>
      </c>
      <c r="Q149" s="18"/>
      <c r="R149" s="99">
        <f t="shared" si="3"/>
        <v>1</v>
      </c>
    </row>
    <row r="150">
      <c r="A150" s="32"/>
      <c r="B150" s="93">
        <v>0.0</v>
      </c>
      <c r="D150" s="94">
        <v>4.0</v>
      </c>
      <c r="E150" s="63"/>
      <c r="F150" s="95">
        <v>6.0</v>
      </c>
      <c r="G150" s="63"/>
      <c r="H150" s="95">
        <v>3.0</v>
      </c>
      <c r="I150" s="18"/>
      <c r="J150" s="98">
        <f t="shared" si="4"/>
        <v>611</v>
      </c>
      <c r="K150" s="18"/>
      <c r="L150" s="97" t="s">
        <v>160</v>
      </c>
      <c r="O150" s="18"/>
      <c r="P150" s="98" t="str">
        <f t="shared" si="2"/>
        <v>098C</v>
      </c>
      <c r="Q150" s="18"/>
      <c r="R150" s="99">
        <f t="shared" si="3"/>
        <v>1</v>
      </c>
    </row>
    <row r="151">
      <c r="A151" s="32"/>
      <c r="B151" s="93">
        <v>0.0</v>
      </c>
      <c r="D151" s="94">
        <v>4.0</v>
      </c>
      <c r="E151" s="63"/>
      <c r="F151" s="95">
        <v>6.0</v>
      </c>
      <c r="G151" s="63"/>
      <c r="H151" s="95">
        <v>4.0</v>
      </c>
      <c r="I151" s="18"/>
      <c r="J151" s="98">
        <f t="shared" si="4"/>
        <v>612</v>
      </c>
      <c r="K151" s="18"/>
      <c r="L151" s="97" t="s">
        <v>161</v>
      </c>
      <c r="O151" s="18"/>
      <c r="P151" s="98" t="str">
        <f t="shared" si="2"/>
        <v>0990</v>
      </c>
      <c r="Q151" s="18"/>
      <c r="R151" s="99">
        <f t="shared" si="3"/>
        <v>1</v>
      </c>
    </row>
    <row r="152">
      <c r="A152" s="32"/>
      <c r="B152" s="93">
        <v>0.0</v>
      </c>
      <c r="D152" s="94">
        <v>4.0</v>
      </c>
      <c r="E152" s="63"/>
      <c r="F152" s="95">
        <v>6.0</v>
      </c>
      <c r="G152" s="63"/>
      <c r="H152" s="95">
        <v>5.0</v>
      </c>
      <c r="I152" s="18"/>
      <c r="J152" s="98">
        <f t="shared" si="4"/>
        <v>613</v>
      </c>
      <c r="K152" s="18"/>
      <c r="L152" s="97" t="s">
        <v>162</v>
      </c>
      <c r="O152" s="18"/>
      <c r="P152" s="98" t="str">
        <f t="shared" si="2"/>
        <v>0994</v>
      </c>
      <c r="Q152" s="18"/>
      <c r="R152" s="99">
        <f t="shared" si="3"/>
        <v>1</v>
      </c>
    </row>
    <row r="153">
      <c r="A153" s="32"/>
      <c r="B153" s="93">
        <v>0.0</v>
      </c>
      <c r="D153" s="94">
        <v>4.0</v>
      </c>
      <c r="E153" s="63"/>
      <c r="F153" s="95">
        <v>6.0</v>
      </c>
      <c r="G153" s="63"/>
      <c r="H153" s="95">
        <v>6.0</v>
      </c>
      <c r="I153" s="18"/>
      <c r="J153" s="98">
        <f t="shared" si="4"/>
        <v>614</v>
      </c>
      <c r="K153" s="18"/>
      <c r="L153" s="97" t="s">
        <v>163</v>
      </c>
      <c r="O153" s="18"/>
      <c r="P153" s="98" t="str">
        <f t="shared" si="2"/>
        <v>0998</v>
      </c>
      <c r="Q153" s="18"/>
      <c r="R153" s="99">
        <f t="shared" si="3"/>
        <v>1</v>
      </c>
    </row>
    <row r="154">
      <c r="A154" s="32"/>
      <c r="B154" s="93">
        <v>0.0</v>
      </c>
      <c r="D154" s="94">
        <v>4.0</v>
      </c>
      <c r="E154" s="63"/>
      <c r="F154" s="95">
        <v>6.0</v>
      </c>
      <c r="G154" s="63"/>
      <c r="H154" s="95">
        <v>7.0</v>
      </c>
      <c r="I154" s="18"/>
      <c r="J154" s="98">
        <f t="shared" si="4"/>
        <v>615</v>
      </c>
      <c r="K154" s="18"/>
      <c r="L154" s="97" t="s">
        <v>164</v>
      </c>
      <c r="O154" s="18"/>
      <c r="P154" s="98" t="str">
        <f t="shared" si="2"/>
        <v>099C</v>
      </c>
      <c r="Q154" s="18"/>
      <c r="R154" s="99">
        <f t="shared" si="3"/>
        <v>1</v>
      </c>
    </row>
    <row r="155">
      <c r="A155" s="32"/>
      <c r="B155" s="93">
        <v>0.0</v>
      </c>
      <c r="D155" s="94">
        <v>4.0</v>
      </c>
      <c r="E155" s="63"/>
      <c r="F155" s="95">
        <v>6.0</v>
      </c>
      <c r="G155" s="63"/>
      <c r="H155" s="95">
        <v>8.0</v>
      </c>
      <c r="I155" s="18"/>
      <c r="J155" s="98">
        <f t="shared" si="4"/>
        <v>616</v>
      </c>
      <c r="K155" s="18"/>
      <c r="L155" s="97" t="s">
        <v>165</v>
      </c>
      <c r="O155" s="18"/>
      <c r="P155" s="98" t="str">
        <f t="shared" si="2"/>
        <v>09A0</v>
      </c>
      <c r="Q155" s="18"/>
      <c r="R155" s="99">
        <f t="shared" si="3"/>
        <v>1</v>
      </c>
    </row>
    <row r="156">
      <c r="A156" s="32"/>
      <c r="B156" s="93">
        <v>0.0</v>
      </c>
      <c r="D156" s="94">
        <v>4.0</v>
      </c>
      <c r="E156" s="63"/>
      <c r="F156" s="95">
        <v>6.0</v>
      </c>
      <c r="G156" s="63"/>
      <c r="H156" s="95">
        <v>9.0</v>
      </c>
      <c r="I156" s="18"/>
      <c r="J156" s="98">
        <f t="shared" si="4"/>
        <v>617</v>
      </c>
      <c r="K156" s="18"/>
      <c r="L156" s="97" t="s">
        <v>166</v>
      </c>
      <c r="O156" s="18"/>
      <c r="P156" s="98" t="str">
        <f t="shared" si="2"/>
        <v>09A4</v>
      </c>
      <c r="Q156" s="18"/>
      <c r="R156" s="99">
        <f t="shared" si="3"/>
        <v>1</v>
      </c>
    </row>
    <row r="157">
      <c r="A157" s="32"/>
      <c r="B157" s="93">
        <v>0.0</v>
      </c>
      <c r="D157" s="94">
        <v>4.0</v>
      </c>
      <c r="E157" s="63"/>
      <c r="F157" s="95">
        <v>6.0</v>
      </c>
      <c r="G157" s="63"/>
      <c r="H157" s="95">
        <v>10.0</v>
      </c>
      <c r="I157" s="18"/>
      <c r="J157" s="98">
        <f t="shared" si="4"/>
        <v>618</v>
      </c>
      <c r="K157" s="18"/>
      <c r="L157" s="97" t="s">
        <v>167</v>
      </c>
      <c r="O157" s="18"/>
      <c r="P157" s="98" t="str">
        <f t="shared" si="2"/>
        <v>09A8</v>
      </c>
      <c r="Q157" s="18"/>
      <c r="R157" s="99">
        <f t="shared" si="3"/>
        <v>1</v>
      </c>
    </row>
    <row r="158">
      <c r="A158" s="32"/>
      <c r="B158" s="93">
        <v>0.0</v>
      </c>
      <c r="D158" s="94">
        <v>4.0</v>
      </c>
      <c r="E158" s="63"/>
      <c r="F158" s="95">
        <v>6.0</v>
      </c>
      <c r="G158" s="63"/>
      <c r="H158" s="95">
        <v>11.0</v>
      </c>
      <c r="I158" s="18"/>
      <c r="J158" s="98">
        <f t="shared" si="4"/>
        <v>619</v>
      </c>
      <c r="K158" s="18"/>
      <c r="L158" s="97" t="s">
        <v>168</v>
      </c>
      <c r="O158" s="18"/>
      <c r="P158" s="98" t="str">
        <f t="shared" si="2"/>
        <v>09AC</v>
      </c>
      <c r="Q158" s="18"/>
      <c r="R158" s="99">
        <f t="shared" si="3"/>
        <v>1</v>
      </c>
    </row>
    <row r="159">
      <c r="A159" s="32"/>
      <c r="B159" s="93">
        <v>0.0</v>
      </c>
      <c r="D159" s="94">
        <v>4.0</v>
      </c>
      <c r="E159" s="63"/>
      <c r="F159" s="95">
        <v>6.0</v>
      </c>
      <c r="G159" s="63"/>
      <c r="H159" s="95">
        <v>12.0</v>
      </c>
      <c r="I159" s="18"/>
      <c r="J159" s="98">
        <f t="shared" si="4"/>
        <v>620</v>
      </c>
      <c r="K159" s="18"/>
      <c r="L159" s="97" t="s">
        <v>169</v>
      </c>
      <c r="O159" s="18"/>
      <c r="P159" s="98" t="str">
        <f t="shared" si="2"/>
        <v>09B0</v>
      </c>
      <c r="Q159" s="18"/>
      <c r="R159" s="99">
        <f t="shared" si="3"/>
        <v>1</v>
      </c>
    </row>
    <row r="160">
      <c r="A160" s="32"/>
      <c r="B160" s="93">
        <v>0.0</v>
      </c>
      <c r="D160" s="94">
        <v>4.0</v>
      </c>
      <c r="E160" s="63"/>
      <c r="F160" s="95">
        <v>6.0</v>
      </c>
      <c r="G160" s="63"/>
      <c r="H160" s="95">
        <v>13.0</v>
      </c>
      <c r="I160" s="18"/>
      <c r="J160" s="98">
        <f t="shared" si="4"/>
        <v>621</v>
      </c>
      <c r="K160" s="18"/>
      <c r="L160" s="97" t="s">
        <v>170</v>
      </c>
      <c r="O160" s="18"/>
      <c r="P160" s="98" t="str">
        <f t="shared" si="2"/>
        <v>09B4</v>
      </c>
      <c r="Q160" s="18"/>
      <c r="R160" s="99">
        <f t="shared" si="3"/>
        <v>1</v>
      </c>
    </row>
    <row r="161">
      <c r="A161" s="32"/>
      <c r="B161" s="93">
        <v>0.0</v>
      </c>
      <c r="D161" s="94">
        <v>4.0</v>
      </c>
      <c r="E161" s="63"/>
      <c r="F161" s="95">
        <v>6.0</v>
      </c>
      <c r="G161" s="63"/>
      <c r="H161" s="95">
        <v>14.0</v>
      </c>
      <c r="I161" s="18"/>
      <c r="J161" s="98">
        <f t="shared" si="4"/>
        <v>622</v>
      </c>
      <c r="K161" s="18"/>
      <c r="L161" s="97" t="s">
        <v>171</v>
      </c>
      <c r="O161" s="18"/>
      <c r="P161" s="98" t="str">
        <f t="shared" si="2"/>
        <v>09B8</v>
      </c>
      <c r="Q161" s="18"/>
      <c r="R161" s="99">
        <f t="shared" si="3"/>
        <v>1</v>
      </c>
    </row>
    <row r="162">
      <c r="A162" s="32"/>
      <c r="B162" s="93">
        <v>0.0</v>
      </c>
      <c r="D162" s="94">
        <v>4.0</v>
      </c>
      <c r="E162" s="63"/>
      <c r="F162" s="95">
        <v>6.0</v>
      </c>
      <c r="G162" s="63"/>
      <c r="H162" s="95">
        <v>15.0</v>
      </c>
      <c r="I162" s="18"/>
      <c r="J162" s="98">
        <f t="shared" si="4"/>
        <v>623</v>
      </c>
      <c r="K162" s="18"/>
      <c r="L162" s="97" t="s">
        <v>172</v>
      </c>
      <c r="O162" s="18"/>
      <c r="P162" s="98" t="str">
        <f t="shared" si="2"/>
        <v>09BC</v>
      </c>
      <c r="Q162" s="18"/>
      <c r="R162" s="99">
        <f t="shared" si="3"/>
        <v>1</v>
      </c>
    </row>
    <row r="163">
      <c r="A163" s="32"/>
      <c r="B163" s="93">
        <v>0.0</v>
      </c>
      <c r="D163" s="94">
        <v>4.0</v>
      </c>
      <c r="E163" s="63"/>
      <c r="F163" s="95">
        <v>7.0</v>
      </c>
      <c r="G163" s="63"/>
      <c r="H163" s="95">
        <v>0.0</v>
      </c>
      <c r="I163" s="18"/>
      <c r="J163" s="98">
        <f t="shared" si="4"/>
        <v>624</v>
      </c>
      <c r="K163" s="18"/>
      <c r="L163" s="97" t="s">
        <v>173</v>
      </c>
      <c r="O163" s="18"/>
      <c r="P163" s="98" t="str">
        <f t="shared" si="2"/>
        <v>09C0</v>
      </c>
      <c r="Q163" s="18"/>
      <c r="R163" s="99">
        <f t="shared" si="3"/>
        <v>1</v>
      </c>
    </row>
    <row r="164">
      <c r="A164" s="32"/>
      <c r="B164" s="93">
        <v>0.0</v>
      </c>
      <c r="D164" s="94">
        <v>4.0</v>
      </c>
      <c r="E164" s="63"/>
      <c r="F164" s="95">
        <v>7.0</v>
      </c>
      <c r="G164" s="63"/>
      <c r="H164" s="95">
        <v>1.0</v>
      </c>
      <c r="I164" s="18"/>
      <c r="J164" s="98">
        <f t="shared" si="4"/>
        <v>625</v>
      </c>
      <c r="K164" s="18"/>
      <c r="L164" s="97" t="s">
        <v>174</v>
      </c>
      <c r="O164" s="18"/>
      <c r="P164" s="98" t="str">
        <f t="shared" si="2"/>
        <v>09C4</v>
      </c>
      <c r="Q164" s="18"/>
      <c r="R164" s="99">
        <f t="shared" si="3"/>
        <v>1</v>
      </c>
    </row>
    <row r="165">
      <c r="A165" s="32"/>
      <c r="B165" s="93">
        <v>0.0</v>
      </c>
      <c r="D165" s="94">
        <v>4.0</v>
      </c>
      <c r="E165" s="63"/>
      <c r="F165" s="95">
        <v>7.0</v>
      </c>
      <c r="G165" s="63"/>
      <c r="H165" s="95">
        <v>2.0</v>
      </c>
      <c r="I165" s="18"/>
      <c r="J165" s="98">
        <f t="shared" si="4"/>
        <v>626</v>
      </c>
      <c r="K165" s="18"/>
      <c r="L165" s="97" t="s">
        <v>175</v>
      </c>
      <c r="O165" s="18"/>
      <c r="P165" s="98" t="str">
        <f t="shared" si="2"/>
        <v>09C8</v>
      </c>
      <c r="Q165" s="18"/>
      <c r="R165" s="99">
        <f t="shared" si="3"/>
        <v>1</v>
      </c>
    </row>
    <row r="166">
      <c r="A166" s="32"/>
      <c r="B166" s="93">
        <v>0.0</v>
      </c>
      <c r="D166" s="94">
        <v>4.0</v>
      </c>
      <c r="E166" s="63"/>
      <c r="F166" s="95">
        <v>7.0</v>
      </c>
      <c r="G166" s="63"/>
      <c r="H166" s="95">
        <v>3.0</v>
      </c>
      <c r="I166" s="18"/>
      <c r="J166" s="98">
        <f t="shared" si="4"/>
        <v>627</v>
      </c>
      <c r="K166" s="18"/>
      <c r="L166" s="97" t="s">
        <v>176</v>
      </c>
      <c r="O166" s="18"/>
      <c r="P166" s="98" t="str">
        <f t="shared" si="2"/>
        <v>09CC</v>
      </c>
      <c r="Q166" s="18"/>
      <c r="R166" s="99">
        <f t="shared" si="3"/>
        <v>1</v>
      </c>
    </row>
    <row r="167">
      <c r="A167" s="32"/>
      <c r="B167" s="93">
        <v>0.0</v>
      </c>
      <c r="D167" s="94">
        <v>4.0</v>
      </c>
      <c r="E167" s="63"/>
      <c r="F167" s="95">
        <v>7.0</v>
      </c>
      <c r="G167" s="63"/>
      <c r="H167" s="95">
        <v>4.0</v>
      </c>
      <c r="I167" s="101">
        <v>15.0</v>
      </c>
      <c r="J167" s="96">
        <f t="shared" si="4"/>
        <v>628</v>
      </c>
      <c r="K167" s="96">
        <f t="shared" ref="K167:K168" si="5">2^(sum($C$11:$E$11))*if(isblank($C167),$B167,$C167) + 2^(sum($D$11:$E$11))*if(isblank($E167),$D167,$E167) + 2^($E$11)*if(isblank($G167),$F167,$G167) + if(isblank($I167),$H167,$I167)</f>
        <v>639</v>
      </c>
      <c r="L167" s="97" t="s">
        <v>47</v>
      </c>
      <c r="O167" s="18"/>
      <c r="P167" s="98" t="str">
        <f t="shared" si="2"/>
        <v>09D0</v>
      </c>
      <c r="Q167" s="103" t="str">
        <f t="shared" ref="Q167:Q168" si="6">dec2hex(K167*4,4)</f>
        <v>09FC</v>
      </c>
      <c r="R167" s="99">
        <f t="shared" si="3"/>
        <v>12</v>
      </c>
    </row>
    <row r="168">
      <c r="A168" s="120" t="s">
        <v>177</v>
      </c>
      <c r="B168" s="121">
        <v>0.0</v>
      </c>
      <c r="C168" s="53"/>
      <c r="D168" s="122">
        <v>5.0</v>
      </c>
      <c r="E168" s="123"/>
      <c r="F168" s="124">
        <v>0.0</v>
      </c>
      <c r="G168" s="125">
        <v>7.0</v>
      </c>
      <c r="H168" s="124">
        <v>0.0</v>
      </c>
      <c r="I168" s="126">
        <v>15.0</v>
      </c>
      <c r="J168" s="127">
        <f t="shared" si="4"/>
        <v>640</v>
      </c>
      <c r="K168" s="127">
        <f t="shared" si="5"/>
        <v>767</v>
      </c>
      <c r="L168" s="121" t="s">
        <v>47</v>
      </c>
      <c r="M168" s="53"/>
      <c r="N168" s="53"/>
      <c r="O168" s="54"/>
      <c r="P168" s="128" t="str">
        <f t="shared" si="2"/>
        <v>0A00</v>
      </c>
      <c r="Q168" s="129" t="str">
        <f t="shared" si="6"/>
        <v>0BFC</v>
      </c>
      <c r="R168" s="130">
        <f t="shared" si="3"/>
        <v>128</v>
      </c>
    </row>
    <row r="169">
      <c r="A169" s="92" t="s">
        <v>178</v>
      </c>
      <c r="B169" s="93">
        <v>0.0</v>
      </c>
      <c r="D169" s="94">
        <v>6.0</v>
      </c>
      <c r="E169" s="63"/>
      <c r="F169" s="95">
        <v>0.0</v>
      </c>
      <c r="G169" s="63"/>
      <c r="H169" s="95">
        <v>0.0</v>
      </c>
      <c r="I169" s="18"/>
      <c r="J169" s="96">
        <f t="shared" si="4"/>
        <v>768</v>
      </c>
      <c r="L169" s="93" t="s">
        <v>179</v>
      </c>
      <c r="O169" s="18"/>
      <c r="P169" s="98" t="str">
        <f t="shared" si="2"/>
        <v>0C00</v>
      </c>
      <c r="Q169" s="18"/>
      <c r="R169" s="99">
        <f t="shared" si="3"/>
        <v>1</v>
      </c>
    </row>
    <row r="170">
      <c r="A170" s="32"/>
      <c r="B170" s="93">
        <v>0.0</v>
      </c>
      <c r="D170" s="94">
        <v>6.0</v>
      </c>
      <c r="E170" s="63"/>
      <c r="F170" s="95">
        <v>0.0</v>
      </c>
      <c r="G170" s="63"/>
      <c r="H170" s="95">
        <v>1.0</v>
      </c>
      <c r="I170" s="18"/>
      <c r="J170" s="96">
        <f t="shared" si="4"/>
        <v>769</v>
      </c>
      <c r="L170" s="93" t="s">
        <v>180</v>
      </c>
      <c r="O170" s="18"/>
      <c r="P170" s="98" t="str">
        <f t="shared" si="2"/>
        <v>0C04</v>
      </c>
      <c r="Q170" s="18"/>
      <c r="R170" s="99">
        <f t="shared" si="3"/>
        <v>1</v>
      </c>
    </row>
    <row r="171">
      <c r="A171" s="32"/>
      <c r="B171" s="93">
        <v>0.0</v>
      </c>
      <c r="D171" s="94">
        <v>6.0</v>
      </c>
      <c r="E171" s="63"/>
      <c r="F171" s="95">
        <v>0.0</v>
      </c>
      <c r="G171" s="63"/>
      <c r="H171" s="95">
        <v>2.0</v>
      </c>
      <c r="I171" s="18"/>
      <c r="J171" s="96">
        <f t="shared" si="4"/>
        <v>770</v>
      </c>
      <c r="L171" s="93" t="s">
        <v>181</v>
      </c>
      <c r="O171" s="18"/>
      <c r="P171" s="98" t="str">
        <f t="shared" si="2"/>
        <v>0C08</v>
      </c>
      <c r="Q171" s="18"/>
      <c r="R171" s="99">
        <f t="shared" si="3"/>
        <v>1</v>
      </c>
    </row>
    <row r="172">
      <c r="A172" s="32"/>
      <c r="B172" s="93">
        <v>0.0</v>
      </c>
      <c r="D172" s="94">
        <v>6.0</v>
      </c>
      <c r="E172" s="63"/>
      <c r="F172" s="95">
        <v>0.0</v>
      </c>
      <c r="G172" s="63"/>
      <c r="H172" s="95">
        <v>3.0</v>
      </c>
      <c r="I172" s="18"/>
      <c r="J172" s="96">
        <f t="shared" si="4"/>
        <v>771</v>
      </c>
      <c r="L172" s="93" t="s">
        <v>182</v>
      </c>
      <c r="O172" s="18"/>
      <c r="P172" s="98" t="str">
        <f t="shared" si="2"/>
        <v>0C0C</v>
      </c>
      <c r="Q172" s="18"/>
      <c r="R172" s="99">
        <f t="shared" si="3"/>
        <v>1</v>
      </c>
    </row>
    <row r="173">
      <c r="A173" s="32"/>
      <c r="B173" s="93">
        <v>0.0</v>
      </c>
      <c r="D173" s="94">
        <v>6.0</v>
      </c>
      <c r="E173" s="63"/>
      <c r="F173" s="95">
        <v>0.0</v>
      </c>
      <c r="G173" s="63"/>
      <c r="H173" s="95">
        <v>4.0</v>
      </c>
      <c r="I173" s="18"/>
      <c r="J173" s="96">
        <f t="shared" si="4"/>
        <v>772</v>
      </c>
      <c r="L173" s="93" t="s">
        <v>183</v>
      </c>
      <c r="O173" s="18"/>
      <c r="P173" s="98" t="str">
        <f t="shared" si="2"/>
        <v>0C10</v>
      </c>
      <c r="Q173" s="18"/>
      <c r="R173" s="99">
        <f t="shared" si="3"/>
        <v>1</v>
      </c>
    </row>
    <row r="174">
      <c r="A174" s="32"/>
      <c r="B174" s="93">
        <v>0.0</v>
      </c>
      <c r="D174" s="94">
        <v>6.0</v>
      </c>
      <c r="E174" s="63"/>
      <c r="F174" s="95">
        <v>0.0</v>
      </c>
      <c r="G174" s="100">
        <v>7.0</v>
      </c>
      <c r="H174" s="95">
        <v>7.0</v>
      </c>
      <c r="I174" s="101">
        <v>15.0</v>
      </c>
      <c r="J174" s="96">
        <f t="shared" si="4"/>
        <v>775</v>
      </c>
      <c r="K174" s="96">
        <f>2^(sum($C$11:$E$11))*if(isblank($C174),$B174,$C174) + 2^(sum($D$11:$E$11))*if(isblank($E174),$D174,$E174) + 2^($E$11)*if(isblank($G174),$F174,$G174) + if(isblank($I174),$H174,$I174)</f>
        <v>895</v>
      </c>
      <c r="L174" s="93" t="s">
        <v>47</v>
      </c>
      <c r="O174" s="18"/>
      <c r="P174" s="98" t="str">
        <f t="shared" si="2"/>
        <v>0C1C</v>
      </c>
      <c r="Q174" s="103" t="str">
        <f>dec2hex(K174*4,4)</f>
        <v>0DFC</v>
      </c>
      <c r="R174" s="99">
        <f t="shared" si="3"/>
        <v>121</v>
      </c>
    </row>
    <row r="175">
      <c r="A175" s="104" t="s">
        <v>184</v>
      </c>
      <c r="B175" s="105">
        <v>0.0</v>
      </c>
      <c r="C175" s="106"/>
      <c r="D175" s="107">
        <v>7.0</v>
      </c>
      <c r="E175" s="108"/>
      <c r="F175" s="109">
        <v>0.0</v>
      </c>
      <c r="G175" s="108"/>
      <c r="H175" s="109">
        <v>0.0</v>
      </c>
      <c r="I175" s="110"/>
      <c r="J175" s="111">
        <f t="shared" si="4"/>
        <v>896</v>
      </c>
      <c r="K175" s="106"/>
      <c r="L175" s="105" t="s">
        <v>185</v>
      </c>
      <c r="M175" s="106"/>
      <c r="N175" s="106"/>
      <c r="O175" s="110"/>
      <c r="P175" s="113" t="str">
        <f t="shared" si="2"/>
        <v>0E00</v>
      </c>
      <c r="Q175" s="110"/>
      <c r="R175" s="114">
        <f t="shared" si="3"/>
        <v>1</v>
      </c>
    </row>
    <row r="176">
      <c r="A176" s="32"/>
      <c r="B176" s="75">
        <v>0.0</v>
      </c>
      <c r="D176" s="76">
        <v>7.0</v>
      </c>
      <c r="E176" s="63"/>
      <c r="F176" s="71">
        <v>0.0</v>
      </c>
      <c r="G176" s="63"/>
      <c r="H176" s="71">
        <v>1.0</v>
      </c>
      <c r="I176" s="18"/>
      <c r="J176" s="117">
        <f t="shared" si="4"/>
        <v>897</v>
      </c>
      <c r="L176" s="75" t="s">
        <v>186</v>
      </c>
      <c r="O176" s="18"/>
      <c r="P176" s="78" t="str">
        <f t="shared" si="2"/>
        <v>0E04</v>
      </c>
      <c r="Q176" s="18"/>
      <c r="R176" s="79">
        <f t="shared" si="3"/>
        <v>1</v>
      </c>
    </row>
    <row r="177">
      <c r="A177" s="80"/>
      <c r="B177" s="81">
        <v>0.0</v>
      </c>
      <c r="C177" s="25"/>
      <c r="D177" s="82">
        <v>7.0</v>
      </c>
      <c r="E177" s="83"/>
      <c r="F177" s="84">
        <v>0.0</v>
      </c>
      <c r="G177" s="115">
        <v>7.0</v>
      </c>
      <c r="H177" s="84">
        <v>2.0</v>
      </c>
      <c r="I177" s="85">
        <v>15.0</v>
      </c>
      <c r="J177" s="86">
        <f t="shared" si="4"/>
        <v>898</v>
      </c>
      <c r="K177" s="86">
        <f t="shared" ref="K177:K178" si="7">2^(sum($C$11:$E$11))*if(isblank($C177),$B177,$C177) + 2^(sum($D$11:$E$11))*if(isblank($E177),$D177,$E177) + 2^($E$11)*if(isblank($G177),$F177,$G177) + if(isblank($I177),$H177,$I177)</f>
        <v>1023</v>
      </c>
      <c r="L177" s="81" t="s">
        <v>47</v>
      </c>
      <c r="M177" s="25"/>
      <c r="N177" s="25"/>
      <c r="O177" s="88"/>
      <c r="P177" s="89" t="str">
        <f t="shared" si="2"/>
        <v>0E08</v>
      </c>
      <c r="Q177" s="90" t="str">
        <f t="shared" ref="Q177:Q178" si="8">dec2hex(K177*4,4)</f>
        <v>0FFC</v>
      </c>
      <c r="R177" s="91">
        <f t="shared" si="3"/>
        <v>126</v>
      </c>
    </row>
    <row r="178">
      <c r="A178" s="92" t="s">
        <v>187</v>
      </c>
      <c r="B178" s="93">
        <v>0.0</v>
      </c>
      <c r="D178" s="94">
        <v>8.0</v>
      </c>
      <c r="E178" s="63"/>
      <c r="F178" s="95">
        <v>0.0</v>
      </c>
      <c r="G178" s="100">
        <v>7.0</v>
      </c>
      <c r="H178" s="95">
        <v>0.0</v>
      </c>
      <c r="I178" s="101">
        <v>15.0</v>
      </c>
      <c r="J178" s="96">
        <f t="shared" si="4"/>
        <v>1024</v>
      </c>
      <c r="K178" s="96">
        <f t="shared" si="7"/>
        <v>1151</v>
      </c>
      <c r="L178" s="93" t="s">
        <v>47</v>
      </c>
      <c r="O178" s="18"/>
      <c r="P178" s="98" t="str">
        <f t="shared" si="2"/>
        <v>1000</v>
      </c>
      <c r="Q178" s="103" t="str">
        <f t="shared" si="8"/>
        <v>11FC</v>
      </c>
      <c r="R178" s="99">
        <f t="shared" si="3"/>
        <v>128</v>
      </c>
    </row>
    <row r="179">
      <c r="A179" s="104" t="s">
        <v>188</v>
      </c>
      <c r="B179" s="105">
        <v>0.0</v>
      </c>
      <c r="C179" s="106"/>
      <c r="D179" s="107">
        <v>9.0</v>
      </c>
      <c r="E179" s="108"/>
      <c r="F179" s="109">
        <v>0.0</v>
      </c>
      <c r="G179" s="108"/>
      <c r="H179" s="109">
        <v>0.0</v>
      </c>
      <c r="I179" s="110"/>
      <c r="J179" s="111">
        <f t="shared" si="4"/>
        <v>1152</v>
      </c>
      <c r="K179" s="106"/>
      <c r="L179" s="105" t="s">
        <v>189</v>
      </c>
      <c r="M179" s="106"/>
      <c r="N179" s="106"/>
      <c r="O179" s="110"/>
      <c r="P179" s="113" t="str">
        <f t="shared" si="2"/>
        <v>1200</v>
      </c>
      <c r="Q179" s="110"/>
      <c r="R179" s="114">
        <f t="shared" si="3"/>
        <v>1</v>
      </c>
    </row>
    <row r="180">
      <c r="A180" s="32"/>
      <c r="B180" s="75">
        <v>0.0</v>
      </c>
      <c r="D180" s="76">
        <v>9.0</v>
      </c>
      <c r="E180" s="63"/>
      <c r="F180" s="71">
        <v>0.0</v>
      </c>
      <c r="G180" s="63"/>
      <c r="H180" s="71">
        <v>1.0</v>
      </c>
      <c r="I180" s="18"/>
      <c r="J180" s="117">
        <f t="shared" si="4"/>
        <v>1153</v>
      </c>
      <c r="L180" s="75" t="s">
        <v>190</v>
      </c>
      <c r="O180" s="18"/>
      <c r="P180" s="78" t="str">
        <f t="shared" si="2"/>
        <v>1204</v>
      </c>
      <c r="Q180" s="18"/>
      <c r="R180" s="79">
        <f t="shared" si="3"/>
        <v>1</v>
      </c>
    </row>
    <row r="181">
      <c r="A181" s="32"/>
      <c r="B181" s="75">
        <v>0.0</v>
      </c>
      <c r="D181" s="76">
        <v>9.0</v>
      </c>
      <c r="E181" s="63"/>
      <c r="F181" s="71">
        <v>0.0</v>
      </c>
      <c r="G181" s="63"/>
      <c r="H181" s="71">
        <v>2.0</v>
      </c>
      <c r="I181" s="18"/>
      <c r="J181" s="117">
        <f t="shared" si="4"/>
        <v>1154</v>
      </c>
      <c r="L181" s="75" t="s">
        <v>191</v>
      </c>
      <c r="O181" s="18"/>
      <c r="P181" s="78" t="str">
        <f t="shared" si="2"/>
        <v>1208</v>
      </c>
      <c r="Q181" s="18"/>
      <c r="R181" s="79">
        <f t="shared" si="3"/>
        <v>1</v>
      </c>
    </row>
    <row r="182">
      <c r="A182" s="32"/>
      <c r="B182" s="75">
        <v>0.0</v>
      </c>
      <c r="D182" s="76">
        <v>9.0</v>
      </c>
      <c r="E182" s="63"/>
      <c r="F182" s="71">
        <v>0.0</v>
      </c>
      <c r="G182" s="63"/>
      <c r="H182" s="71">
        <v>3.0</v>
      </c>
      <c r="I182" s="18"/>
      <c r="J182" s="117">
        <f t="shared" si="4"/>
        <v>1155</v>
      </c>
      <c r="L182" s="75" t="s">
        <v>192</v>
      </c>
      <c r="O182" s="18"/>
      <c r="P182" s="78" t="str">
        <f t="shared" si="2"/>
        <v>120C</v>
      </c>
      <c r="Q182" s="18"/>
      <c r="R182" s="79">
        <f t="shared" si="3"/>
        <v>1</v>
      </c>
    </row>
    <row r="183">
      <c r="A183" s="32"/>
      <c r="B183" s="75">
        <v>0.0</v>
      </c>
      <c r="D183" s="76">
        <v>9.0</v>
      </c>
      <c r="E183" s="63"/>
      <c r="F183" s="71">
        <v>0.0</v>
      </c>
      <c r="G183" s="63"/>
      <c r="H183" s="71">
        <v>4.0</v>
      </c>
      <c r="I183" s="18"/>
      <c r="J183" s="117">
        <f t="shared" si="4"/>
        <v>1156</v>
      </c>
      <c r="L183" s="75" t="s">
        <v>193</v>
      </c>
      <c r="O183" s="18"/>
      <c r="P183" s="78" t="str">
        <f t="shared" si="2"/>
        <v>1210</v>
      </c>
      <c r="Q183" s="18"/>
      <c r="R183" s="79">
        <f t="shared" si="3"/>
        <v>1</v>
      </c>
    </row>
    <row r="184">
      <c r="A184" s="32"/>
      <c r="B184" s="75">
        <v>0.0</v>
      </c>
      <c r="D184" s="76">
        <v>9.0</v>
      </c>
      <c r="E184" s="63"/>
      <c r="F184" s="71">
        <v>0.0</v>
      </c>
      <c r="G184" s="63"/>
      <c r="H184" s="71">
        <v>5.0</v>
      </c>
      <c r="I184" s="18"/>
      <c r="J184" s="117">
        <f t="shared" si="4"/>
        <v>1157</v>
      </c>
      <c r="L184" s="75" t="s">
        <v>194</v>
      </c>
      <c r="O184" s="18"/>
      <c r="P184" s="78" t="str">
        <f t="shared" si="2"/>
        <v>1214</v>
      </c>
      <c r="Q184" s="18"/>
      <c r="R184" s="79">
        <f t="shared" si="3"/>
        <v>1</v>
      </c>
    </row>
    <row r="185">
      <c r="A185" s="32"/>
      <c r="B185" s="75">
        <v>0.0</v>
      </c>
      <c r="D185" s="76">
        <v>9.0</v>
      </c>
      <c r="E185" s="63"/>
      <c r="F185" s="71">
        <v>0.0</v>
      </c>
      <c r="G185" s="63"/>
      <c r="H185" s="71">
        <v>6.0</v>
      </c>
      <c r="I185" s="18"/>
      <c r="J185" s="117">
        <f t="shared" si="4"/>
        <v>1158</v>
      </c>
      <c r="L185" s="75" t="s">
        <v>195</v>
      </c>
      <c r="O185" s="18"/>
      <c r="P185" s="78" t="str">
        <f t="shared" si="2"/>
        <v>1218</v>
      </c>
      <c r="Q185" s="18"/>
      <c r="R185" s="79">
        <f t="shared" si="3"/>
        <v>1</v>
      </c>
    </row>
    <row r="186">
      <c r="A186" s="32"/>
      <c r="B186" s="75">
        <v>0.0</v>
      </c>
      <c r="D186" s="76">
        <v>9.0</v>
      </c>
      <c r="E186" s="63"/>
      <c r="F186" s="71">
        <v>0.0</v>
      </c>
      <c r="G186" s="63"/>
      <c r="H186" s="71">
        <v>7.0</v>
      </c>
      <c r="I186" s="18"/>
      <c r="J186" s="117">
        <f t="shared" si="4"/>
        <v>1159</v>
      </c>
      <c r="L186" s="75" t="s">
        <v>196</v>
      </c>
      <c r="O186" s="18"/>
      <c r="P186" s="78" t="str">
        <f t="shared" si="2"/>
        <v>121C</v>
      </c>
      <c r="Q186" s="18"/>
      <c r="R186" s="79">
        <f t="shared" si="3"/>
        <v>1</v>
      </c>
    </row>
    <row r="187">
      <c r="A187" s="32"/>
      <c r="B187" s="75">
        <v>0.0</v>
      </c>
      <c r="D187" s="76">
        <v>9.0</v>
      </c>
      <c r="E187" s="63"/>
      <c r="F187" s="71">
        <v>0.0</v>
      </c>
      <c r="G187" s="63"/>
      <c r="H187" s="71">
        <v>8.0</v>
      </c>
      <c r="I187" s="18"/>
      <c r="J187" s="117">
        <f t="shared" si="4"/>
        <v>1160</v>
      </c>
      <c r="L187" s="75" t="s">
        <v>197</v>
      </c>
      <c r="O187" s="18"/>
      <c r="P187" s="78" t="str">
        <f t="shared" si="2"/>
        <v>1220</v>
      </c>
      <c r="Q187" s="18"/>
      <c r="R187" s="79">
        <f t="shared" si="3"/>
        <v>1</v>
      </c>
    </row>
    <row r="188">
      <c r="A188" s="80"/>
      <c r="B188" s="81">
        <v>0.0</v>
      </c>
      <c r="C188" s="25"/>
      <c r="D188" s="82">
        <v>9.0</v>
      </c>
      <c r="E188" s="83"/>
      <c r="F188" s="84">
        <v>0.0</v>
      </c>
      <c r="G188" s="115">
        <v>7.0</v>
      </c>
      <c r="H188" s="84">
        <v>9.0</v>
      </c>
      <c r="I188" s="85">
        <v>15.0</v>
      </c>
      <c r="J188" s="86">
        <f t="shared" si="4"/>
        <v>1161</v>
      </c>
      <c r="K188" s="86">
        <f>2^(sum($C$11:$E$11))*if(isblank($C188),$B188,$C188) + 2^(sum($D$11:$E$11))*if(isblank($E188),$D188,$E188) + 2^($E$11)*if(isblank($G188),$F188,$G188) + if(isblank($I188),$H188,$I188)</f>
        <v>1279</v>
      </c>
      <c r="L188" s="81" t="s">
        <v>47</v>
      </c>
      <c r="M188" s="25"/>
      <c r="N188" s="25"/>
      <c r="O188" s="88"/>
      <c r="P188" s="89" t="str">
        <f t="shared" si="2"/>
        <v>1224</v>
      </c>
      <c r="Q188" s="90" t="str">
        <f>dec2hex(K188*4,4)</f>
        <v>13FC</v>
      </c>
      <c r="R188" s="91">
        <f t="shared" si="3"/>
        <v>119</v>
      </c>
    </row>
    <row r="189">
      <c r="A189" s="92" t="s">
        <v>198</v>
      </c>
      <c r="B189" s="93">
        <v>0.0</v>
      </c>
      <c r="D189" s="94">
        <v>10.0</v>
      </c>
      <c r="E189" s="63"/>
      <c r="F189" s="95">
        <v>0.0</v>
      </c>
      <c r="G189" s="63"/>
      <c r="H189" s="95">
        <v>0.0</v>
      </c>
      <c r="I189" s="18"/>
      <c r="J189" s="96">
        <f t="shared" si="4"/>
        <v>1280</v>
      </c>
      <c r="L189" s="93" t="s">
        <v>199</v>
      </c>
      <c r="O189" s="18"/>
      <c r="P189" s="98" t="str">
        <f t="shared" si="2"/>
        <v>1400</v>
      </c>
      <c r="Q189" s="18"/>
      <c r="R189" s="99">
        <f t="shared" si="3"/>
        <v>1</v>
      </c>
    </row>
    <row r="190">
      <c r="A190" s="32"/>
      <c r="B190" s="93">
        <v>0.0</v>
      </c>
      <c r="D190" s="94">
        <v>10.0</v>
      </c>
      <c r="E190" s="63"/>
      <c r="F190" s="95">
        <v>0.0</v>
      </c>
      <c r="G190" s="100">
        <v>7.0</v>
      </c>
      <c r="H190" s="95">
        <v>1.0</v>
      </c>
      <c r="I190" s="101">
        <v>15.0</v>
      </c>
      <c r="J190" s="96">
        <f t="shared" si="4"/>
        <v>1281</v>
      </c>
      <c r="K190" s="96">
        <f t="shared" ref="K190:K191" si="9">2^(sum($C$11:$E$11))*if(isblank($C190),$B190,$C190) + 2^(sum($D$11:$E$11))*if(isblank($E190),$D190,$E190) + 2^($E$11)*if(isblank($G190),$F190,$G190) + if(isblank($I190),$H190,$I190)</f>
        <v>1407</v>
      </c>
      <c r="L190" s="93" t="s">
        <v>47</v>
      </c>
      <c r="O190" s="18"/>
      <c r="P190" s="98" t="str">
        <f t="shared" si="2"/>
        <v>1404</v>
      </c>
      <c r="Q190" s="103" t="str">
        <f t="shared" ref="Q190:Q191" si="10">dec2hex(K190*4,4)</f>
        <v>15FC</v>
      </c>
      <c r="R190" s="99">
        <f t="shared" si="3"/>
        <v>127</v>
      </c>
    </row>
    <row r="191">
      <c r="A191" s="104" t="s">
        <v>200</v>
      </c>
      <c r="B191" s="121">
        <v>0.0</v>
      </c>
      <c r="C191" s="53"/>
      <c r="D191" s="122">
        <v>11.0</v>
      </c>
      <c r="E191" s="123"/>
      <c r="F191" s="124">
        <v>0.0</v>
      </c>
      <c r="G191" s="125">
        <v>7.0</v>
      </c>
      <c r="H191" s="124">
        <v>0.0</v>
      </c>
      <c r="I191" s="126">
        <v>15.0</v>
      </c>
      <c r="J191" s="111">
        <f t="shared" si="4"/>
        <v>1408</v>
      </c>
      <c r="K191" s="111">
        <f t="shared" si="9"/>
        <v>1535</v>
      </c>
      <c r="L191" s="105" t="s">
        <v>47</v>
      </c>
      <c r="M191" s="106"/>
      <c r="N191" s="106"/>
      <c r="O191" s="110"/>
      <c r="P191" s="113" t="str">
        <f t="shared" si="2"/>
        <v>1600</v>
      </c>
      <c r="Q191" s="131" t="str">
        <f t="shared" si="10"/>
        <v>17FC</v>
      </c>
      <c r="R191" s="114">
        <f t="shared" si="3"/>
        <v>128</v>
      </c>
    </row>
    <row r="192">
      <c r="A192" s="132" t="s">
        <v>201</v>
      </c>
      <c r="B192" s="95">
        <v>0.0</v>
      </c>
      <c r="D192" s="94">
        <v>12.0</v>
      </c>
      <c r="E192" s="63"/>
      <c r="F192" s="95">
        <v>0.0</v>
      </c>
      <c r="G192" s="63"/>
      <c r="H192" s="95">
        <v>0.0</v>
      </c>
      <c r="I192" s="18"/>
      <c r="J192" s="133">
        <f t="shared" si="4"/>
        <v>1536</v>
      </c>
      <c r="K192" s="110"/>
      <c r="L192" s="134" t="s">
        <v>202</v>
      </c>
      <c r="M192" s="106"/>
      <c r="N192" s="106"/>
      <c r="O192" s="110"/>
      <c r="P192" s="133" t="str">
        <f t="shared" si="2"/>
        <v>1800</v>
      </c>
      <c r="Q192" s="110"/>
      <c r="R192" s="135">
        <f t="shared" si="3"/>
        <v>1</v>
      </c>
    </row>
    <row r="193">
      <c r="A193" s="18"/>
      <c r="B193" s="95">
        <v>0.0</v>
      </c>
      <c r="C193" s="63"/>
      <c r="D193" s="95">
        <v>12.0</v>
      </c>
      <c r="E193" s="63"/>
      <c r="F193" s="95">
        <v>0.0</v>
      </c>
      <c r="G193" s="63"/>
      <c r="H193" s="95">
        <v>1.0</v>
      </c>
      <c r="I193" s="18"/>
      <c r="J193" s="96">
        <f t="shared" si="4"/>
        <v>1537</v>
      </c>
      <c r="K193" s="18"/>
      <c r="L193" s="95" t="s">
        <v>203</v>
      </c>
      <c r="O193" s="18"/>
      <c r="P193" s="96" t="str">
        <f t="shared" si="2"/>
        <v>1804</v>
      </c>
      <c r="Q193" s="18"/>
      <c r="R193" s="103">
        <f t="shared" si="3"/>
        <v>1</v>
      </c>
    </row>
    <row r="194">
      <c r="A194" s="18"/>
      <c r="B194" s="95">
        <v>0.0</v>
      </c>
      <c r="D194" s="94">
        <v>12.0</v>
      </c>
      <c r="E194" s="63"/>
      <c r="F194" s="95">
        <v>0.0</v>
      </c>
      <c r="G194" s="63"/>
      <c r="H194" s="95">
        <v>2.0</v>
      </c>
      <c r="I194" s="18"/>
      <c r="J194" s="96">
        <f t="shared" si="4"/>
        <v>1538</v>
      </c>
      <c r="K194" s="18"/>
      <c r="L194" s="95" t="s">
        <v>204</v>
      </c>
      <c r="O194" s="18"/>
      <c r="P194" s="96" t="str">
        <f t="shared" si="2"/>
        <v>1808</v>
      </c>
      <c r="Q194" s="18"/>
      <c r="R194" s="103">
        <f t="shared" si="3"/>
        <v>1</v>
      </c>
    </row>
    <row r="195">
      <c r="A195" s="18"/>
      <c r="B195" s="95">
        <v>0.0</v>
      </c>
      <c r="D195" s="94">
        <v>12.0</v>
      </c>
      <c r="E195" s="63"/>
      <c r="F195" s="95">
        <v>0.0</v>
      </c>
      <c r="G195" s="63"/>
      <c r="H195" s="95">
        <v>3.0</v>
      </c>
      <c r="I195" s="18"/>
      <c r="J195" s="96">
        <f t="shared" si="4"/>
        <v>1539</v>
      </c>
      <c r="K195" s="18"/>
      <c r="L195" s="95" t="s">
        <v>205</v>
      </c>
      <c r="O195" s="18"/>
      <c r="P195" s="96" t="str">
        <f t="shared" si="2"/>
        <v>180C</v>
      </c>
      <c r="Q195" s="18"/>
      <c r="R195" s="103">
        <f t="shared" si="3"/>
        <v>1</v>
      </c>
    </row>
    <row r="196">
      <c r="A196" s="18"/>
      <c r="B196" s="95">
        <v>0.0</v>
      </c>
      <c r="D196" s="94">
        <v>12.0</v>
      </c>
      <c r="E196" s="63"/>
      <c r="F196" s="95">
        <v>0.0</v>
      </c>
      <c r="G196" s="63"/>
      <c r="H196" s="95">
        <v>4.0</v>
      </c>
      <c r="I196" s="18"/>
      <c r="J196" s="96">
        <f t="shared" si="4"/>
        <v>1540</v>
      </c>
      <c r="K196" s="18"/>
      <c r="L196" s="95" t="s">
        <v>206</v>
      </c>
      <c r="O196" s="18"/>
      <c r="P196" s="96" t="str">
        <f t="shared" si="2"/>
        <v>1810</v>
      </c>
      <c r="Q196" s="18"/>
      <c r="R196" s="103">
        <f t="shared" si="3"/>
        <v>1</v>
      </c>
    </row>
    <row r="197">
      <c r="A197" s="18"/>
      <c r="B197" s="95">
        <v>0.0</v>
      </c>
      <c r="D197" s="94">
        <v>12.0</v>
      </c>
      <c r="E197" s="63"/>
      <c r="F197" s="95">
        <v>0.0</v>
      </c>
      <c r="G197" s="63"/>
      <c r="H197" s="95">
        <v>5.0</v>
      </c>
      <c r="I197" s="18"/>
      <c r="J197" s="96">
        <f t="shared" si="4"/>
        <v>1541</v>
      </c>
      <c r="K197" s="18"/>
      <c r="L197" s="95" t="s">
        <v>207</v>
      </c>
      <c r="O197" s="18"/>
      <c r="P197" s="96" t="str">
        <f t="shared" si="2"/>
        <v>1814</v>
      </c>
      <c r="Q197" s="18"/>
      <c r="R197" s="103">
        <f t="shared" si="3"/>
        <v>1</v>
      </c>
    </row>
    <row r="198">
      <c r="A198" s="18"/>
      <c r="B198" s="95">
        <v>0.0</v>
      </c>
      <c r="D198" s="94">
        <v>12.0</v>
      </c>
      <c r="E198" s="63"/>
      <c r="F198" s="95">
        <v>0.0</v>
      </c>
      <c r="G198" s="63"/>
      <c r="H198" s="95">
        <v>6.0</v>
      </c>
      <c r="I198" s="18"/>
      <c r="J198" s="96">
        <f t="shared" si="4"/>
        <v>1542</v>
      </c>
      <c r="K198" s="18"/>
      <c r="L198" s="95" t="s">
        <v>208</v>
      </c>
      <c r="O198" s="18"/>
      <c r="P198" s="96" t="str">
        <f t="shared" si="2"/>
        <v>1818</v>
      </c>
      <c r="Q198" s="18"/>
      <c r="R198" s="103">
        <f t="shared" si="3"/>
        <v>1</v>
      </c>
    </row>
    <row r="199">
      <c r="A199" s="18"/>
      <c r="B199" s="95">
        <v>0.0</v>
      </c>
      <c r="D199" s="94">
        <v>12.0</v>
      </c>
      <c r="E199" s="63"/>
      <c r="F199" s="95">
        <v>0.0</v>
      </c>
      <c r="G199" s="63"/>
      <c r="H199" s="95">
        <v>7.0</v>
      </c>
      <c r="I199" s="18"/>
      <c r="J199" s="96">
        <f t="shared" si="4"/>
        <v>1543</v>
      </c>
      <c r="K199" s="18"/>
      <c r="L199" s="95" t="s">
        <v>209</v>
      </c>
      <c r="O199" s="18"/>
      <c r="P199" s="96" t="str">
        <f t="shared" si="2"/>
        <v>181C</v>
      </c>
      <c r="Q199" s="18"/>
      <c r="R199" s="103">
        <f t="shared" si="3"/>
        <v>1</v>
      </c>
    </row>
    <row r="200">
      <c r="A200" s="18"/>
      <c r="B200" s="95">
        <v>0.0</v>
      </c>
      <c r="D200" s="94">
        <v>12.0</v>
      </c>
      <c r="E200" s="63"/>
      <c r="F200" s="95">
        <v>0.0</v>
      </c>
      <c r="G200" s="63"/>
      <c r="H200" s="95">
        <v>8.0</v>
      </c>
      <c r="I200" s="18"/>
      <c r="J200" s="96">
        <f t="shared" si="4"/>
        <v>1544</v>
      </c>
      <c r="K200" s="18"/>
      <c r="L200" s="95" t="s">
        <v>210</v>
      </c>
      <c r="O200" s="18"/>
      <c r="P200" s="96" t="str">
        <f t="shared" si="2"/>
        <v>1820</v>
      </c>
      <c r="Q200" s="18"/>
      <c r="R200" s="103">
        <f t="shared" si="3"/>
        <v>1</v>
      </c>
    </row>
    <row r="201">
      <c r="A201" s="18"/>
      <c r="B201" s="95">
        <v>0.0</v>
      </c>
      <c r="D201" s="94">
        <v>12.0</v>
      </c>
      <c r="E201" s="63"/>
      <c r="F201" s="95">
        <v>0.0</v>
      </c>
      <c r="G201" s="63"/>
      <c r="H201" s="95">
        <v>9.0</v>
      </c>
      <c r="I201" s="18"/>
      <c r="J201" s="96">
        <f t="shared" si="4"/>
        <v>1545</v>
      </c>
      <c r="K201" s="18"/>
      <c r="L201" s="95" t="s">
        <v>211</v>
      </c>
      <c r="O201" s="18"/>
      <c r="P201" s="96" t="str">
        <f t="shared" si="2"/>
        <v>1824</v>
      </c>
      <c r="Q201" s="18"/>
      <c r="R201" s="103">
        <f t="shared" si="3"/>
        <v>1</v>
      </c>
    </row>
    <row r="202">
      <c r="A202" s="18"/>
      <c r="B202" s="95">
        <v>0.0</v>
      </c>
      <c r="D202" s="94">
        <v>12.0</v>
      </c>
      <c r="E202" s="63"/>
      <c r="F202" s="95">
        <v>0.0</v>
      </c>
      <c r="G202" s="63"/>
      <c r="H202" s="95">
        <v>10.0</v>
      </c>
      <c r="I202" s="18"/>
      <c r="J202" s="96">
        <f t="shared" si="4"/>
        <v>1546</v>
      </c>
      <c r="K202" s="18"/>
      <c r="L202" s="95" t="s">
        <v>212</v>
      </c>
      <c r="O202" s="18"/>
      <c r="P202" s="96" t="str">
        <f t="shared" si="2"/>
        <v>1828</v>
      </c>
      <c r="Q202" s="18"/>
      <c r="R202" s="103">
        <f t="shared" si="3"/>
        <v>1</v>
      </c>
    </row>
    <row r="203">
      <c r="A203" s="18"/>
      <c r="B203" s="95">
        <v>0.0</v>
      </c>
      <c r="D203" s="94">
        <v>12.0</v>
      </c>
      <c r="E203" s="63"/>
      <c r="F203" s="95">
        <v>0.0</v>
      </c>
      <c r="G203" s="63"/>
      <c r="H203" s="95">
        <v>11.0</v>
      </c>
      <c r="I203" s="18"/>
      <c r="J203" s="96">
        <f t="shared" si="4"/>
        <v>1547</v>
      </c>
      <c r="K203" s="18"/>
      <c r="L203" s="95" t="s">
        <v>213</v>
      </c>
      <c r="O203" s="18"/>
      <c r="P203" s="96" t="str">
        <f t="shared" si="2"/>
        <v>182C</v>
      </c>
      <c r="Q203" s="18"/>
      <c r="R203" s="103">
        <f t="shared" si="3"/>
        <v>1</v>
      </c>
    </row>
    <row r="204">
      <c r="A204" s="18"/>
      <c r="B204" s="95">
        <v>0.0</v>
      </c>
      <c r="D204" s="94">
        <v>12.0</v>
      </c>
      <c r="E204" s="63"/>
      <c r="F204" s="95">
        <v>0.0</v>
      </c>
      <c r="G204" s="63"/>
      <c r="H204" s="95">
        <v>12.0</v>
      </c>
      <c r="I204" s="18"/>
      <c r="J204" s="96">
        <f t="shared" si="4"/>
        <v>1548</v>
      </c>
      <c r="K204" s="18"/>
      <c r="L204" s="95" t="s">
        <v>214</v>
      </c>
      <c r="O204" s="18"/>
      <c r="P204" s="96" t="str">
        <f t="shared" si="2"/>
        <v>1830</v>
      </c>
      <c r="Q204" s="18"/>
      <c r="R204" s="103">
        <f t="shared" si="3"/>
        <v>1</v>
      </c>
    </row>
    <row r="205">
      <c r="A205" s="18"/>
      <c r="B205" s="95">
        <v>0.0</v>
      </c>
      <c r="C205" s="63"/>
      <c r="D205" s="95">
        <v>12.0</v>
      </c>
      <c r="E205" s="63"/>
      <c r="F205" s="95">
        <v>0.0</v>
      </c>
      <c r="G205" s="63"/>
      <c r="H205" s="95">
        <v>13.0</v>
      </c>
      <c r="I205" s="18"/>
      <c r="J205" s="96">
        <f t="shared" si="4"/>
        <v>1549</v>
      </c>
      <c r="K205" s="18"/>
      <c r="L205" s="95" t="s">
        <v>215</v>
      </c>
      <c r="O205" s="18"/>
      <c r="P205" s="96" t="str">
        <f t="shared" si="2"/>
        <v>1834</v>
      </c>
      <c r="Q205" s="18"/>
      <c r="R205" s="103">
        <f t="shared" si="3"/>
        <v>1</v>
      </c>
    </row>
    <row r="206">
      <c r="A206" s="18"/>
      <c r="B206" s="93">
        <v>0.0</v>
      </c>
      <c r="C206" s="63"/>
      <c r="D206" s="95">
        <v>12.0</v>
      </c>
      <c r="E206" s="63"/>
      <c r="F206" s="95">
        <v>0.0</v>
      </c>
      <c r="G206" s="63"/>
      <c r="H206" s="95">
        <v>14.0</v>
      </c>
      <c r="I206" s="18"/>
      <c r="J206" s="96">
        <f t="shared" si="4"/>
        <v>1550</v>
      </c>
      <c r="K206" s="18"/>
      <c r="L206" s="95" t="s">
        <v>216</v>
      </c>
      <c r="O206" s="18"/>
      <c r="P206" s="96" t="str">
        <f t="shared" si="2"/>
        <v>1838</v>
      </c>
      <c r="Q206" s="18"/>
      <c r="R206" s="103">
        <f t="shared" si="3"/>
        <v>1</v>
      </c>
    </row>
    <row r="207">
      <c r="A207" s="18"/>
      <c r="B207" s="93">
        <v>0.0</v>
      </c>
      <c r="C207" s="63"/>
      <c r="D207" s="95">
        <v>12.0</v>
      </c>
      <c r="E207" s="63"/>
      <c r="F207" s="95">
        <v>0.0</v>
      </c>
      <c r="G207" s="63"/>
      <c r="H207" s="95">
        <v>15.0</v>
      </c>
      <c r="I207" s="18"/>
      <c r="J207" s="96">
        <f t="shared" si="4"/>
        <v>1551</v>
      </c>
      <c r="K207" s="18"/>
      <c r="L207" s="95" t="s">
        <v>217</v>
      </c>
      <c r="O207" s="18"/>
      <c r="P207" s="96" t="str">
        <f t="shared" si="2"/>
        <v>183C</v>
      </c>
      <c r="Q207" s="18"/>
      <c r="R207" s="103">
        <f t="shared" si="3"/>
        <v>1</v>
      </c>
    </row>
    <row r="208">
      <c r="A208" s="18"/>
      <c r="B208" s="93">
        <v>0.0</v>
      </c>
      <c r="C208" s="63"/>
      <c r="D208" s="95">
        <v>12.0</v>
      </c>
      <c r="E208" s="63"/>
      <c r="F208" s="95">
        <v>1.0</v>
      </c>
      <c r="G208" s="63"/>
      <c r="H208" s="95">
        <v>0.0</v>
      </c>
      <c r="I208" s="18"/>
      <c r="J208" s="96">
        <f t="shared" si="4"/>
        <v>1552</v>
      </c>
      <c r="K208" s="18"/>
      <c r="L208" s="95" t="s">
        <v>218</v>
      </c>
      <c r="O208" s="18"/>
      <c r="P208" s="96" t="str">
        <f t="shared" si="2"/>
        <v>1840</v>
      </c>
      <c r="Q208" s="18"/>
      <c r="R208" s="103">
        <f t="shared" si="3"/>
        <v>1</v>
      </c>
    </row>
    <row r="209">
      <c r="A209" s="18"/>
      <c r="B209" s="93">
        <v>0.0</v>
      </c>
      <c r="C209" s="63"/>
      <c r="D209" s="95">
        <v>12.0</v>
      </c>
      <c r="E209" s="63"/>
      <c r="F209" s="95">
        <v>1.0</v>
      </c>
      <c r="G209" s="63"/>
      <c r="H209" s="95">
        <v>1.0</v>
      </c>
      <c r="I209" s="18"/>
      <c r="J209" s="96">
        <f t="shared" si="4"/>
        <v>1553</v>
      </c>
      <c r="K209" s="18"/>
      <c r="L209" s="95" t="s">
        <v>219</v>
      </c>
      <c r="O209" s="18"/>
      <c r="P209" s="96" t="str">
        <f t="shared" si="2"/>
        <v>1844</v>
      </c>
      <c r="Q209" s="18"/>
      <c r="R209" s="103">
        <f t="shared" si="3"/>
        <v>1</v>
      </c>
    </row>
    <row r="210">
      <c r="A210" s="18"/>
      <c r="B210" s="93">
        <v>0.0</v>
      </c>
      <c r="C210" s="63"/>
      <c r="D210" s="95">
        <v>12.0</v>
      </c>
      <c r="E210" s="63"/>
      <c r="F210" s="95">
        <v>1.0</v>
      </c>
      <c r="G210" s="63"/>
      <c r="H210" s="95">
        <v>2.0</v>
      </c>
      <c r="I210" s="18"/>
      <c r="J210" s="96">
        <f t="shared" si="4"/>
        <v>1554</v>
      </c>
      <c r="K210" s="18"/>
      <c r="L210" s="95" t="s">
        <v>220</v>
      </c>
      <c r="O210" s="18"/>
      <c r="P210" s="96" t="str">
        <f t="shared" si="2"/>
        <v>1848</v>
      </c>
      <c r="Q210" s="18"/>
      <c r="R210" s="103">
        <f t="shared" si="3"/>
        <v>1</v>
      </c>
    </row>
    <row r="211">
      <c r="A211" s="18"/>
      <c r="B211" s="93">
        <v>0.0</v>
      </c>
      <c r="C211" s="63"/>
      <c r="D211" s="95">
        <v>12.0</v>
      </c>
      <c r="E211" s="63"/>
      <c r="F211" s="95">
        <v>1.0</v>
      </c>
      <c r="G211" s="63"/>
      <c r="H211" s="95">
        <v>3.0</v>
      </c>
      <c r="I211" s="18"/>
      <c r="J211" s="96">
        <f t="shared" si="4"/>
        <v>1555</v>
      </c>
      <c r="K211" s="18"/>
      <c r="L211" s="95" t="s">
        <v>221</v>
      </c>
      <c r="O211" s="18"/>
      <c r="P211" s="96" t="str">
        <f t="shared" si="2"/>
        <v>184C</v>
      </c>
      <c r="Q211" s="18"/>
      <c r="R211" s="103">
        <f t="shared" si="3"/>
        <v>1</v>
      </c>
    </row>
    <row r="212">
      <c r="A212" s="18"/>
      <c r="B212" s="93">
        <v>0.0</v>
      </c>
      <c r="C212" s="63"/>
      <c r="D212" s="95">
        <v>12.0</v>
      </c>
      <c r="E212" s="63"/>
      <c r="F212" s="95">
        <v>1.0</v>
      </c>
      <c r="G212" s="63"/>
      <c r="H212" s="95">
        <v>4.0</v>
      </c>
      <c r="I212" s="18"/>
      <c r="J212" s="96">
        <f t="shared" si="4"/>
        <v>1556</v>
      </c>
      <c r="K212" s="18"/>
      <c r="L212" s="95" t="s">
        <v>222</v>
      </c>
      <c r="O212" s="18"/>
      <c r="P212" s="96" t="str">
        <f t="shared" si="2"/>
        <v>1850</v>
      </c>
      <c r="Q212" s="18"/>
      <c r="R212" s="103">
        <f t="shared" si="3"/>
        <v>1</v>
      </c>
    </row>
    <row r="213">
      <c r="A213" s="18"/>
      <c r="B213" s="93">
        <v>0.0</v>
      </c>
      <c r="C213" s="63"/>
      <c r="D213" s="95">
        <v>12.0</v>
      </c>
      <c r="E213" s="63"/>
      <c r="F213" s="95">
        <v>1.0</v>
      </c>
      <c r="G213" s="63"/>
      <c r="H213" s="95">
        <v>5.0</v>
      </c>
      <c r="I213" s="18"/>
      <c r="J213" s="96">
        <f t="shared" si="4"/>
        <v>1557</v>
      </c>
      <c r="K213" s="18"/>
      <c r="L213" s="95" t="s">
        <v>223</v>
      </c>
      <c r="O213" s="18"/>
      <c r="P213" s="96" t="str">
        <f t="shared" si="2"/>
        <v>1854</v>
      </c>
      <c r="Q213" s="18"/>
      <c r="R213" s="103">
        <f t="shared" si="3"/>
        <v>1</v>
      </c>
    </row>
    <row r="214">
      <c r="A214" s="18"/>
      <c r="B214" s="93">
        <v>0.0</v>
      </c>
      <c r="C214" s="63"/>
      <c r="D214" s="95">
        <v>12.0</v>
      </c>
      <c r="E214" s="63"/>
      <c r="F214" s="95">
        <v>1.0</v>
      </c>
      <c r="G214" s="63"/>
      <c r="H214" s="95">
        <v>6.0</v>
      </c>
      <c r="I214" s="18"/>
      <c r="J214" s="96">
        <f t="shared" si="4"/>
        <v>1558</v>
      </c>
      <c r="K214" s="18"/>
      <c r="L214" s="95" t="s">
        <v>224</v>
      </c>
      <c r="O214" s="18"/>
      <c r="P214" s="96" t="str">
        <f t="shared" si="2"/>
        <v>1858</v>
      </c>
      <c r="Q214" s="18"/>
      <c r="R214" s="103">
        <f t="shared" si="3"/>
        <v>1</v>
      </c>
    </row>
    <row r="215">
      <c r="A215" s="18"/>
      <c r="B215" s="93">
        <v>0.0</v>
      </c>
      <c r="C215" s="63"/>
      <c r="D215" s="95">
        <v>12.0</v>
      </c>
      <c r="E215" s="63"/>
      <c r="F215" s="95">
        <v>1.0</v>
      </c>
      <c r="G215" s="63"/>
      <c r="H215" s="95">
        <v>7.0</v>
      </c>
      <c r="I215" s="18"/>
      <c r="J215" s="96">
        <f t="shared" si="4"/>
        <v>1559</v>
      </c>
      <c r="K215" s="18"/>
      <c r="L215" s="95" t="s">
        <v>225</v>
      </c>
      <c r="O215" s="18"/>
      <c r="P215" s="96" t="str">
        <f t="shared" si="2"/>
        <v>185C</v>
      </c>
      <c r="Q215" s="18"/>
      <c r="R215" s="103">
        <f t="shared" si="3"/>
        <v>1</v>
      </c>
    </row>
    <row r="216">
      <c r="A216" s="88"/>
      <c r="B216" s="136">
        <v>0.0</v>
      </c>
      <c r="C216" s="83"/>
      <c r="D216" s="137">
        <v>12.0</v>
      </c>
      <c r="E216" s="83"/>
      <c r="F216" s="137">
        <v>1.0</v>
      </c>
      <c r="G216" s="83"/>
      <c r="H216" s="137">
        <v>8.0</v>
      </c>
      <c r="I216" s="88"/>
      <c r="J216" s="96">
        <f t="shared" si="4"/>
        <v>1560</v>
      </c>
      <c r="K216" s="18"/>
      <c r="L216" s="137" t="s">
        <v>226</v>
      </c>
      <c r="M216" s="25"/>
      <c r="N216" s="25"/>
      <c r="O216" s="88"/>
      <c r="P216" s="96" t="str">
        <f t="shared" si="2"/>
        <v>1860</v>
      </c>
      <c r="Q216" s="18"/>
      <c r="R216" s="103">
        <f t="shared" si="3"/>
        <v>1</v>
      </c>
    </row>
    <row r="217">
      <c r="A217" s="138" t="s">
        <v>227</v>
      </c>
      <c r="B217" s="75">
        <v>0.0</v>
      </c>
      <c r="D217" s="76">
        <v>13.0</v>
      </c>
      <c r="E217" s="63"/>
      <c r="F217" s="71">
        <v>0.0</v>
      </c>
      <c r="G217" s="63"/>
      <c r="H217" s="71">
        <v>0.0</v>
      </c>
      <c r="I217" s="18"/>
      <c r="J217" s="111">
        <f t="shared" si="4"/>
        <v>1664</v>
      </c>
      <c r="K217" s="110"/>
      <c r="L217" s="71" t="s">
        <v>228</v>
      </c>
      <c r="O217" s="18"/>
      <c r="P217" s="111" t="str">
        <f t="shared" si="2"/>
        <v>1A00</v>
      </c>
      <c r="Q217" s="110"/>
      <c r="R217" s="131">
        <f t="shared" si="3"/>
        <v>1</v>
      </c>
    </row>
    <row r="218">
      <c r="A218" s="32"/>
      <c r="B218" s="75">
        <v>0.0</v>
      </c>
      <c r="D218" s="76">
        <v>13.0</v>
      </c>
      <c r="E218" s="63"/>
      <c r="F218" s="71">
        <v>0.0</v>
      </c>
      <c r="G218" s="63"/>
      <c r="H218" s="71">
        <v>1.0</v>
      </c>
      <c r="I218" s="18"/>
      <c r="J218" s="117">
        <f t="shared" si="4"/>
        <v>1665</v>
      </c>
      <c r="K218" s="18"/>
      <c r="L218" s="71" t="s">
        <v>229</v>
      </c>
      <c r="O218" s="18"/>
      <c r="P218" s="117" t="str">
        <f t="shared" si="2"/>
        <v>1A04</v>
      </c>
      <c r="Q218" s="18"/>
      <c r="R218" s="139">
        <f t="shared" si="3"/>
        <v>1</v>
      </c>
    </row>
    <row r="219">
      <c r="A219" s="32"/>
      <c r="B219" s="75">
        <v>0.0</v>
      </c>
      <c r="D219" s="76">
        <v>13.0</v>
      </c>
      <c r="E219" s="63"/>
      <c r="F219" s="71">
        <v>0.0</v>
      </c>
      <c r="G219" s="63"/>
      <c r="H219" s="71">
        <v>2.0</v>
      </c>
      <c r="I219" s="18"/>
      <c r="J219" s="117">
        <f t="shared" si="4"/>
        <v>1666</v>
      </c>
      <c r="K219" s="18"/>
      <c r="L219" s="71" t="s">
        <v>230</v>
      </c>
      <c r="O219" s="18"/>
      <c r="P219" s="117" t="str">
        <f t="shared" si="2"/>
        <v>1A08</v>
      </c>
      <c r="Q219" s="18"/>
      <c r="R219" s="139">
        <f t="shared" si="3"/>
        <v>1</v>
      </c>
    </row>
    <row r="220">
      <c r="A220" s="32"/>
      <c r="B220" s="75">
        <v>0.0</v>
      </c>
      <c r="D220" s="76">
        <v>13.0</v>
      </c>
      <c r="E220" s="63"/>
      <c r="F220" s="71">
        <v>0.0</v>
      </c>
      <c r="G220" s="63"/>
      <c r="H220" s="71">
        <v>3.0</v>
      </c>
      <c r="I220" s="18"/>
      <c r="J220" s="117">
        <f t="shared" si="4"/>
        <v>1667</v>
      </c>
      <c r="K220" s="18"/>
      <c r="L220" s="71" t="s">
        <v>231</v>
      </c>
      <c r="O220" s="18"/>
      <c r="P220" s="117" t="str">
        <f t="shared" si="2"/>
        <v>1A0C</v>
      </c>
      <c r="Q220" s="18"/>
      <c r="R220" s="139">
        <f t="shared" si="3"/>
        <v>1</v>
      </c>
    </row>
    <row r="221">
      <c r="A221" s="32"/>
      <c r="B221" s="75">
        <v>0.0</v>
      </c>
      <c r="D221" s="76">
        <v>13.0</v>
      </c>
      <c r="E221" s="63"/>
      <c r="F221" s="71">
        <v>0.0</v>
      </c>
      <c r="G221" s="63"/>
      <c r="H221" s="71">
        <v>4.0</v>
      </c>
      <c r="I221" s="18"/>
      <c r="J221" s="117">
        <f t="shared" si="4"/>
        <v>1668</v>
      </c>
      <c r="K221" s="18"/>
      <c r="L221" s="71" t="s">
        <v>232</v>
      </c>
      <c r="O221" s="18"/>
      <c r="P221" s="117" t="str">
        <f t="shared" si="2"/>
        <v>1A10</v>
      </c>
      <c r="Q221" s="18"/>
      <c r="R221" s="139">
        <f t="shared" si="3"/>
        <v>1</v>
      </c>
    </row>
    <row r="222">
      <c r="A222" s="32"/>
      <c r="B222" s="75">
        <v>0.0</v>
      </c>
      <c r="D222" s="76">
        <v>13.0</v>
      </c>
      <c r="E222" s="63"/>
      <c r="F222" s="71">
        <v>0.0</v>
      </c>
      <c r="G222" s="63"/>
      <c r="H222" s="71">
        <v>5.0</v>
      </c>
      <c r="I222" s="18"/>
      <c r="J222" s="117">
        <f t="shared" si="4"/>
        <v>1669</v>
      </c>
      <c r="K222" s="18"/>
      <c r="L222" s="71" t="s">
        <v>233</v>
      </c>
      <c r="O222" s="18"/>
      <c r="P222" s="117" t="str">
        <f t="shared" si="2"/>
        <v>1A14</v>
      </c>
      <c r="Q222" s="18"/>
      <c r="R222" s="139">
        <f t="shared" si="3"/>
        <v>1</v>
      </c>
    </row>
    <row r="223">
      <c r="A223" s="32"/>
      <c r="B223" s="75">
        <v>0.0</v>
      </c>
      <c r="D223" s="76">
        <v>13.0</v>
      </c>
      <c r="E223" s="63"/>
      <c r="F223" s="71">
        <v>0.0</v>
      </c>
      <c r="G223" s="63"/>
      <c r="H223" s="71">
        <v>6.0</v>
      </c>
      <c r="I223" s="18"/>
      <c r="J223" s="117">
        <f t="shared" si="4"/>
        <v>1670</v>
      </c>
      <c r="K223" s="18"/>
      <c r="L223" s="71" t="s">
        <v>234</v>
      </c>
      <c r="O223" s="18"/>
      <c r="P223" s="117" t="str">
        <f t="shared" si="2"/>
        <v>1A18</v>
      </c>
      <c r="Q223" s="18"/>
      <c r="R223" s="139">
        <f t="shared" si="3"/>
        <v>1</v>
      </c>
    </row>
    <row r="224">
      <c r="A224" s="32"/>
      <c r="B224" s="75">
        <v>0.0</v>
      </c>
      <c r="D224" s="76">
        <v>13.0</v>
      </c>
      <c r="E224" s="63"/>
      <c r="F224" s="71">
        <v>0.0</v>
      </c>
      <c r="G224" s="63"/>
      <c r="H224" s="71">
        <v>7.0</v>
      </c>
      <c r="I224" s="18"/>
      <c r="J224" s="117">
        <f t="shared" si="4"/>
        <v>1671</v>
      </c>
      <c r="K224" s="18"/>
      <c r="L224" s="71" t="s">
        <v>235</v>
      </c>
      <c r="O224" s="18"/>
      <c r="P224" s="117" t="str">
        <f t="shared" si="2"/>
        <v>1A1C</v>
      </c>
      <c r="Q224" s="18"/>
      <c r="R224" s="139">
        <f t="shared" si="3"/>
        <v>1</v>
      </c>
    </row>
    <row r="225">
      <c r="A225" s="32"/>
      <c r="B225" s="75">
        <v>0.0</v>
      </c>
      <c r="D225" s="76">
        <v>13.0</v>
      </c>
      <c r="E225" s="63"/>
      <c r="F225" s="71">
        <v>0.0</v>
      </c>
      <c r="G225" s="63"/>
      <c r="H225" s="71">
        <v>8.0</v>
      </c>
      <c r="I225" s="18"/>
      <c r="J225" s="117">
        <f t="shared" si="4"/>
        <v>1672</v>
      </c>
      <c r="K225" s="18"/>
      <c r="L225" s="71" t="s">
        <v>236</v>
      </c>
      <c r="O225" s="18"/>
      <c r="P225" s="117" t="str">
        <f t="shared" si="2"/>
        <v>1A20</v>
      </c>
      <c r="Q225" s="18"/>
      <c r="R225" s="139">
        <f t="shared" si="3"/>
        <v>1</v>
      </c>
    </row>
    <row r="226">
      <c r="A226" s="32"/>
      <c r="B226" s="75">
        <v>0.0</v>
      </c>
      <c r="D226" s="76">
        <v>13.0</v>
      </c>
      <c r="E226" s="63"/>
      <c r="F226" s="71">
        <v>0.0</v>
      </c>
      <c r="G226" s="63"/>
      <c r="H226" s="71">
        <v>9.0</v>
      </c>
      <c r="I226" s="18"/>
      <c r="J226" s="117">
        <f t="shared" si="4"/>
        <v>1673</v>
      </c>
      <c r="K226" s="18"/>
      <c r="L226" s="71" t="s">
        <v>237</v>
      </c>
      <c r="O226" s="18"/>
      <c r="P226" s="117" t="str">
        <f t="shared" si="2"/>
        <v>1A24</v>
      </c>
      <c r="Q226" s="18"/>
      <c r="R226" s="139">
        <f t="shared" si="3"/>
        <v>1</v>
      </c>
    </row>
    <row r="227">
      <c r="A227" s="32"/>
      <c r="B227" s="75">
        <v>0.0</v>
      </c>
      <c r="D227" s="76">
        <v>13.0</v>
      </c>
      <c r="E227" s="63"/>
      <c r="F227" s="71">
        <v>0.0</v>
      </c>
      <c r="G227" s="63"/>
      <c r="H227" s="71">
        <v>10.0</v>
      </c>
      <c r="I227" s="18"/>
      <c r="J227" s="117">
        <f t="shared" si="4"/>
        <v>1674</v>
      </c>
      <c r="K227" s="18"/>
      <c r="L227" s="71" t="s">
        <v>238</v>
      </c>
      <c r="O227" s="18"/>
      <c r="P227" s="117" t="str">
        <f t="shared" si="2"/>
        <v>1A28</v>
      </c>
      <c r="Q227" s="18"/>
      <c r="R227" s="139">
        <f t="shared" si="3"/>
        <v>1</v>
      </c>
    </row>
    <row r="228">
      <c r="A228" s="32"/>
      <c r="B228" s="75">
        <v>0.0</v>
      </c>
      <c r="D228" s="76">
        <v>13.0</v>
      </c>
      <c r="E228" s="63"/>
      <c r="F228" s="71">
        <v>0.0</v>
      </c>
      <c r="G228" s="63"/>
      <c r="H228" s="71">
        <v>11.0</v>
      </c>
      <c r="I228" s="18"/>
      <c r="J228" s="117">
        <f t="shared" si="4"/>
        <v>1675</v>
      </c>
      <c r="K228" s="18"/>
      <c r="L228" s="71" t="s">
        <v>239</v>
      </c>
      <c r="O228" s="18"/>
      <c r="P228" s="117" t="str">
        <f t="shared" si="2"/>
        <v>1A2C</v>
      </c>
      <c r="Q228" s="18"/>
      <c r="R228" s="139">
        <f t="shared" si="3"/>
        <v>1</v>
      </c>
    </row>
    <row r="229">
      <c r="A229" s="32"/>
      <c r="B229" s="75">
        <v>0.0</v>
      </c>
      <c r="D229" s="76">
        <v>13.0</v>
      </c>
      <c r="E229" s="63"/>
      <c r="F229" s="71">
        <v>0.0</v>
      </c>
      <c r="G229" s="63"/>
      <c r="H229" s="71">
        <v>12.0</v>
      </c>
      <c r="I229" s="18"/>
      <c r="J229" s="117">
        <f t="shared" si="4"/>
        <v>1676</v>
      </c>
      <c r="K229" s="18"/>
      <c r="L229" s="71" t="s">
        <v>240</v>
      </c>
      <c r="O229" s="18"/>
      <c r="P229" s="117" t="str">
        <f t="shared" si="2"/>
        <v>1A30</v>
      </c>
      <c r="Q229" s="18"/>
      <c r="R229" s="139">
        <f t="shared" si="3"/>
        <v>1</v>
      </c>
    </row>
    <row r="230">
      <c r="A230" s="32"/>
      <c r="B230" s="75">
        <v>0.0</v>
      </c>
      <c r="D230" s="76">
        <v>13.0</v>
      </c>
      <c r="E230" s="63"/>
      <c r="F230" s="71">
        <v>0.0</v>
      </c>
      <c r="G230" s="63"/>
      <c r="H230" s="71">
        <v>13.0</v>
      </c>
      <c r="I230" s="18"/>
      <c r="J230" s="117">
        <f t="shared" si="4"/>
        <v>1677</v>
      </c>
      <c r="K230" s="18"/>
      <c r="L230" s="71" t="s">
        <v>241</v>
      </c>
      <c r="O230" s="18"/>
      <c r="P230" s="117" t="str">
        <f t="shared" si="2"/>
        <v>1A34</v>
      </c>
      <c r="Q230" s="18"/>
      <c r="R230" s="139">
        <f t="shared" si="3"/>
        <v>1</v>
      </c>
    </row>
    <row r="231">
      <c r="A231" s="32"/>
      <c r="B231" s="75">
        <v>0.0</v>
      </c>
      <c r="D231" s="76">
        <v>13.0</v>
      </c>
      <c r="E231" s="63"/>
      <c r="F231" s="71">
        <v>0.0</v>
      </c>
      <c r="G231" s="63"/>
      <c r="H231" s="71">
        <v>14.0</v>
      </c>
      <c r="I231" s="18"/>
      <c r="J231" s="117">
        <f t="shared" si="4"/>
        <v>1678</v>
      </c>
      <c r="K231" s="18"/>
      <c r="L231" s="71" t="s">
        <v>242</v>
      </c>
      <c r="O231" s="18"/>
      <c r="P231" s="117" t="str">
        <f t="shared" si="2"/>
        <v>1A38</v>
      </c>
      <c r="Q231" s="18"/>
      <c r="R231" s="139">
        <f t="shared" si="3"/>
        <v>1</v>
      </c>
    </row>
    <row r="232">
      <c r="A232" s="32"/>
      <c r="B232" s="75">
        <v>0.0</v>
      </c>
      <c r="D232" s="76">
        <v>13.0</v>
      </c>
      <c r="E232" s="63"/>
      <c r="F232" s="71">
        <v>0.0</v>
      </c>
      <c r="G232" s="63"/>
      <c r="H232" s="71">
        <v>15.0</v>
      </c>
      <c r="I232" s="18"/>
      <c r="J232" s="117">
        <f t="shared" si="4"/>
        <v>1679</v>
      </c>
      <c r="K232" s="18"/>
      <c r="L232" s="71" t="s">
        <v>243</v>
      </c>
      <c r="O232" s="18"/>
      <c r="P232" s="117" t="str">
        <f t="shared" si="2"/>
        <v>1A3C</v>
      </c>
      <c r="Q232" s="18"/>
      <c r="R232" s="139">
        <f t="shared" si="3"/>
        <v>1</v>
      </c>
    </row>
    <row r="233">
      <c r="A233" s="32"/>
      <c r="B233" s="75">
        <v>0.0</v>
      </c>
      <c r="D233" s="76">
        <v>13.0</v>
      </c>
      <c r="E233" s="63"/>
      <c r="F233" s="71">
        <v>1.0</v>
      </c>
      <c r="G233" s="63"/>
      <c r="H233" s="71">
        <v>0.0</v>
      </c>
      <c r="I233" s="18"/>
      <c r="J233" s="117">
        <f t="shared" si="4"/>
        <v>1680</v>
      </c>
      <c r="K233" s="18"/>
      <c r="L233" s="71" t="s">
        <v>244</v>
      </c>
      <c r="O233" s="18"/>
      <c r="P233" s="117" t="str">
        <f t="shared" si="2"/>
        <v>1A40</v>
      </c>
      <c r="Q233" s="18"/>
      <c r="R233" s="139">
        <f t="shared" si="3"/>
        <v>1</v>
      </c>
    </row>
    <row r="234">
      <c r="A234" s="32"/>
      <c r="B234" s="75">
        <v>0.0</v>
      </c>
      <c r="D234" s="76">
        <v>13.0</v>
      </c>
      <c r="E234" s="63"/>
      <c r="F234" s="71">
        <v>1.0</v>
      </c>
      <c r="G234" s="63"/>
      <c r="H234" s="71">
        <v>1.0</v>
      </c>
      <c r="I234" s="18"/>
      <c r="J234" s="117">
        <f t="shared" si="4"/>
        <v>1681</v>
      </c>
      <c r="K234" s="18"/>
      <c r="L234" s="71" t="s">
        <v>245</v>
      </c>
      <c r="O234" s="18"/>
      <c r="P234" s="117" t="str">
        <f t="shared" si="2"/>
        <v>1A44</v>
      </c>
      <c r="Q234" s="18"/>
      <c r="R234" s="139">
        <f t="shared" si="3"/>
        <v>1</v>
      </c>
    </row>
    <row r="235">
      <c r="A235" s="32"/>
      <c r="B235" s="75">
        <v>0.0</v>
      </c>
      <c r="D235" s="76">
        <v>13.0</v>
      </c>
      <c r="E235" s="63"/>
      <c r="F235" s="71">
        <v>1.0</v>
      </c>
      <c r="G235" s="63"/>
      <c r="H235" s="71">
        <v>2.0</v>
      </c>
      <c r="I235" s="18"/>
      <c r="J235" s="117">
        <f t="shared" si="4"/>
        <v>1682</v>
      </c>
      <c r="K235" s="18"/>
      <c r="L235" s="71" t="s">
        <v>246</v>
      </c>
      <c r="O235" s="18"/>
      <c r="P235" s="117" t="str">
        <f t="shared" si="2"/>
        <v>1A48</v>
      </c>
      <c r="Q235" s="18"/>
      <c r="R235" s="139">
        <f t="shared" si="3"/>
        <v>1</v>
      </c>
    </row>
    <row r="236">
      <c r="A236" s="32"/>
      <c r="B236" s="75">
        <v>0.0</v>
      </c>
      <c r="D236" s="76">
        <v>13.0</v>
      </c>
      <c r="E236" s="63"/>
      <c r="F236" s="71">
        <v>1.0</v>
      </c>
      <c r="G236" s="63"/>
      <c r="H236" s="71">
        <v>3.0</v>
      </c>
      <c r="I236" s="18"/>
      <c r="J236" s="117">
        <f t="shared" si="4"/>
        <v>1683</v>
      </c>
      <c r="K236" s="18"/>
      <c r="L236" s="71" t="s">
        <v>247</v>
      </c>
      <c r="O236" s="18"/>
      <c r="P236" s="117" t="str">
        <f t="shared" si="2"/>
        <v>1A4C</v>
      </c>
      <c r="Q236" s="18"/>
      <c r="R236" s="139">
        <f t="shared" si="3"/>
        <v>1</v>
      </c>
    </row>
    <row r="237">
      <c r="A237" s="32"/>
      <c r="B237" s="75">
        <v>0.0</v>
      </c>
      <c r="D237" s="76">
        <v>13.0</v>
      </c>
      <c r="E237" s="63"/>
      <c r="F237" s="71">
        <v>1.0</v>
      </c>
      <c r="G237" s="63"/>
      <c r="H237" s="71">
        <v>4.0</v>
      </c>
      <c r="I237" s="18"/>
      <c r="J237" s="117">
        <f t="shared" si="4"/>
        <v>1684</v>
      </c>
      <c r="K237" s="18"/>
      <c r="L237" s="71" t="s">
        <v>248</v>
      </c>
      <c r="O237" s="18"/>
      <c r="P237" s="117" t="str">
        <f t="shared" si="2"/>
        <v>1A50</v>
      </c>
      <c r="Q237" s="18"/>
      <c r="R237" s="139">
        <f t="shared" si="3"/>
        <v>1</v>
      </c>
    </row>
    <row r="238">
      <c r="A238" s="32"/>
      <c r="B238" s="75">
        <v>0.0</v>
      </c>
      <c r="D238" s="76">
        <v>13.0</v>
      </c>
      <c r="E238" s="63"/>
      <c r="F238" s="71">
        <v>1.0</v>
      </c>
      <c r="G238" s="63"/>
      <c r="H238" s="71">
        <v>5.0</v>
      </c>
      <c r="I238" s="18"/>
      <c r="J238" s="117">
        <f t="shared" si="4"/>
        <v>1685</v>
      </c>
      <c r="K238" s="18"/>
      <c r="L238" s="71" t="s">
        <v>249</v>
      </c>
      <c r="O238" s="18"/>
      <c r="P238" s="117" t="str">
        <f t="shared" si="2"/>
        <v>1A54</v>
      </c>
      <c r="Q238" s="18"/>
      <c r="R238" s="139">
        <f t="shared" si="3"/>
        <v>1</v>
      </c>
    </row>
    <row r="239">
      <c r="A239" s="32"/>
      <c r="B239" s="75">
        <v>0.0</v>
      </c>
      <c r="D239" s="76">
        <v>13.0</v>
      </c>
      <c r="E239" s="63"/>
      <c r="F239" s="71">
        <v>1.0</v>
      </c>
      <c r="G239" s="63"/>
      <c r="H239" s="71">
        <v>6.0</v>
      </c>
      <c r="I239" s="18"/>
      <c r="J239" s="117">
        <f t="shared" si="4"/>
        <v>1686</v>
      </c>
      <c r="K239" s="18"/>
      <c r="L239" s="71" t="s">
        <v>250</v>
      </c>
      <c r="O239" s="18"/>
      <c r="P239" s="117" t="str">
        <f t="shared" si="2"/>
        <v>1A58</v>
      </c>
      <c r="Q239" s="18"/>
      <c r="R239" s="139">
        <f t="shared" si="3"/>
        <v>1</v>
      </c>
    </row>
    <row r="240">
      <c r="A240" s="32"/>
      <c r="B240" s="75">
        <v>0.0</v>
      </c>
      <c r="D240" s="76">
        <v>13.0</v>
      </c>
      <c r="E240" s="63"/>
      <c r="F240" s="71">
        <v>1.0</v>
      </c>
      <c r="G240" s="63"/>
      <c r="H240" s="71">
        <v>7.0</v>
      </c>
      <c r="I240" s="18"/>
      <c r="J240" s="117">
        <f t="shared" si="4"/>
        <v>1687</v>
      </c>
      <c r="K240" s="18"/>
      <c r="L240" s="71" t="s">
        <v>251</v>
      </c>
      <c r="O240" s="18"/>
      <c r="P240" s="117" t="str">
        <f t="shared" si="2"/>
        <v>1A5C</v>
      </c>
      <c r="Q240" s="18"/>
      <c r="R240" s="139">
        <f t="shared" si="3"/>
        <v>1</v>
      </c>
    </row>
    <row r="241">
      <c r="A241" s="32"/>
      <c r="B241" s="75">
        <v>0.0</v>
      </c>
      <c r="D241" s="76">
        <v>13.0</v>
      </c>
      <c r="E241" s="63"/>
      <c r="F241" s="71">
        <v>1.0</v>
      </c>
      <c r="G241" s="63"/>
      <c r="H241" s="71">
        <v>8.0</v>
      </c>
      <c r="I241" s="18"/>
      <c r="J241" s="117">
        <f t="shared" si="4"/>
        <v>1688</v>
      </c>
      <c r="K241" s="18"/>
      <c r="L241" s="71" t="s">
        <v>252</v>
      </c>
      <c r="O241" s="18"/>
      <c r="P241" s="117" t="str">
        <f t="shared" si="2"/>
        <v>1A60</v>
      </c>
      <c r="Q241" s="18"/>
      <c r="R241" s="139">
        <f t="shared" si="3"/>
        <v>1</v>
      </c>
    </row>
    <row r="242">
      <c r="A242" s="32"/>
      <c r="B242" s="75">
        <v>0.0</v>
      </c>
      <c r="D242" s="76">
        <v>13.0</v>
      </c>
      <c r="E242" s="63"/>
      <c r="F242" s="71">
        <v>1.0</v>
      </c>
      <c r="G242" s="63"/>
      <c r="H242" s="71">
        <v>9.0</v>
      </c>
      <c r="I242" s="18"/>
      <c r="J242" s="117">
        <f t="shared" si="4"/>
        <v>1689</v>
      </c>
      <c r="K242" s="18"/>
      <c r="L242" s="71" t="s">
        <v>253</v>
      </c>
      <c r="O242" s="18"/>
      <c r="P242" s="117" t="str">
        <f t="shared" si="2"/>
        <v>1A64</v>
      </c>
      <c r="Q242" s="18"/>
      <c r="R242" s="139">
        <f t="shared" si="3"/>
        <v>1</v>
      </c>
    </row>
    <row r="243">
      <c r="A243" s="32"/>
      <c r="B243" s="75">
        <v>0.0</v>
      </c>
      <c r="D243" s="76">
        <v>13.0</v>
      </c>
      <c r="E243" s="63"/>
      <c r="F243" s="71">
        <v>1.0</v>
      </c>
      <c r="G243" s="63"/>
      <c r="H243" s="71">
        <v>10.0</v>
      </c>
      <c r="I243" s="18"/>
      <c r="J243" s="117">
        <f t="shared" si="4"/>
        <v>1690</v>
      </c>
      <c r="K243" s="18"/>
      <c r="L243" s="71" t="s">
        <v>254</v>
      </c>
      <c r="O243" s="18"/>
      <c r="P243" s="117" t="str">
        <f t="shared" si="2"/>
        <v>1A68</v>
      </c>
      <c r="Q243" s="18"/>
      <c r="R243" s="139">
        <f t="shared" si="3"/>
        <v>1</v>
      </c>
    </row>
    <row r="244">
      <c r="A244" s="32"/>
      <c r="B244" s="75">
        <v>0.0</v>
      </c>
      <c r="D244" s="76">
        <v>13.0</v>
      </c>
      <c r="E244" s="63"/>
      <c r="F244" s="71">
        <v>1.0</v>
      </c>
      <c r="G244" s="63"/>
      <c r="H244" s="71">
        <v>11.0</v>
      </c>
      <c r="I244" s="18"/>
      <c r="J244" s="117">
        <f t="shared" si="4"/>
        <v>1691</v>
      </c>
      <c r="K244" s="18"/>
      <c r="L244" s="71" t="s">
        <v>255</v>
      </c>
      <c r="O244" s="18"/>
      <c r="P244" s="117" t="str">
        <f t="shared" si="2"/>
        <v>1A6C</v>
      </c>
      <c r="Q244" s="18"/>
      <c r="R244" s="139">
        <f t="shared" si="3"/>
        <v>1</v>
      </c>
    </row>
    <row r="245">
      <c r="A245" s="32"/>
      <c r="B245" s="75">
        <v>0.0</v>
      </c>
      <c r="D245" s="76">
        <v>13.0</v>
      </c>
      <c r="E245" s="63"/>
      <c r="F245" s="71">
        <v>1.0</v>
      </c>
      <c r="G245" s="63"/>
      <c r="H245" s="71">
        <v>12.0</v>
      </c>
      <c r="I245" s="18"/>
      <c r="J245" s="117">
        <f t="shared" si="4"/>
        <v>1692</v>
      </c>
      <c r="K245" s="18"/>
      <c r="L245" s="71" t="s">
        <v>256</v>
      </c>
      <c r="O245" s="18"/>
      <c r="P245" s="117" t="str">
        <f t="shared" si="2"/>
        <v>1A70</v>
      </c>
      <c r="Q245" s="18"/>
      <c r="R245" s="139">
        <f t="shared" si="3"/>
        <v>1</v>
      </c>
    </row>
    <row r="246">
      <c r="A246" s="32"/>
      <c r="B246" s="75">
        <v>0.0</v>
      </c>
      <c r="D246" s="76">
        <v>13.0</v>
      </c>
      <c r="E246" s="63"/>
      <c r="F246" s="71">
        <v>1.0</v>
      </c>
      <c r="G246" s="63"/>
      <c r="H246" s="71">
        <v>13.0</v>
      </c>
      <c r="I246" s="18"/>
      <c r="J246" s="117">
        <f t="shared" si="4"/>
        <v>1693</v>
      </c>
      <c r="K246" s="18"/>
      <c r="L246" s="71" t="s">
        <v>257</v>
      </c>
      <c r="O246" s="18"/>
      <c r="P246" s="117" t="str">
        <f t="shared" si="2"/>
        <v>1A74</v>
      </c>
      <c r="Q246" s="18"/>
      <c r="R246" s="139">
        <f t="shared" si="3"/>
        <v>1</v>
      </c>
    </row>
    <row r="247">
      <c r="A247" s="32"/>
      <c r="B247" s="75">
        <v>0.0</v>
      </c>
      <c r="D247" s="76">
        <v>13.0</v>
      </c>
      <c r="E247" s="63"/>
      <c r="F247" s="71">
        <v>1.0</v>
      </c>
      <c r="G247" s="63"/>
      <c r="H247" s="71">
        <v>14.0</v>
      </c>
      <c r="I247" s="18"/>
      <c r="J247" s="117">
        <f t="shared" si="4"/>
        <v>1694</v>
      </c>
      <c r="K247" s="18"/>
      <c r="L247" s="71" t="s">
        <v>258</v>
      </c>
      <c r="O247" s="18"/>
      <c r="P247" s="117" t="str">
        <f t="shared" si="2"/>
        <v>1A78</v>
      </c>
      <c r="Q247" s="18"/>
      <c r="R247" s="139">
        <f t="shared" si="3"/>
        <v>1</v>
      </c>
    </row>
    <row r="248">
      <c r="A248" s="32"/>
      <c r="B248" s="75">
        <v>0.0</v>
      </c>
      <c r="D248" s="76">
        <v>13.0</v>
      </c>
      <c r="E248" s="63"/>
      <c r="F248" s="71">
        <v>1.0</v>
      </c>
      <c r="G248" s="63"/>
      <c r="H248" s="71">
        <v>15.0</v>
      </c>
      <c r="I248" s="18"/>
      <c r="J248" s="117">
        <f t="shared" si="4"/>
        <v>1695</v>
      </c>
      <c r="K248" s="18"/>
      <c r="L248" s="71" t="s">
        <v>259</v>
      </c>
      <c r="O248" s="18"/>
      <c r="P248" s="117" t="str">
        <f t="shared" si="2"/>
        <v>1A7C</v>
      </c>
      <c r="Q248" s="18"/>
      <c r="R248" s="139">
        <f t="shared" si="3"/>
        <v>1</v>
      </c>
    </row>
    <row r="249">
      <c r="A249" s="32"/>
      <c r="B249" s="75">
        <v>0.0</v>
      </c>
      <c r="D249" s="76">
        <v>13.0</v>
      </c>
      <c r="E249" s="63"/>
      <c r="F249" s="71">
        <v>2.0</v>
      </c>
      <c r="G249" s="63"/>
      <c r="H249" s="71">
        <v>0.0</v>
      </c>
      <c r="I249" s="18"/>
      <c r="J249" s="117">
        <f t="shared" si="4"/>
        <v>1696</v>
      </c>
      <c r="K249" s="18"/>
      <c r="L249" s="71" t="s">
        <v>260</v>
      </c>
      <c r="O249" s="18"/>
      <c r="P249" s="117" t="str">
        <f t="shared" si="2"/>
        <v>1A80</v>
      </c>
      <c r="Q249" s="18"/>
      <c r="R249" s="139">
        <f t="shared" si="3"/>
        <v>1</v>
      </c>
    </row>
    <row r="250">
      <c r="A250" s="32"/>
      <c r="B250" s="75">
        <v>0.0</v>
      </c>
      <c r="D250" s="76">
        <v>13.0</v>
      </c>
      <c r="E250" s="63"/>
      <c r="F250" s="71">
        <v>2.0</v>
      </c>
      <c r="G250" s="63"/>
      <c r="H250" s="71">
        <v>1.0</v>
      </c>
      <c r="I250" s="18"/>
      <c r="J250" s="117">
        <f t="shared" si="4"/>
        <v>1697</v>
      </c>
      <c r="K250" s="18"/>
      <c r="L250" s="71" t="s">
        <v>261</v>
      </c>
      <c r="O250" s="18"/>
      <c r="P250" s="117" t="str">
        <f t="shared" si="2"/>
        <v>1A84</v>
      </c>
      <c r="Q250" s="18"/>
      <c r="R250" s="139">
        <f t="shared" si="3"/>
        <v>1</v>
      </c>
    </row>
    <row r="251">
      <c r="A251" s="32"/>
      <c r="B251" s="75">
        <v>0.0</v>
      </c>
      <c r="D251" s="76">
        <v>13.0</v>
      </c>
      <c r="E251" s="63"/>
      <c r="F251" s="71">
        <v>2.0</v>
      </c>
      <c r="G251" s="63"/>
      <c r="H251" s="71">
        <v>2.0</v>
      </c>
      <c r="I251" s="18"/>
      <c r="J251" s="117">
        <f t="shared" si="4"/>
        <v>1698</v>
      </c>
      <c r="K251" s="18"/>
      <c r="L251" s="71" t="s">
        <v>262</v>
      </c>
      <c r="O251" s="18"/>
      <c r="P251" s="117" t="str">
        <f t="shared" si="2"/>
        <v>1A88</v>
      </c>
      <c r="Q251" s="18"/>
      <c r="R251" s="139">
        <f t="shared" si="3"/>
        <v>1</v>
      </c>
    </row>
    <row r="252">
      <c r="A252" s="32"/>
      <c r="B252" s="75">
        <v>0.0</v>
      </c>
      <c r="D252" s="76">
        <v>13.0</v>
      </c>
      <c r="E252" s="63"/>
      <c r="F252" s="71">
        <v>2.0</v>
      </c>
      <c r="G252" s="63"/>
      <c r="H252" s="71">
        <v>3.0</v>
      </c>
      <c r="I252" s="18"/>
      <c r="J252" s="117">
        <f t="shared" si="4"/>
        <v>1699</v>
      </c>
      <c r="K252" s="18"/>
      <c r="L252" s="71" t="s">
        <v>263</v>
      </c>
      <c r="O252" s="18"/>
      <c r="P252" s="117" t="str">
        <f t="shared" si="2"/>
        <v>1A8C</v>
      </c>
      <c r="Q252" s="18"/>
      <c r="R252" s="139">
        <f t="shared" si="3"/>
        <v>1</v>
      </c>
    </row>
    <row r="253">
      <c r="A253" s="32"/>
      <c r="B253" s="75">
        <v>0.0</v>
      </c>
      <c r="D253" s="76">
        <v>13.0</v>
      </c>
      <c r="E253" s="63"/>
      <c r="F253" s="71">
        <v>2.0</v>
      </c>
      <c r="G253" s="63"/>
      <c r="H253" s="71">
        <v>4.0</v>
      </c>
      <c r="I253" s="18"/>
      <c r="J253" s="117">
        <f t="shared" si="4"/>
        <v>1700</v>
      </c>
      <c r="K253" s="18"/>
      <c r="L253" s="71" t="s">
        <v>264</v>
      </c>
      <c r="O253" s="18"/>
      <c r="P253" s="117" t="str">
        <f t="shared" si="2"/>
        <v>1A90</v>
      </c>
      <c r="Q253" s="18"/>
      <c r="R253" s="139">
        <f t="shared" si="3"/>
        <v>1</v>
      </c>
    </row>
    <row r="254">
      <c r="A254" s="32"/>
      <c r="B254" s="75">
        <v>0.0</v>
      </c>
      <c r="D254" s="76">
        <v>13.0</v>
      </c>
      <c r="E254" s="63"/>
      <c r="F254" s="71">
        <v>2.0</v>
      </c>
      <c r="G254" s="63"/>
      <c r="H254" s="71">
        <v>5.0</v>
      </c>
      <c r="I254" s="18"/>
      <c r="J254" s="117">
        <f t="shared" si="4"/>
        <v>1701</v>
      </c>
      <c r="K254" s="18"/>
      <c r="L254" s="71" t="s">
        <v>265</v>
      </c>
      <c r="O254" s="18"/>
      <c r="P254" s="117" t="str">
        <f t="shared" si="2"/>
        <v>1A94</v>
      </c>
      <c r="Q254" s="18"/>
      <c r="R254" s="139">
        <f t="shared" si="3"/>
        <v>1</v>
      </c>
    </row>
    <row r="255">
      <c r="A255" s="32"/>
      <c r="B255" s="75">
        <v>0.0</v>
      </c>
      <c r="D255" s="76">
        <v>13.0</v>
      </c>
      <c r="E255" s="63"/>
      <c r="F255" s="71">
        <v>2.0</v>
      </c>
      <c r="G255" s="63"/>
      <c r="H255" s="71">
        <v>6.0</v>
      </c>
      <c r="I255" s="18"/>
      <c r="J255" s="117">
        <f t="shared" si="4"/>
        <v>1702</v>
      </c>
      <c r="K255" s="18"/>
      <c r="L255" s="71" t="s">
        <v>266</v>
      </c>
      <c r="O255" s="18"/>
      <c r="P255" s="117" t="str">
        <f t="shared" si="2"/>
        <v>1A98</v>
      </c>
      <c r="Q255" s="18"/>
      <c r="R255" s="139">
        <f t="shared" si="3"/>
        <v>1</v>
      </c>
    </row>
    <row r="256">
      <c r="A256" s="32"/>
      <c r="B256" s="75">
        <v>0.0</v>
      </c>
      <c r="D256" s="76">
        <v>13.0</v>
      </c>
      <c r="E256" s="63"/>
      <c r="F256" s="71">
        <v>2.0</v>
      </c>
      <c r="G256" s="63"/>
      <c r="H256" s="71">
        <v>7.0</v>
      </c>
      <c r="I256" s="18"/>
      <c r="J256" s="117">
        <f t="shared" si="4"/>
        <v>1703</v>
      </c>
      <c r="K256" s="18"/>
      <c r="L256" s="71" t="s">
        <v>267</v>
      </c>
      <c r="O256" s="18"/>
      <c r="P256" s="117" t="str">
        <f t="shared" si="2"/>
        <v>1A9C</v>
      </c>
      <c r="Q256" s="18"/>
      <c r="R256" s="139">
        <f t="shared" si="3"/>
        <v>1</v>
      </c>
    </row>
    <row r="257">
      <c r="A257" s="32"/>
      <c r="B257" s="75">
        <v>0.0</v>
      </c>
      <c r="D257" s="76">
        <v>13.0</v>
      </c>
      <c r="E257" s="63"/>
      <c r="F257" s="71">
        <v>2.0</v>
      </c>
      <c r="G257" s="63"/>
      <c r="H257" s="71">
        <v>8.0</v>
      </c>
      <c r="I257" s="18"/>
      <c r="J257" s="117">
        <f t="shared" si="4"/>
        <v>1704</v>
      </c>
      <c r="K257" s="18"/>
      <c r="L257" s="71" t="s">
        <v>268</v>
      </c>
      <c r="O257" s="18"/>
      <c r="P257" s="117" t="str">
        <f t="shared" si="2"/>
        <v>1AA0</v>
      </c>
      <c r="Q257" s="18"/>
      <c r="R257" s="139">
        <f t="shared" si="3"/>
        <v>1</v>
      </c>
    </row>
    <row r="258">
      <c r="A258" s="32"/>
      <c r="B258" s="75">
        <v>0.0</v>
      </c>
      <c r="D258" s="76">
        <v>13.0</v>
      </c>
      <c r="E258" s="63"/>
      <c r="F258" s="71">
        <v>2.0</v>
      </c>
      <c r="G258" s="63"/>
      <c r="H258" s="71">
        <v>9.0</v>
      </c>
      <c r="I258" s="18"/>
      <c r="J258" s="117">
        <f t="shared" si="4"/>
        <v>1705</v>
      </c>
      <c r="K258" s="18"/>
      <c r="L258" s="71" t="s">
        <v>269</v>
      </c>
      <c r="O258" s="18"/>
      <c r="P258" s="117" t="str">
        <f t="shared" si="2"/>
        <v>1AA4</v>
      </c>
      <c r="Q258" s="18"/>
      <c r="R258" s="139">
        <f t="shared" si="3"/>
        <v>1</v>
      </c>
    </row>
    <row r="259">
      <c r="A259" s="32"/>
      <c r="B259" s="75">
        <v>0.0</v>
      </c>
      <c r="D259" s="76">
        <v>13.0</v>
      </c>
      <c r="E259" s="63"/>
      <c r="F259" s="71">
        <v>2.0</v>
      </c>
      <c r="G259" s="63"/>
      <c r="H259" s="71">
        <v>10.0</v>
      </c>
      <c r="I259" s="18"/>
      <c r="J259" s="117">
        <f t="shared" si="4"/>
        <v>1706</v>
      </c>
      <c r="K259" s="18"/>
      <c r="L259" s="71" t="s">
        <v>270</v>
      </c>
      <c r="O259" s="18"/>
      <c r="P259" s="117" t="str">
        <f t="shared" si="2"/>
        <v>1AA8</v>
      </c>
      <c r="Q259" s="18"/>
      <c r="R259" s="139">
        <f t="shared" si="3"/>
        <v>1</v>
      </c>
    </row>
    <row r="260">
      <c r="A260" s="32"/>
      <c r="B260" s="75">
        <v>0.0</v>
      </c>
      <c r="D260" s="76">
        <v>13.0</v>
      </c>
      <c r="E260" s="63"/>
      <c r="F260" s="71">
        <v>2.0</v>
      </c>
      <c r="G260" s="63"/>
      <c r="H260" s="71">
        <v>11.0</v>
      </c>
      <c r="I260" s="18"/>
      <c r="J260" s="117">
        <f t="shared" si="4"/>
        <v>1707</v>
      </c>
      <c r="K260" s="18"/>
      <c r="L260" s="71" t="s">
        <v>271</v>
      </c>
      <c r="O260" s="18"/>
      <c r="P260" s="117" t="str">
        <f t="shared" si="2"/>
        <v>1AAC</v>
      </c>
      <c r="Q260" s="18"/>
      <c r="R260" s="139">
        <f t="shared" si="3"/>
        <v>1</v>
      </c>
    </row>
    <row r="261">
      <c r="A261" s="32"/>
      <c r="B261" s="75">
        <v>0.0</v>
      </c>
      <c r="D261" s="76">
        <v>13.0</v>
      </c>
      <c r="E261" s="63"/>
      <c r="F261" s="71">
        <v>2.0</v>
      </c>
      <c r="G261" s="63"/>
      <c r="H261" s="71">
        <v>12.0</v>
      </c>
      <c r="I261" s="18"/>
      <c r="J261" s="117">
        <f t="shared" si="4"/>
        <v>1708</v>
      </c>
      <c r="K261" s="18"/>
      <c r="L261" s="71" t="s">
        <v>272</v>
      </c>
      <c r="O261" s="18"/>
      <c r="P261" s="117" t="str">
        <f t="shared" si="2"/>
        <v>1AB0</v>
      </c>
      <c r="Q261" s="18"/>
      <c r="R261" s="139">
        <f t="shared" si="3"/>
        <v>1</v>
      </c>
    </row>
    <row r="262">
      <c r="A262" s="32"/>
      <c r="B262" s="75">
        <v>0.0</v>
      </c>
      <c r="D262" s="76">
        <v>13.0</v>
      </c>
      <c r="E262" s="63"/>
      <c r="F262" s="71">
        <v>2.0</v>
      </c>
      <c r="G262" s="63"/>
      <c r="H262" s="71">
        <v>13.0</v>
      </c>
      <c r="I262" s="18"/>
      <c r="J262" s="117">
        <f t="shared" si="4"/>
        <v>1709</v>
      </c>
      <c r="K262" s="18"/>
      <c r="L262" s="71" t="s">
        <v>273</v>
      </c>
      <c r="O262" s="18"/>
      <c r="P262" s="117" t="str">
        <f t="shared" si="2"/>
        <v>1AB4</v>
      </c>
      <c r="Q262" s="18"/>
      <c r="R262" s="139">
        <f t="shared" si="3"/>
        <v>1</v>
      </c>
    </row>
    <row r="263">
      <c r="A263" s="32"/>
      <c r="B263" s="75">
        <v>0.0</v>
      </c>
      <c r="D263" s="76">
        <v>13.0</v>
      </c>
      <c r="E263" s="63"/>
      <c r="F263" s="71">
        <v>2.0</v>
      </c>
      <c r="G263" s="63"/>
      <c r="H263" s="71">
        <v>14.0</v>
      </c>
      <c r="I263" s="18"/>
      <c r="J263" s="117">
        <f t="shared" si="4"/>
        <v>1710</v>
      </c>
      <c r="K263" s="18"/>
      <c r="L263" s="71" t="s">
        <v>274</v>
      </c>
      <c r="O263" s="18"/>
      <c r="P263" s="117" t="str">
        <f t="shared" si="2"/>
        <v>1AB8</v>
      </c>
      <c r="Q263" s="18"/>
      <c r="R263" s="139">
        <f t="shared" si="3"/>
        <v>1</v>
      </c>
    </row>
    <row r="264">
      <c r="A264" s="32"/>
      <c r="B264" s="75">
        <v>0.0</v>
      </c>
      <c r="D264" s="76">
        <v>13.0</v>
      </c>
      <c r="E264" s="63"/>
      <c r="F264" s="71">
        <v>2.0</v>
      </c>
      <c r="G264" s="63"/>
      <c r="H264" s="71">
        <v>15.0</v>
      </c>
      <c r="I264" s="18"/>
      <c r="J264" s="117">
        <f t="shared" si="4"/>
        <v>1711</v>
      </c>
      <c r="K264" s="18"/>
      <c r="L264" s="71" t="s">
        <v>275</v>
      </c>
      <c r="O264" s="18"/>
      <c r="P264" s="117" t="str">
        <f t="shared" si="2"/>
        <v>1ABC</v>
      </c>
      <c r="Q264" s="18"/>
      <c r="R264" s="139">
        <f t="shared" si="3"/>
        <v>1</v>
      </c>
    </row>
    <row r="265">
      <c r="A265" s="32"/>
      <c r="B265" s="75">
        <v>0.0</v>
      </c>
      <c r="D265" s="76">
        <v>13.0</v>
      </c>
      <c r="E265" s="63"/>
      <c r="F265" s="71">
        <v>3.0</v>
      </c>
      <c r="G265" s="63"/>
      <c r="H265" s="71">
        <v>0.0</v>
      </c>
      <c r="I265" s="18"/>
      <c r="J265" s="117">
        <f t="shared" si="4"/>
        <v>1712</v>
      </c>
      <c r="K265" s="18"/>
      <c r="L265" s="71" t="s">
        <v>276</v>
      </c>
      <c r="O265" s="18"/>
      <c r="P265" s="117" t="str">
        <f t="shared" si="2"/>
        <v>1AC0</v>
      </c>
      <c r="Q265" s="18"/>
      <c r="R265" s="139">
        <f t="shared" si="3"/>
        <v>1</v>
      </c>
    </row>
    <row r="266">
      <c r="A266" s="32"/>
      <c r="B266" s="75">
        <v>0.0</v>
      </c>
      <c r="D266" s="76">
        <v>13.0</v>
      </c>
      <c r="E266" s="63"/>
      <c r="F266" s="71">
        <v>3.0</v>
      </c>
      <c r="G266" s="63"/>
      <c r="H266" s="71">
        <v>1.0</v>
      </c>
      <c r="I266" s="18"/>
      <c r="J266" s="117">
        <f t="shared" si="4"/>
        <v>1713</v>
      </c>
      <c r="K266" s="18"/>
      <c r="L266" s="71" t="s">
        <v>277</v>
      </c>
      <c r="O266" s="18"/>
      <c r="P266" s="117" t="str">
        <f t="shared" si="2"/>
        <v>1AC4</v>
      </c>
      <c r="Q266" s="18"/>
      <c r="R266" s="139">
        <f t="shared" si="3"/>
        <v>1</v>
      </c>
    </row>
    <row r="267">
      <c r="A267" s="32"/>
      <c r="B267" s="75">
        <v>0.0</v>
      </c>
      <c r="D267" s="76">
        <v>13.0</v>
      </c>
      <c r="E267" s="63"/>
      <c r="F267" s="71">
        <v>3.0</v>
      </c>
      <c r="G267" s="63"/>
      <c r="H267" s="71">
        <v>2.0</v>
      </c>
      <c r="I267" s="18"/>
      <c r="J267" s="117">
        <f t="shared" si="4"/>
        <v>1714</v>
      </c>
      <c r="K267" s="18"/>
      <c r="L267" s="71" t="s">
        <v>278</v>
      </c>
      <c r="O267" s="18"/>
      <c r="P267" s="117" t="str">
        <f t="shared" si="2"/>
        <v>1AC8</v>
      </c>
      <c r="Q267" s="18"/>
      <c r="R267" s="139">
        <f t="shared" si="3"/>
        <v>1</v>
      </c>
    </row>
    <row r="268">
      <c r="A268" s="32"/>
      <c r="B268" s="75">
        <v>0.0</v>
      </c>
      <c r="D268" s="76">
        <v>13.0</v>
      </c>
      <c r="E268" s="63"/>
      <c r="F268" s="71">
        <v>3.0</v>
      </c>
      <c r="G268" s="63"/>
      <c r="H268" s="71">
        <v>3.0</v>
      </c>
      <c r="I268" s="18"/>
      <c r="J268" s="117">
        <f t="shared" si="4"/>
        <v>1715</v>
      </c>
      <c r="K268" s="18"/>
      <c r="L268" s="71" t="s">
        <v>279</v>
      </c>
      <c r="O268" s="18"/>
      <c r="P268" s="117" t="str">
        <f t="shared" si="2"/>
        <v>1ACC</v>
      </c>
      <c r="Q268" s="18"/>
      <c r="R268" s="139">
        <f t="shared" si="3"/>
        <v>1</v>
      </c>
    </row>
    <row r="269">
      <c r="A269" s="32"/>
      <c r="B269" s="75">
        <v>0.0</v>
      </c>
      <c r="D269" s="76">
        <v>13.0</v>
      </c>
      <c r="E269" s="63"/>
      <c r="F269" s="71">
        <v>3.0</v>
      </c>
      <c r="G269" s="63"/>
      <c r="H269" s="71">
        <v>4.0</v>
      </c>
      <c r="I269" s="18"/>
      <c r="J269" s="117">
        <f t="shared" si="4"/>
        <v>1716</v>
      </c>
      <c r="K269" s="18"/>
      <c r="L269" s="71" t="s">
        <v>280</v>
      </c>
      <c r="O269" s="18"/>
      <c r="P269" s="117" t="str">
        <f t="shared" si="2"/>
        <v>1AD0</v>
      </c>
      <c r="Q269" s="18"/>
      <c r="R269" s="139">
        <f t="shared" si="3"/>
        <v>1</v>
      </c>
    </row>
    <row r="270">
      <c r="A270" s="32"/>
      <c r="B270" s="75">
        <v>0.0</v>
      </c>
      <c r="D270" s="76">
        <v>13.0</v>
      </c>
      <c r="E270" s="63"/>
      <c r="F270" s="71">
        <v>3.0</v>
      </c>
      <c r="G270" s="63"/>
      <c r="H270" s="71">
        <v>5.0</v>
      </c>
      <c r="I270" s="18"/>
      <c r="J270" s="117">
        <f t="shared" si="4"/>
        <v>1717</v>
      </c>
      <c r="K270" s="18"/>
      <c r="L270" s="71" t="s">
        <v>281</v>
      </c>
      <c r="O270" s="18"/>
      <c r="P270" s="117" t="str">
        <f t="shared" si="2"/>
        <v>1AD4</v>
      </c>
      <c r="Q270" s="18"/>
      <c r="R270" s="139">
        <f t="shared" si="3"/>
        <v>1</v>
      </c>
    </row>
    <row r="271">
      <c r="A271" s="32"/>
      <c r="B271" s="75">
        <v>0.0</v>
      </c>
      <c r="D271" s="76">
        <v>13.0</v>
      </c>
      <c r="E271" s="63"/>
      <c r="F271" s="71">
        <v>3.0</v>
      </c>
      <c r="G271" s="63"/>
      <c r="H271" s="71">
        <v>6.0</v>
      </c>
      <c r="I271" s="18"/>
      <c r="J271" s="117">
        <f t="shared" si="4"/>
        <v>1718</v>
      </c>
      <c r="K271" s="18"/>
      <c r="L271" s="71" t="s">
        <v>282</v>
      </c>
      <c r="O271" s="18"/>
      <c r="P271" s="117" t="str">
        <f t="shared" si="2"/>
        <v>1AD8</v>
      </c>
      <c r="Q271" s="18"/>
      <c r="R271" s="139">
        <f t="shared" si="3"/>
        <v>1</v>
      </c>
    </row>
    <row r="272">
      <c r="A272" s="32"/>
      <c r="B272" s="75">
        <v>0.0</v>
      </c>
      <c r="D272" s="76">
        <v>13.0</v>
      </c>
      <c r="E272" s="63"/>
      <c r="F272" s="71">
        <v>3.0</v>
      </c>
      <c r="G272" s="63"/>
      <c r="H272" s="71">
        <v>7.0</v>
      </c>
      <c r="I272" s="18"/>
      <c r="J272" s="117">
        <f t="shared" si="4"/>
        <v>1719</v>
      </c>
      <c r="K272" s="18"/>
      <c r="L272" s="71" t="s">
        <v>283</v>
      </c>
      <c r="O272" s="18"/>
      <c r="P272" s="117" t="str">
        <f t="shared" si="2"/>
        <v>1ADC</v>
      </c>
      <c r="Q272" s="18"/>
      <c r="R272" s="139">
        <f t="shared" si="3"/>
        <v>1</v>
      </c>
    </row>
    <row r="273">
      <c r="A273" s="32"/>
      <c r="B273" s="75">
        <v>0.0</v>
      </c>
      <c r="D273" s="76">
        <v>13.0</v>
      </c>
      <c r="E273" s="63"/>
      <c r="F273" s="71">
        <v>3.0</v>
      </c>
      <c r="G273" s="63"/>
      <c r="H273" s="71">
        <v>8.0</v>
      </c>
      <c r="I273" s="18"/>
      <c r="J273" s="117">
        <f t="shared" si="4"/>
        <v>1720</v>
      </c>
      <c r="K273" s="18"/>
      <c r="L273" s="71" t="s">
        <v>284</v>
      </c>
      <c r="O273" s="18"/>
      <c r="P273" s="117" t="str">
        <f t="shared" si="2"/>
        <v>1AE0</v>
      </c>
      <c r="Q273" s="18"/>
      <c r="R273" s="139">
        <f t="shared" si="3"/>
        <v>1</v>
      </c>
    </row>
    <row r="274">
      <c r="A274" s="32"/>
      <c r="B274" s="75">
        <v>0.0</v>
      </c>
      <c r="D274" s="76">
        <v>13.0</v>
      </c>
      <c r="E274" s="63"/>
      <c r="F274" s="71">
        <v>3.0</v>
      </c>
      <c r="G274" s="63"/>
      <c r="H274" s="71">
        <v>9.0</v>
      </c>
      <c r="I274" s="18"/>
      <c r="J274" s="117">
        <f t="shared" si="4"/>
        <v>1721</v>
      </c>
      <c r="K274" s="18"/>
      <c r="L274" s="71" t="s">
        <v>285</v>
      </c>
      <c r="O274" s="18"/>
      <c r="P274" s="117" t="str">
        <f t="shared" si="2"/>
        <v>1AE4</v>
      </c>
      <c r="Q274" s="18"/>
      <c r="R274" s="139">
        <f t="shared" si="3"/>
        <v>1</v>
      </c>
    </row>
    <row r="275">
      <c r="A275" s="32"/>
      <c r="B275" s="75">
        <v>0.0</v>
      </c>
      <c r="D275" s="76">
        <v>13.0</v>
      </c>
      <c r="E275" s="63"/>
      <c r="F275" s="71">
        <v>3.0</v>
      </c>
      <c r="G275" s="63"/>
      <c r="H275" s="71">
        <v>10.0</v>
      </c>
      <c r="I275" s="18"/>
      <c r="J275" s="117">
        <f t="shared" si="4"/>
        <v>1722</v>
      </c>
      <c r="K275" s="18"/>
      <c r="L275" s="71" t="s">
        <v>286</v>
      </c>
      <c r="O275" s="18"/>
      <c r="P275" s="117" t="str">
        <f t="shared" si="2"/>
        <v>1AE8</v>
      </c>
      <c r="Q275" s="18"/>
      <c r="R275" s="139">
        <f t="shared" si="3"/>
        <v>1</v>
      </c>
    </row>
    <row r="276">
      <c r="A276" s="32"/>
      <c r="B276" s="75">
        <v>0.0</v>
      </c>
      <c r="D276" s="76">
        <v>13.0</v>
      </c>
      <c r="E276" s="63"/>
      <c r="F276" s="71">
        <v>3.0</v>
      </c>
      <c r="G276" s="63"/>
      <c r="H276" s="71">
        <v>11.0</v>
      </c>
      <c r="I276" s="18"/>
      <c r="J276" s="117">
        <f t="shared" si="4"/>
        <v>1723</v>
      </c>
      <c r="K276" s="18"/>
      <c r="L276" s="71" t="s">
        <v>287</v>
      </c>
      <c r="O276" s="18"/>
      <c r="P276" s="117" t="str">
        <f t="shared" si="2"/>
        <v>1AEC</v>
      </c>
      <c r="Q276" s="18"/>
      <c r="R276" s="139">
        <f t="shared" si="3"/>
        <v>1</v>
      </c>
    </row>
    <row r="277">
      <c r="A277" s="32"/>
      <c r="B277" s="75">
        <v>0.0</v>
      </c>
      <c r="D277" s="76">
        <v>13.0</v>
      </c>
      <c r="E277" s="63"/>
      <c r="F277" s="71">
        <v>3.0</v>
      </c>
      <c r="G277" s="63"/>
      <c r="H277" s="71">
        <v>12.0</v>
      </c>
      <c r="I277" s="18"/>
      <c r="J277" s="117">
        <f t="shared" si="4"/>
        <v>1724</v>
      </c>
      <c r="K277" s="18"/>
      <c r="L277" s="71" t="s">
        <v>288</v>
      </c>
      <c r="O277" s="18"/>
      <c r="P277" s="117" t="str">
        <f t="shared" si="2"/>
        <v>1AF0</v>
      </c>
      <c r="Q277" s="18"/>
      <c r="R277" s="139">
        <f t="shared" si="3"/>
        <v>1</v>
      </c>
    </row>
    <row r="278">
      <c r="A278" s="32"/>
      <c r="B278" s="75">
        <v>0.0</v>
      </c>
      <c r="D278" s="76">
        <v>13.0</v>
      </c>
      <c r="E278" s="63"/>
      <c r="F278" s="71">
        <v>3.0</v>
      </c>
      <c r="G278" s="63"/>
      <c r="H278" s="71">
        <v>13.0</v>
      </c>
      <c r="I278" s="18"/>
      <c r="J278" s="117">
        <f t="shared" si="4"/>
        <v>1725</v>
      </c>
      <c r="K278" s="18"/>
      <c r="L278" s="71" t="s">
        <v>289</v>
      </c>
      <c r="O278" s="18"/>
      <c r="P278" s="117" t="str">
        <f t="shared" si="2"/>
        <v>1AF4</v>
      </c>
      <c r="Q278" s="18"/>
      <c r="R278" s="139">
        <f t="shared" si="3"/>
        <v>1</v>
      </c>
    </row>
    <row r="279">
      <c r="A279" s="32"/>
      <c r="B279" s="75">
        <v>0.0</v>
      </c>
      <c r="D279" s="76">
        <v>13.0</v>
      </c>
      <c r="E279" s="63"/>
      <c r="F279" s="71">
        <v>3.0</v>
      </c>
      <c r="G279" s="63"/>
      <c r="H279" s="71">
        <v>14.0</v>
      </c>
      <c r="I279" s="18"/>
      <c r="J279" s="117">
        <f t="shared" si="4"/>
        <v>1726</v>
      </c>
      <c r="K279" s="18"/>
      <c r="L279" s="71" t="s">
        <v>290</v>
      </c>
      <c r="O279" s="18"/>
      <c r="P279" s="117" t="str">
        <f t="shared" si="2"/>
        <v>1AF8</v>
      </c>
      <c r="Q279" s="18"/>
      <c r="R279" s="139">
        <f t="shared" si="3"/>
        <v>1</v>
      </c>
    </row>
    <row r="280">
      <c r="A280" s="32"/>
      <c r="B280" s="75">
        <v>0.0</v>
      </c>
      <c r="D280" s="76">
        <v>13.0</v>
      </c>
      <c r="E280" s="63"/>
      <c r="F280" s="71">
        <v>3.0</v>
      </c>
      <c r="G280" s="63"/>
      <c r="H280" s="71">
        <v>15.0</v>
      </c>
      <c r="I280" s="18"/>
      <c r="J280" s="117">
        <f t="shared" si="4"/>
        <v>1727</v>
      </c>
      <c r="K280" s="18"/>
      <c r="L280" s="71" t="s">
        <v>291</v>
      </c>
      <c r="O280" s="18"/>
      <c r="P280" s="117" t="str">
        <f t="shared" si="2"/>
        <v>1AFC</v>
      </c>
      <c r="Q280" s="18"/>
      <c r="R280" s="139">
        <f t="shared" si="3"/>
        <v>1</v>
      </c>
    </row>
    <row r="281">
      <c r="A281" s="32"/>
      <c r="B281" s="75">
        <v>0.0</v>
      </c>
      <c r="D281" s="76">
        <v>13.0</v>
      </c>
      <c r="E281" s="63"/>
      <c r="F281" s="71">
        <v>4.0</v>
      </c>
      <c r="G281" s="63"/>
      <c r="H281" s="71">
        <v>0.0</v>
      </c>
      <c r="I281" s="18"/>
      <c r="J281" s="117">
        <f t="shared" si="4"/>
        <v>1728</v>
      </c>
      <c r="K281" s="18"/>
      <c r="L281" s="71" t="s">
        <v>292</v>
      </c>
      <c r="O281" s="18"/>
      <c r="P281" s="117" t="str">
        <f t="shared" si="2"/>
        <v>1B00</v>
      </c>
      <c r="Q281" s="18"/>
      <c r="R281" s="139">
        <f t="shared" si="3"/>
        <v>1</v>
      </c>
    </row>
    <row r="282">
      <c r="A282" s="32"/>
      <c r="B282" s="75">
        <v>0.0</v>
      </c>
      <c r="D282" s="76">
        <v>13.0</v>
      </c>
      <c r="E282" s="63"/>
      <c r="F282" s="71">
        <v>4.0</v>
      </c>
      <c r="G282" s="63"/>
      <c r="H282" s="71">
        <v>1.0</v>
      </c>
      <c r="I282" s="18"/>
      <c r="J282" s="117">
        <f t="shared" si="4"/>
        <v>1729</v>
      </c>
      <c r="K282" s="18"/>
      <c r="L282" s="71" t="s">
        <v>293</v>
      </c>
      <c r="O282" s="18"/>
      <c r="P282" s="117" t="str">
        <f t="shared" si="2"/>
        <v>1B04</v>
      </c>
      <c r="Q282" s="18"/>
      <c r="R282" s="139">
        <f t="shared" si="3"/>
        <v>1</v>
      </c>
    </row>
    <row r="283">
      <c r="A283" s="32"/>
      <c r="B283" s="75">
        <v>0.0</v>
      </c>
      <c r="D283" s="76">
        <v>13.0</v>
      </c>
      <c r="E283" s="63"/>
      <c r="F283" s="71">
        <v>4.0</v>
      </c>
      <c r="G283" s="63"/>
      <c r="H283" s="71">
        <v>2.0</v>
      </c>
      <c r="I283" s="18"/>
      <c r="J283" s="117">
        <f t="shared" si="4"/>
        <v>1730</v>
      </c>
      <c r="K283" s="18"/>
      <c r="L283" s="71" t="s">
        <v>294</v>
      </c>
      <c r="O283" s="18"/>
      <c r="P283" s="117" t="str">
        <f t="shared" si="2"/>
        <v>1B08</v>
      </c>
      <c r="Q283" s="18"/>
      <c r="R283" s="139">
        <f t="shared" si="3"/>
        <v>1</v>
      </c>
    </row>
    <row r="284">
      <c r="A284" s="32"/>
      <c r="B284" s="75">
        <v>0.0</v>
      </c>
      <c r="D284" s="76">
        <v>13.0</v>
      </c>
      <c r="E284" s="63"/>
      <c r="F284" s="71">
        <v>4.0</v>
      </c>
      <c r="G284" s="63"/>
      <c r="H284" s="71">
        <v>3.0</v>
      </c>
      <c r="I284" s="18"/>
      <c r="J284" s="117">
        <f t="shared" si="4"/>
        <v>1731</v>
      </c>
      <c r="K284" s="18"/>
      <c r="L284" s="71" t="s">
        <v>295</v>
      </c>
      <c r="O284" s="18"/>
      <c r="P284" s="117" t="str">
        <f t="shared" si="2"/>
        <v>1B0C</v>
      </c>
      <c r="Q284" s="18"/>
      <c r="R284" s="139">
        <f t="shared" si="3"/>
        <v>1</v>
      </c>
    </row>
    <row r="285">
      <c r="A285" s="32"/>
      <c r="B285" s="75">
        <v>0.0</v>
      </c>
      <c r="D285" s="76">
        <v>13.0</v>
      </c>
      <c r="E285" s="63"/>
      <c r="F285" s="71">
        <v>4.0</v>
      </c>
      <c r="G285" s="63"/>
      <c r="H285" s="71">
        <v>4.0</v>
      </c>
      <c r="I285" s="18"/>
      <c r="J285" s="117">
        <f t="shared" si="4"/>
        <v>1732</v>
      </c>
      <c r="K285" s="18"/>
      <c r="L285" s="71" t="s">
        <v>296</v>
      </c>
      <c r="O285" s="18"/>
      <c r="P285" s="117" t="str">
        <f t="shared" si="2"/>
        <v>1B10</v>
      </c>
      <c r="Q285" s="18"/>
      <c r="R285" s="139">
        <f t="shared" si="3"/>
        <v>1</v>
      </c>
    </row>
    <row r="286">
      <c r="A286" s="32"/>
      <c r="B286" s="75">
        <v>0.0</v>
      </c>
      <c r="D286" s="76">
        <v>13.0</v>
      </c>
      <c r="E286" s="63"/>
      <c r="F286" s="71">
        <v>4.0</v>
      </c>
      <c r="G286" s="63"/>
      <c r="H286" s="71">
        <v>5.0</v>
      </c>
      <c r="I286" s="18"/>
      <c r="J286" s="117">
        <f t="shared" si="4"/>
        <v>1733</v>
      </c>
      <c r="K286" s="18"/>
      <c r="L286" s="71" t="s">
        <v>297</v>
      </c>
      <c r="O286" s="18"/>
      <c r="P286" s="117" t="str">
        <f t="shared" si="2"/>
        <v>1B14</v>
      </c>
      <c r="Q286" s="18"/>
      <c r="R286" s="139">
        <f t="shared" si="3"/>
        <v>1</v>
      </c>
    </row>
    <row r="287">
      <c r="A287" s="32"/>
      <c r="B287" s="75">
        <v>0.0</v>
      </c>
      <c r="D287" s="76">
        <v>13.0</v>
      </c>
      <c r="E287" s="63"/>
      <c r="F287" s="71">
        <v>4.0</v>
      </c>
      <c r="G287" s="63"/>
      <c r="H287" s="71">
        <v>6.0</v>
      </c>
      <c r="I287" s="18"/>
      <c r="J287" s="117">
        <f t="shared" si="4"/>
        <v>1734</v>
      </c>
      <c r="K287" s="18"/>
      <c r="L287" s="71" t="s">
        <v>298</v>
      </c>
      <c r="O287" s="18"/>
      <c r="P287" s="117" t="str">
        <f t="shared" si="2"/>
        <v>1B18</v>
      </c>
      <c r="Q287" s="18"/>
      <c r="R287" s="139">
        <f t="shared" si="3"/>
        <v>1</v>
      </c>
    </row>
    <row r="288">
      <c r="A288" s="32"/>
      <c r="B288" s="75">
        <v>0.0</v>
      </c>
      <c r="D288" s="76">
        <v>13.0</v>
      </c>
      <c r="E288" s="63"/>
      <c r="F288" s="71">
        <v>4.0</v>
      </c>
      <c r="G288" s="63"/>
      <c r="H288" s="71">
        <v>7.0</v>
      </c>
      <c r="I288" s="18"/>
      <c r="J288" s="117">
        <f t="shared" si="4"/>
        <v>1735</v>
      </c>
      <c r="K288" s="18"/>
      <c r="L288" s="71" t="s">
        <v>299</v>
      </c>
      <c r="O288" s="18"/>
      <c r="P288" s="117" t="str">
        <f t="shared" si="2"/>
        <v>1B1C</v>
      </c>
      <c r="Q288" s="18"/>
      <c r="R288" s="139">
        <f t="shared" si="3"/>
        <v>1</v>
      </c>
    </row>
    <row r="289">
      <c r="A289" s="32"/>
      <c r="B289" s="75">
        <v>0.0</v>
      </c>
      <c r="D289" s="76">
        <v>13.0</v>
      </c>
      <c r="E289" s="63"/>
      <c r="F289" s="71">
        <v>4.0</v>
      </c>
      <c r="G289" s="63"/>
      <c r="H289" s="71">
        <v>8.0</v>
      </c>
      <c r="I289" s="18"/>
      <c r="J289" s="117">
        <f t="shared" si="4"/>
        <v>1736</v>
      </c>
      <c r="K289" s="18"/>
      <c r="L289" s="71" t="s">
        <v>300</v>
      </c>
      <c r="O289" s="18"/>
      <c r="P289" s="117" t="str">
        <f t="shared" si="2"/>
        <v>1B20</v>
      </c>
      <c r="Q289" s="18"/>
      <c r="R289" s="139">
        <f t="shared" si="3"/>
        <v>1</v>
      </c>
    </row>
    <row r="290">
      <c r="A290" s="32"/>
      <c r="B290" s="75">
        <v>0.0</v>
      </c>
      <c r="D290" s="76">
        <v>13.0</v>
      </c>
      <c r="E290" s="63"/>
      <c r="F290" s="71">
        <v>4.0</v>
      </c>
      <c r="G290" s="63"/>
      <c r="H290" s="71">
        <v>9.0</v>
      </c>
      <c r="I290" s="18"/>
      <c r="J290" s="117">
        <f t="shared" si="4"/>
        <v>1737</v>
      </c>
      <c r="K290" s="18"/>
      <c r="L290" s="71" t="s">
        <v>301</v>
      </c>
      <c r="O290" s="18"/>
      <c r="P290" s="117" t="str">
        <f t="shared" si="2"/>
        <v>1B24</v>
      </c>
      <c r="Q290" s="18"/>
      <c r="R290" s="139">
        <f t="shared" si="3"/>
        <v>1</v>
      </c>
    </row>
    <row r="291">
      <c r="A291" s="32"/>
      <c r="B291" s="75">
        <v>0.0</v>
      </c>
      <c r="D291" s="76">
        <v>13.0</v>
      </c>
      <c r="E291" s="63"/>
      <c r="F291" s="71">
        <v>4.0</v>
      </c>
      <c r="G291" s="63"/>
      <c r="H291" s="71">
        <v>10.0</v>
      </c>
      <c r="I291" s="18"/>
      <c r="J291" s="117">
        <f t="shared" si="4"/>
        <v>1738</v>
      </c>
      <c r="K291" s="18"/>
      <c r="L291" s="71" t="s">
        <v>302</v>
      </c>
      <c r="O291" s="18"/>
      <c r="P291" s="117" t="str">
        <f t="shared" si="2"/>
        <v>1B28</v>
      </c>
      <c r="Q291" s="18"/>
      <c r="R291" s="139">
        <f t="shared" si="3"/>
        <v>1</v>
      </c>
    </row>
    <row r="292">
      <c r="A292" s="32"/>
      <c r="B292" s="75">
        <v>0.0</v>
      </c>
      <c r="D292" s="76">
        <v>13.0</v>
      </c>
      <c r="E292" s="63"/>
      <c r="F292" s="71">
        <v>4.0</v>
      </c>
      <c r="G292" s="63"/>
      <c r="H292" s="71">
        <v>11.0</v>
      </c>
      <c r="I292" s="18"/>
      <c r="J292" s="117">
        <f t="shared" si="4"/>
        <v>1739</v>
      </c>
      <c r="K292" s="18"/>
      <c r="L292" s="71" t="s">
        <v>303</v>
      </c>
      <c r="O292" s="18"/>
      <c r="P292" s="117" t="str">
        <f t="shared" si="2"/>
        <v>1B2C</v>
      </c>
      <c r="Q292" s="18"/>
      <c r="R292" s="139">
        <f t="shared" si="3"/>
        <v>1</v>
      </c>
    </row>
    <row r="293">
      <c r="A293" s="32"/>
      <c r="B293" s="75">
        <v>0.0</v>
      </c>
      <c r="D293" s="76">
        <v>13.0</v>
      </c>
      <c r="E293" s="63"/>
      <c r="F293" s="71">
        <v>4.0</v>
      </c>
      <c r="G293" s="63"/>
      <c r="H293" s="71">
        <v>12.0</v>
      </c>
      <c r="I293" s="18"/>
      <c r="J293" s="117">
        <f t="shared" si="4"/>
        <v>1740</v>
      </c>
      <c r="K293" s="18"/>
      <c r="L293" s="71" t="s">
        <v>304</v>
      </c>
      <c r="O293" s="18"/>
      <c r="P293" s="117" t="str">
        <f t="shared" si="2"/>
        <v>1B30</v>
      </c>
      <c r="Q293" s="18"/>
      <c r="R293" s="139">
        <f t="shared" si="3"/>
        <v>1</v>
      </c>
    </row>
    <row r="294">
      <c r="A294" s="32"/>
      <c r="B294" s="75">
        <v>0.0</v>
      </c>
      <c r="D294" s="76">
        <v>13.0</v>
      </c>
      <c r="E294" s="63"/>
      <c r="F294" s="71">
        <v>4.0</v>
      </c>
      <c r="G294" s="63"/>
      <c r="H294" s="71">
        <v>13.0</v>
      </c>
      <c r="I294" s="18"/>
      <c r="J294" s="117">
        <f t="shared" si="4"/>
        <v>1741</v>
      </c>
      <c r="K294" s="18"/>
      <c r="L294" s="71" t="s">
        <v>305</v>
      </c>
      <c r="O294" s="18"/>
      <c r="P294" s="117" t="str">
        <f t="shared" si="2"/>
        <v>1B34</v>
      </c>
      <c r="Q294" s="18"/>
      <c r="R294" s="139">
        <f t="shared" si="3"/>
        <v>1</v>
      </c>
    </row>
    <row r="295">
      <c r="A295" s="32"/>
      <c r="B295" s="75">
        <v>0.0</v>
      </c>
      <c r="D295" s="76">
        <v>13.0</v>
      </c>
      <c r="E295" s="63"/>
      <c r="F295" s="71">
        <v>4.0</v>
      </c>
      <c r="G295" s="63"/>
      <c r="H295" s="71">
        <v>14.0</v>
      </c>
      <c r="I295" s="18"/>
      <c r="J295" s="117">
        <f t="shared" si="4"/>
        <v>1742</v>
      </c>
      <c r="K295" s="18"/>
      <c r="L295" s="71" t="s">
        <v>306</v>
      </c>
      <c r="O295" s="18"/>
      <c r="P295" s="117" t="str">
        <f t="shared" si="2"/>
        <v>1B38</v>
      </c>
      <c r="Q295" s="18"/>
      <c r="R295" s="139">
        <f t="shared" si="3"/>
        <v>1</v>
      </c>
    </row>
    <row r="296">
      <c r="A296" s="32"/>
      <c r="B296" s="75">
        <v>0.0</v>
      </c>
      <c r="D296" s="76">
        <v>13.0</v>
      </c>
      <c r="E296" s="63"/>
      <c r="F296" s="71">
        <v>4.0</v>
      </c>
      <c r="G296" s="63"/>
      <c r="H296" s="71">
        <v>15.0</v>
      </c>
      <c r="I296" s="18"/>
      <c r="J296" s="117">
        <f t="shared" si="4"/>
        <v>1743</v>
      </c>
      <c r="K296" s="18"/>
      <c r="L296" s="71" t="s">
        <v>307</v>
      </c>
      <c r="O296" s="18"/>
      <c r="P296" s="117" t="str">
        <f t="shared" si="2"/>
        <v>1B3C</v>
      </c>
      <c r="Q296" s="18"/>
      <c r="R296" s="139">
        <f t="shared" si="3"/>
        <v>1</v>
      </c>
    </row>
    <row r="297">
      <c r="A297" s="32"/>
      <c r="B297" s="75">
        <v>0.0</v>
      </c>
      <c r="D297" s="76">
        <v>13.0</v>
      </c>
      <c r="E297" s="63"/>
      <c r="F297" s="71">
        <v>5.0</v>
      </c>
      <c r="G297" s="63"/>
      <c r="H297" s="71">
        <v>0.0</v>
      </c>
      <c r="I297" s="18"/>
      <c r="J297" s="117">
        <f t="shared" si="4"/>
        <v>1744</v>
      </c>
      <c r="K297" s="18"/>
      <c r="L297" s="71" t="s">
        <v>308</v>
      </c>
      <c r="O297" s="18"/>
      <c r="P297" s="117" t="str">
        <f t="shared" si="2"/>
        <v>1B40</v>
      </c>
      <c r="Q297" s="18"/>
      <c r="R297" s="139">
        <f t="shared" si="3"/>
        <v>1</v>
      </c>
    </row>
    <row r="298">
      <c r="A298" s="32"/>
      <c r="B298" s="75">
        <v>0.0</v>
      </c>
      <c r="D298" s="76">
        <v>13.0</v>
      </c>
      <c r="E298" s="63"/>
      <c r="F298" s="71">
        <v>5.0</v>
      </c>
      <c r="G298" s="63"/>
      <c r="H298" s="71">
        <v>1.0</v>
      </c>
      <c r="I298" s="18"/>
      <c r="J298" s="86">
        <f t="shared" si="4"/>
        <v>1745</v>
      </c>
      <c r="K298" s="88"/>
      <c r="L298" s="71" t="s">
        <v>309</v>
      </c>
      <c r="O298" s="18"/>
      <c r="P298" s="86" t="str">
        <f t="shared" si="2"/>
        <v>1B44</v>
      </c>
      <c r="Q298" s="88"/>
      <c r="R298" s="90">
        <f t="shared" si="3"/>
        <v>1</v>
      </c>
    </row>
    <row r="299">
      <c r="A299" s="140" t="s">
        <v>310</v>
      </c>
      <c r="B299" s="141">
        <v>0.0</v>
      </c>
      <c r="C299" s="53"/>
      <c r="D299" s="142">
        <v>14.0</v>
      </c>
      <c r="E299" s="123"/>
      <c r="F299" s="143">
        <v>0.0</v>
      </c>
      <c r="G299" s="144">
        <v>7.0</v>
      </c>
      <c r="H299" s="143">
        <v>0.0</v>
      </c>
      <c r="I299" s="145">
        <v>15.0</v>
      </c>
      <c r="J299" s="146">
        <f t="shared" si="4"/>
        <v>1792</v>
      </c>
      <c r="K299" s="146">
        <f t="shared" ref="K299:K300" si="11">2^(sum($C$11:$E$11))*if(isblank($C299),$B299,$C299) + 2^(sum($D$11:$E$11))*if(isblank($E299),$D299,$E299) + 2^($E$11)*if(isblank($G299),$F299,$G299) + if(isblank($I299),$H299,$I299)</f>
        <v>1919</v>
      </c>
      <c r="L299" s="141" t="s">
        <v>47</v>
      </c>
      <c r="M299" s="53"/>
      <c r="N299" s="53"/>
      <c r="O299" s="54"/>
      <c r="P299" s="147" t="str">
        <f t="shared" si="2"/>
        <v>1C00</v>
      </c>
      <c r="Q299" s="148" t="str">
        <f t="shared" ref="Q299:Q300" si="12">dec2hex(K299*4,4)</f>
        <v>1DFC</v>
      </c>
      <c r="R299" s="149">
        <f t="shared" si="3"/>
        <v>128</v>
      </c>
    </row>
    <row r="300">
      <c r="A300" s="150" t="s">
        <v>311</v>
      </c>
      <c r="B300" s="75">
        <v>0.0</v>
      </c>
      <c r="D300" s="76">
        <v>15.0</v>
      </c>
      <c r="E300" s="63"/>
      <c r="F300" s="71">
        <v>0.0</v>
      </c>
      <c r="G300" s="151">
        <v>7.0</v>
      </c>
      <c r="H300" s="71">
        <v>0.0</v>
      </c>
      <c r="I300" s="152">
        <v>15.0</v>
      </c>
      <c r="J300" s="117">
        <f t="shared" si="4"/>
        <v>1920</v>
      </c>
      <c r="K300" s="117">
        <f t="shared" si="11"/>
        <v>2047</v>
      </c>
      <c r="L300" s="75" t="s">
        <v>47</v>
      </c>
      <c r="O300" s="18"/>
      <c r="P300" s="78" t="str">
        <f t="shared" si="2"/>
        <v>1E00</v>
      </c>
      <c r="Q300" s="139" t="str">
        <f t="shared" si="12"/>
        <v>1FFC</v>
      </c>
      <c r="R300" s="79">
        <f t="shared" si="3"/>
        <v>128</v>
      </c>
    </row>
    <row r="301">
      <c r="A301" s="153" t="s">
        <v>312</v>
      </c>
      <c r="B301" s="154">
        <v>0.0</v>
      </c>
      <c r="C301" s="106"/>
      <c r="D301" s="155">
        <v>16.0</v>
      </c>
      <c r="E301" s="108"/>
      <c r="F301" s="134">
        <v>0.0</v>
      </c>
      <c r="G301" s="108"/>
      <c r="H301" s="134">
        <v>0.0</v>
      </c>
      <c r="I301" s="110"/>
      <c r="J301" s="133">
        <f t="shared" si="4"/>
        <v>2048</v>
      </c>
      <c r="K301" s="106"/>
      <c r="L301" s="156" t="s">
        <v>313</v>
      </c>
      <c r="M301" s="157" t="s">
        <v>314</v>
      </c>
      <c r="N301" s="157" t="s">
        <v>315</v>
      </c>
      <c r="O301" s="158" t="s">
        <v>316</v>
      </c>
      <c r="P301" s="159" t="str">
        <f t="shared" si="2"/>
        <v>2000</v>
      </c>
      <c r="Q301" s="110"/>
      <c r="R301" s="160">
        <f t="shared" si="3"/>
        <v>1</v>
      </c>
    </row>
    <row r="302">
      <c r="A302" s="32"/>
      <c r="B302" s="93">
        <v>0.0</v>
      </c>
      <c r="D302" s="94">
        <v>16.0</v>
      </c>
      <c r="E302" s="63"/>
      <c r="F302" s="95">
        <v>0.0</v>
      </c>
      <c r="G302" s="63"/>
      <c r="H302" s="95">
        <v>1.0</v>
      </c>
      <c r="I302" s="18"/>
      <c r="J302" s="96">
        <f t="shared" si="4"/>
        <v>2049</v>
      </c>
      <c r="L302" s="161" t="s">
        <v>317</v>
      </c>
      <c r="M302" s="162" t="s">
        <v>318</v>
      </c>
      <c r="N302" s="162" t="s">
        <v>319</v>
      </c>
      <c r="O302" s="163" t="s">
        <v>320</v>
      </c>
      <c r="P302" s="98" t="str">
        <f t="shared" si="2"/>
        <v>2004</v>
      </c>
      <c r="Q302" s="18"/>
      <c r="R302" s="99">
        <f t="shared" si="3"/>
        <v>1</v>
      </c>
    </row>
    <row r="303">
      <c r="A303" s="32"/>
      <c r="B303" s="93">
        <v>0.0</v>
      </c>
      <c r="D303" s="94">
        <v>16.0</v>
      </c>
      <c r="E303" s="63"/>
      <c r="F303" s="95">
        <v>0.0</v>
      </c>
      <c r="G303" s="63"/>
      <c r="H303" s="95">
        <v>2.0</v>
      </c>
      <c r="I303" s="18"/>
      <c r="J303" s="96">
        <f t="shared" si="4"/>
        <v>2050</v>
      </c>
      <c r="L303" s="161" t="s">
        <v>321</v>
      </c>
      <c r="M303" s="162" t="s">
        <v>321</v>
      </c>
      <c r="N303" s="162" t="s">
        <v>321</v>
      </c>
      <c r="O303" s="163" t="s">
        <v>322</v>
      </c>
      <c r="P303" s="98" t="str">
        <f t="shared" si="2"/>
        <v>2008</v>
      </c>
      <c r="Q303" s="18"/>
      <c r="R303" s="99">
        <f t="shared" si="3"/>
        <v>1</v>
      </c>
    </row>
    <row r="304">
      <c r="A304" s="32"/>
      <c r="B304" s="93">
        <v>0.0</v>
      </c>
      <c r="D304" s="94">
        <v>16.0</v>
      </c>
      <c r="E304" s="63"/>
      <c r="F304" s="95">
        <v>0.0</v>
      </c>
      <c r="G304" s="63"/>
      <c r="H304" s="95">
        <v>3.0</v>
      </c>
      <c r="I304" s="18"/>
      <c r="J304" s="96">
        <f t="shared" si="4"/>
        <v>2051</v>
      </c>
      <c r="L304" s="161" t="s">
        <v>321</v>
      </c>
      <c r="M304" s="162" t="s">
        <v>321</v>
      </c>
      <c r="N304" s="162" t="s">
        <v>321</v>
      </c>
      <c r="O304" s="164" t="s">
        <v>321</v>
      </c>
      <c r="P304" s="98" t="str">
        <f t="shared" si="2"/>
        <v>200C</v>
      </c>
      <c r="Q304" s="18"/>
      <c r="R304" s="99">
        <f t="shared" si="3"/>
        <v>1</v>
      </c>
    </row>
    <row r="305">
      <c r="A305" s="32"/>
      <c r="B305" s="93">
        <v>0.0</v>
      </c>
      <c r="D305" s="94">
        <v>16.0</v>
      </c>
      <c r="E305" s="63"/>
      <c r="F305" s="95">
        <v>0.0</v>
      </c>
      <c r="G305" s="63"/>
      <c r="H305" s="95">
        <v>4.0</v>
      </c>
      <c r="I305" s="18"/>
      <c r="J305" s="96">
        <f t="shared" si="4"/>
        <v>2052</v>
      </c>
      <c r="L305" s="161" t="s">
        <v>323</v>
      </c>
      <c r="M305" s="162" t="s">
        <v>324</v>
      </c>
      <c r="N305" s="162" t="s">
        <v>325</v>
      </c>
      <c r="O305" s="164" t="s">
        <v>326</v>
      </c>
      <c r="P305" s="98" t="str">
        <f t="shared" si="2"/>
        <v>2010</v>
      </c>
      <c r="Q305" s="18"/>
      <c r="R305" s="99">
        <f t="shared" si="3"/>
        <v>1</v>
      </c>
    </row>
    <row r="306">
      <c r="A306" s="32"/>
      <c r="B306" s="93">
        <v>0.0</v>
      </c>
      <c r="D306" s="94">
        <v>16.0</v>
      </c>
      <c r="E306" s="63"/>
      <c r="F306" s="95">
        <v>0.0</v>
      </c>
      <c r="G306" s="63"/>
      <c r="H306" s="95">
        <v>5.0</v>
      </c>
      <c r="I306" s="18"/>
      <c r="J306" s="96">
        <f t="shared" si="4"/>
        <v>2053</v>
      </c>
      <c r="L306" s="161" t="s">
        <v>327</v>
      </c>
      <c r="M306" s="162" t="s">
        <v>328</v>
      </c>
      <c r="N306" s="162" t="s">
        <v>329</v>
      </c>
      <c r="O306" s="163" t="s">
        <v>330</v>
      </c>
      <c r="P306" s="98" t="str">
        <f t="shared" si="2"/>
        <v>2014</v>
      </c>
      <c r="Q306" s="18"/>
      <c r="R306" s="99">
        <f t="shared" si="3"/>
        <v>1</v>
      </c>
    </row>
    <row r="307">
      <c r="A307" s="32"/>
      <c r="B307" s="93">
        <v>0.0</v>
      </c>
      <c r="D307" s="94">
        <v>16.0</v>
      </c>
      <c r="E307" s="63"/>
      <c r="F307" s="95">
        <v>0.0</v>
      </c>
      <c r="G307" s="63"/>
      <c r="H307" s="95">
        <v>6.0</v>
      </c>
      <c r="I307" s="18"/>
      <c r="J307" s="96">
        <f t="shared" si="4"/>
        <v>2054</v>
      </c>
      <c r="L307" s="161" t="s">
        <v>321</v>
      </c>
      <c r="M307" s="162" t="s">
        <v>321</v>
      </c>
      <c r="N307" s="162" t="s">
        <v>321</v>
      </c>
      <c r="O307" s="163" t="s">
        <v>331</v>
      </c>
      <c r="P307" s="98" t="str">
        <f t="shared" si="2"/>
        <v>2018</v>
      </c>
      <c r="Q307" s="18"/>
      <c r="R307" s="99">
        <f t="shared" si="3"/>
        <v>1</v>
      </c>
    </row>
    <row r="308">
      <c r="A308" s="32"/>
      <c r="B308" s="93">
        <v>0.0</v>
      </c>
      <c r="D308" s="94">
        <v>16.0</v>
      </c>
      <c r="E308" s="63"/>
      <c r="F308" s="95">
        <v>0.0</v>
      </c>
      <c r="G308" s="63"/>
      <c r="H308" s="95">
        <v>7.0</v>
      </c>
      <c r="I308" s="18"/>
      <c r="J308" s="96">
        <f t="shared" si="4"/>
        <v>2055</v>
      </c>
      <c r="L308" s="161" t="s">
        <v>321</v>
      </c>
      <c r="M308" s="162" t="s">
        <v>321</v>
      </c>
      <c r="N308" s="162" t="s">
        <v>321</v>
      </c>
      <c r="O308" s="164" t="s">
        <v>321</v>
      </c>
      <c r="P308" s="98" t="str">
        <f t="shared" si="2"/>
        <v>201C</v>
      </c>
      <c r="Q308" s="18"/>
      <c r="R308" s="99">
        <f t="shared" si="3"/>
        <v>1</v>
      </c>
    </row>
    <row r="309">
      <c r="A309" s="32"/>
      <c r="B309" s="93">
        <v>0.0</v>
      </c>
      <c r="D309" s="94">
        <v>16.0</v>
      </c>
      <c r="E309" s="63"/>
      <c r="F309" s="95">
        <v>0.0</v>
      </c>
      <c r="G309" s="63"/>
      <c r="H309" s="95">
        <v>8.0</v>
      </c>
      <c r="I309" s="18"/>
      <c r="J309" s="96">
        <f t="shared" si="4"/>
        <v>2056</v>
      </c>
      <c r="L309" s="161" t="s">
        <v>332</v>
      </c>
      <c r="M309" s="162" t="s">
        <v>333</v>
      </c>
      <c r="N309" s="162" t="s">
        <v>334</v>
      </c>
      <c r="O309" s="164" t="s">
        <v>335</v>
      </c>
      <c r="P309" s="98" t="str">
        <f t="shared" si="2"/>
        <v>2020</v>
      </c>
      <c r="Q309" s="18"/>
      <c r="R309" s="99">
        <f t="shared" si="3"/>
        <v>1</v>
      </c>
    </row>
    <row r="310">
      <c r="A310" s="32"/>
      <c r="B310" s="93">
        <v>0.0</v>
      </c>
      <c r="D310" s="94">
        <v>16.0</v>
      </c>
      <c r="E310" s="63"/>
      <c r="F310" s="95">
        <v>0.0</v>
      </c>
      <c r="G310" s="63"/>
      <c r="H310" s="95">
        <v>9.0</v>
      </c>
      <c r="I310" s="18"/>
      <c r="J310" s="96">
        <f t="shared" si="4"/>
        <v>2057</v>
      </c>
      <c r="L310" s="161" t="s">
        <v>336</v>
      </c>
      <c r="M310" s="162" t="s">
        <v>337</v>
      </c>
      <c r="N310" s="162" t="s">
        <v>338</v>
      </c>
      <c r="O310" s="163" t="s">
        <v>339</v>
      </c>
      <c r="P310" s="98" t="str">
        <f t="shared" si="2"/>
        <v>2024</v>
      </c>
      <c r="Q310" s="18"/>
      <c r="R310" s="99">
        <f t="shared" si="3"/>
        <v>1</v>
      </c>
    </row>
    <row r="311">
      <c r="A311" s="32"/>
      <c r="B311" s="93">
        <v>0.0</v>
      </c>
      <c r="D311" s="94">
        <v>16.0</v>
      </c>
      <c r="E311" s="63"/>
      <c r="F311" s="95">
        <v>0.0</v>
      </c>
      <c r="G311" s="63"/>
      <c r="H311" s="95">
        <v>10.0</v>
      </c>
      <c r="I311" s="18"/>
      <c r="J311" s="96">
        <f t="shared" si="4"/>
        <v>2058</v>
      </c>
      <c r="L311" s="161" t="s">
        <v>321</v>
      </c>
      <c r="M311" s="162" t="s">
        <v>321</v>
      </c>
      <c r="N311" s="162" t="s">
        <v>321</v>
      </c>
      <c r="O311" s="163" t="s">
        <v>340</v>
      </c>
      <c r="P311" s="98" t="str">
        <f t="shared" si="2"/>
        <v>2028</v>
      </c>
      <c r="Q311" s="18"/>
      <c r="R311" s="99">
        <f t="shared" si="3"/>
        <v>1</v>
      </c>
    </row>
    <row r="312">
      <c r="A312" s="32"/>
      <c r="B312" s="93">
        <v>0.0</v>
      </c>
      <c r="D312" s="94">
        <v>16.0</v>
      </c>
      <c r="E312" s="63"/>
      <c r="F312" s="95">
        <v>0.0</v>
      </c>
      <c r="G312" s="63"/>
      <c r="H312" s="95">
        <v>11.0</v>
      </c>
      <c r="I312" s="18"/>
      <c r="J312" s="96">
        <f t="shared" si="4"/>
        <v>2059</v>
      </c>
      <c r="L312" s="161" t="s">
        <v>321</v>
      </c>
      <c r="M312" s="162" t="s">
        <v>321</v>
      </c>
      <c r="N312" s="162" t="s">
        <v>321</v>
      </c>
      <c r="O312" s="164" t="s">
        <v>321</v>
      </c>
      <c r="P312" s="98" t="str">
        <f t="shared" si="2"/>
        <v>202C</v>
      </c>
      <c r="Q312" s="18"/>
      <c r="R312" s="99">
        <f t="shared" si="3"/>
        <v>1</v>
      </c>
    </row>
    <row r="313">
      <c r="A313" s="32"/>
      <c r="B313" s="93">
        <v>0.0</v>
      </c>
      <c r="D313" s="94">
        <v>16.0</v>
      </c>
      <c r="E313" s="63"/>
      <c r="F313" s="95">
        <v>0.0</v>
      </c>
      <c r="G313" s="63"/>
      <c r="H313" s="95">
        <v>12.0</v>
      </c>
      <c r="I313" s="18"/>
      <c r="J313" s="96">
        <f t="shared" si="4"/>
        <v>2060</v>
      </c>
      <c r="L313" s="161" t="s">
        <v>341</v>
      </c>
      <c r="M313" s="162" t="s">
        <v>342</v>
      </c>
      <c r="N313" s="162" t="s">
        <v>343</v>
      </c>
      <c r="O313" s="164" t="s">
        <v>344</v>
      </c>
      <c r="P313" s="98" t="str">
        <f t="shared" si="2"/>
        <v>2030</v>
      </c>
      <c r="Q313" s="18"/>
      <c r="R313" s="99">
        <f t="shared" si="3"/>
        <v>1</v>
      </c>
    </row>
    <row r="314">
      <c r="A314" s="32"/>
      <c r="B314" s="93">
        <v>0.0</v>
      </c>
      <c r="D314" s="94">
        <v>16.0</v>
      </c>
      <c r="E314" s="63"/>
      <c r="F314" s="95">
        <v>0.0</v>
      </c>
      <c r="G314" s="63"/>
      <c r="H314" s="95">
        <v>13.0</v>
      </c>
      <c r="I314" s="18"/>
      <c r="J314" s="96">
        <f t="shared" si="4"/>
        <v>2061</v>
      </c>
      <c r="L314" s="161" t="s">
        <v>345</v>
      </c>
      <c r="M314" s="162" t="s">
        <v>346</v>
      </c>
      <c r="N314" s="162" t="s">
        <v>347</v>
      </c>
      <c r="O314" s="163" t="s">
        <v>348</v>
      </c>
      <c r="P314" s="98" t="str">
        <f t="shared" si="2"/>
        <v>2034</v>
      </c>
      <c r="Q314" s="18"/>
      <c r="R314" s="99">
        <f t="shared" si="3"/>
        <v>1</v>
      </c>
    </row>
    <row r="315">
      <c r="A315" s="32"/>
      <c r="B315" s="93">
        <v>0.0</v>
      </c>
      <c r="D315" s="94">
        <v>16.0</v>
      </c>
      <c r="E315" s="63"/>
      <c r="F315" s="95">
        <v>0.0</v>
      </c>
      <c r="G315" s="63"/>
      <c r="H315" s="95">
        <v>14.0</v>
      </c>
      <c r="I315" s="18"/>
      <c r="J315" s="96">
        <f t="shared" si="4"/>
        <v>2062</v>
      </c>
      <c r="L315" s="161" t="s">
        <v>321</v>
      </c>
      <c r="M315" s="162" t="s">
        <v>321</v>
      </c>
      <c r="N315" s="162" t="s">
        <v>321</v>
      </c>
      <c r="O315" s="163" t="s">
        <v>349</v>
      </c>
      <c r="P315" s="98" t="str">
        <f t="shared" si="2"/>
        <v>2038</v>
      </c>
      <c r="Q315" s="18"/>
      <c r="R315" s="99">
        <f t="shared" si="3"/>
        <v>1</v>
      </c>
    </row>
    <row r="316">
      <c r="A316" s="32"/>
      <c r="B316" s="93">
        <v>0.0</v>
      </c>
      <c r="D316" s="94">
        <v>16.0</v>
      </c>
      <c r="E316" s="63"/>
      <c r="F316" s="95">
        <v>0.0</v>
      </c>
      <c r="G316" s="63"/>
      <c r="H316" s="95">
        <v>15.0</v>
      </c>
      <c r="I316" s="18"/>
      <c r="J316" s="96">
        <f t="shared" si="4"/>
        <v>2063</v>
      </c>
      <c r="L316" s="161" t="s">
        <v>321</v>
      </c>
      <c r="M316" s="162" t="s">
        <v>321</v>
      </c>
      <c r="N316" s="162" t="s">
        <v>321</v>
      </c>
      <c r="O316" s="164" t="s">
        <v>321</v>
      </c>
      <c r="P316" s="98" t="str">
        <f t="shared" si="2"/>
        <v>203C</v>
      </c>
      <c r="Q316" s="18"/>
      <c r="R316" s="99">
        <f t="shared" si="3"/>
        <v>1</v>
      </c>
    </row>
    <row r="317">
      <c r="A317" s="32"/>
      <c r="B317" s="93">
        <v>0.0</v>
      </c>
      <c r="D317" s="94">
        <v>16.0</v>
      </c>
      <c r="E317" s="63"/>
      <c r="F317" s="95">
        <v>1.0</v>
      </c>
      <c r="G317" s="63"/>
      <c r="H317" s="95">
        <v>0.0</v>
      </c>
      <c r="I317" s="18"/>
      <c r="J317" s="96">
        <f t="shared" si="4"/>
        <v>2064</v>
      </c>
      <c r="L317" s="161" t="s">
        <v>350</v>
      </c>
      <c r="M317" s="162" t="s">
        <v>351</v>
      </c>
      <c r="N317" s="162" t="s">
        <v>352</v>
      </c>
      <c r="O317" s="164" t="s">
        <v>353</v>
      </c>
      <c r="P317" s="98" t="str">
        <f t="shared" si="2"/>
        <v>2040</v>
      </c>
      <c r="Q317" s="18"/>
      <c r="R317" s="99">
        <f t="shared" si="3"/>
        <v>1</v>
      </c>
    </row>
    <row r="318">
      <c r="A318" s="32"/>
      <c r="B318" s="93">
        <v>0.0</v>
      </c>
      <c r="D318" s="94">
        <v>16.0</v>
      </c>
      <c r="E318" s="63"/>
      <c r="F318" s="95">
        <v>1.0</v>
      </c>
      <c r="G318" s="63"/>
      <c r="H318" s="95">
        <v>1.0</v>
      </c>
      <c r="I318" s="18"/>
      <c r="J318" s="96">
        <f t="shared" si="4"/>
        <v>2065</v>
      </c>
      <c r="L318" s="161" t="s">
        <v>354</v>
      </c>
      <c r="M318" s="162" t="s">
        <v>355</v>
      </c>
      <c r="N318" s="162" t="s">
        <v>356</v>
      </c>
      <c r="O318" s="163" t="s">
        <v>357</v>
      </c>
      <c r="P318" s="98" t="str">
        <f t="shared" si="2"/>
        <v>2044</v>
      </c>
      <c r="Q318" s="18"/>
      <c r="R318" s="99">
        <f t="shared" si="3"/>
        <v>1</v>
      </c>
    </row>
    <row r="319">
      <c r="A319" s="32"/>
      <c r="B319" s="93">
        <v>0.0</v>
      </c>
      <c r="D319" s="94">
        <v>16.0</v>
      </c>
      <c r="E319" s="63"/>
      <c r="F319" s="95">
        <v>1.0</v>
      </c>
      <c r="G319" s="63"/>
      <c r="H319" s="95">
        <v>2.0</v>
      </c>
      <c r="I319" s="18"/>
      <c r="J319" s="96">
        <f t="shared" si="4"/>
        <v>2066</v>
      </c>
      <c r="L319" s="161" t="s">
        <v>321</v>
      </c>
      <c r="M319" s="162" t="s">
        <v>321</v>
      </c>
      <c r="N319" s="162" t="s">
        <v>321</v>
      </c>
      <c r="O319" s="163" t="s">
        <v>358</v>
      </c>
      <c r="P319" s="98" t="str">
        <f t="shared" si="2"/>
        <v>2048</v>
      </c>
      <c r="Q319" s="18"/>
      <c r="R319" s="99">
        <f t="shared" si="3"/>
        <v>1</v>
      </c>
    </row>
    <row r="320">
      <c r="A320" s="32"/>
      <c r="B320" s="93">
        <v>0.0</v>
      </c>
      <c r="D320" s="94">
        <v>16.0</v>
      </c>
      <c r="E320" s="63"/>
      <c r="F320" s="95">
        <v>1.0</v>
      </c>
      <c r="G320" s="63"/>
      <c r="H320" s="95">
        <v>3.0</v>
      </c>
      <c r="I320" s="18"/>
      <c r="J320" s="96">
        <f t="shared" si="4"/>
        <v>2067</v>
      </c>
      <c r="L320" s="161" t="s">
        <v>321</v>
      </c>
      <c r="M320" s="162" t="s">
        <v>321</v>
      </c>
      <c r="N320" s="162" t="s">
        <v>321</v>
      </c>
      <c r="O320" s="164" t="s">
        <v>321</v>
      </c>
      <c r="P320" s="98" t="str">
        <f t="shared" si="2"/>
        <v>204C</v>
      </c>
      <c r="Q320" s="18"/>
      <c r="R320" s="99">
        <f t="shared" si="3"/>
        <v>1</v>
      </c>
    </row>
    <row r="321">
      <c r="A321" s="32"/>
      <c r="B321" s="93">
        <v>0.0</v>
      </c>
      <c r="D321" s="94">
        <v>16.0</v>
      </c>
      <c r="E321" s="63"/>
      <c r="F321" s="95">
        <v>1.0</v>
      </c>
      <c r="G321" s="63"/>
      <c r="H321" s="95">
        <v>4.0</v>
      </c>
      <c r="I321" s="18"/>
      <c r="J321" s="96">
        <f t="shared" si="4"/>
        <v>2068</v>
      </c>
      <c r="L321" s="161" t="s">
        <v>359</v>
      </c>
      <c r="M321" s="162" t="s">
        <v>360</v>
      </c>
      <c r="N321" s="162" t="s">
        <v>361</v>
      </c>
      <c r="O321" s="164" t="s">
        <v>362</v>
      </c>
      <c r="P321" s="98" t="str">
        <f t="shared" si="2"/>
        <v>2050</v>
      </c>
      <c r="Q321" s="18"/>
      <c r="R321" s="99">
        <f t="shared" si="3"/>
        <v>1</v>
      </c>
    </row>
    <row r="322">
      <c r="A322" s="32"/>
      <c r="B322" s="93">
        <v>0.0</v>
      </c>
      <c r="D322" s="94">
        <v>16.0</v>
      </c>
      <c r="E322" s="63"/>
      <c r="F322" s="95">
        <v>1.0</v>
      </c>
      <c r="G322" s="63"/>
      <c r="H322" s="95">
        <v>5.0</v>
      </c>
      <c r="I322" s="18"/>
      <c r="J322" s="96">
        <f t="shared" si="4"/>
        <v>2069</v>
      </c>
      <c r="L322" s="161" t="s">
        <v>363</v>
      </c>
      <c r="M322" s="162" t="s">
        <v>364</v>
      </c>
      <c r="N322" s="162" t="s">
        <v>365</v>
      </c>
      <c r="O322" s="163" t="s">
        <v>366</v>
      </c>
      <c r="P322" s="98" t="str">
        <f t="shared" si="2"/>
        <v>2054</v>
      </c>
      <c r="Q322" s="18"/>
      <c r="R322" s="99">
        <f t="shared" si="3"/>
        <v>1</v>
      </c>
    </row>
    <row r="323">
      <c r="A323" s="32"/>
      <c r="B323" s="93">
        <v>0.0</v>
      </c>
      <c r="D323" s="94">
        <v>16.0</v>
      </c>
      <c r="E323" s="63"/>
      <c r="F323" s="95">
        <v>1.0</v>
      </c>
      <c r="G323" s="63"/>
      <c r="H323" s="95">
        <v>6.0</v>
      </c>
      <c r="I323" s="18"/>
      <c r="J323" s="96">
        <f t="shared" si="4"/>
        <v>2070</v>
      </c>
      <c r="L323" s="161" t="s">
        <v>321</v>
      </c>
      <c r="M323" s="162" t="s">
        <v>321</v>
      </c>
      <c r="N323" s="162" t="s">
        <v>321</v>
      </c>
      <c r="O323" s="163" t="s">
        <v>367</v>
      </c>
      <c r="P323" s="98" t="str">
        <f t="shared" si="2"/>
        <v>2058</v>
      </c>
      <c r="Q323" s="18"/>
      <c r="R323" s="99">
        <f t="shared" si="3"/>
        <v>1</v>
      </c>
    </row>
    <row r="324">
      <c r="A324" s="32"/>
      <c r="B324" s="93">
        <v>0.0</v>
      </c>
      <c r="D324" s="94">
        <v>16.0</v>
      </c>
      <c r="E324" s="63"/>
      <c r="F324" s="95">
        <v>1.0</v>
      </c>
      <c r="G324" s="63"/>
      <c r="H324" s="95">
        <v>7.0</v>
      </c>
      <c r="I324" s="18"/>
      <c r="J324" s="96">
        <f t="shared" si="4"/>
        <v>2071</v>
      </c>
      <c r="L324" s="161" t="s">
        <v>321</v>
      </c>
      <c r="M324" s="162" t="s">
        <v>321</v>
      </c>
      <c r="N324" s="162" t="s">
        <v>321</v>
      </c>
      <c r="O324" s="164" t="s">
        <v>321</v>
      </c>
      <c r="P324" s="98" t="str">
        <f t="shared" si="2"/>
        <v>205C</v>
      </c>
      <c r="Q324" s="18"/>
      <c r="R324" s="99">
        <f t="shared" si="3"/>
        <v>1</v>
      </c>
    </row>
    <row r="325">
      <c r="A325" s="32"/>
      <c r="B325" s="93">
        <v>0.0</v>
      </c>
      <c r="D325" s="94">
        <v>16.0</v>
      </c>
      <c r="E325" s="63"/>
      <c r="F325" s="95">
        <v>1.0</v>
      </c>
      <c r="G325" s="63"/>
      <c r="H325" s="95">
        <v>8.0</v>
      </c>
      <c r="I325" s="18"/>
      <c r="J325" s="96">
        <f t="shared" si="4"/>
        <v>2072</v>
      </c>
      <c r="L325" s="161" t="s">
        <v>368</v>
      </c>
      <c r="M325" s="162" t="s">
        <v>369</v>
      </c>
      <c r="N325" s="162" t="s">
        <v>370</v>
      </c>
      <c r="O325" s="164" t="s">
        <v>371</v>
      </c>
      <c r="P325" s="98" t="str">
        <f t="shared" si="2"/>
        <v>2060</v>
      </c>
      <c r="Q325" s="18"/>
      <c r="R325" s="99">
        <f t="shared" si="3"/>
        <v>1</v>
      </c>
    </row>
    <row r="326">
      <c r="A326" s="32"/>
      <c r="B326" s="93">
        <v>0.0</v>
      </c>
      <c r="D326" s="94">
        <v>16.0</v>
      </c>
      <c r="E326" s="63"/>
      <c r="F326" s="95">
        <v>1.0</v>
      </c>
      <c r="G326" s="63"/>
      <c r="H326" s="95">
        <v>9.0</v>
      </c>
      <c r="I326" s="18"/>
      <c r="J326" s="96">
        <f t="shared" si="4"/>
        <v>2073</v>
      </c>
      <c r="L326" s="161" t="s">
        <v>372</v>
      </c>
      <c r="M326" s="162" t="s">
        <v>373</v>
      </c>
      <c r="N326" s="162" t="s">
        <v>374</v>
      </c>
      <c r="O326" s="163" t="s">
        <v>375</v>
      </c>
      <c r="P326" s="98" t="str">
        <f t="shared" si="2"/>
        <v>2064</v>
      </c>
      <c r="Q326" s="18"/>
      <c r="R326" s="99">
        <f t="shared" si="3"/>
        <v>1</v>
      </c>
    </row>
    <row r="327">
      <c r="A327" s="32"/>
      <c r="B327" s="93">
        <v>0.0</v>
      </c>
      <c r="D327" s="94">
        <v>16.0</v>
      </c>
      <c r="E327" s="63"/>
      <c r="F327" s="95">
        <v>1.0</v>
      </c>
      <c r="G327" s="63"/>
      <c r="H327" s="95">
        <v>10.0</v>
      </c>
      <c r="I327" s="18"/>
      <c r="J327" s="96">
        <f t="shared" si="4"/>
        <v>2074</v>
      </c>
      <c r="L327" s="161" t="s">
        <v>321</v>
      </c>
      <c r="M327" s="162" t="s">
        <v>321</v>
      </c>
      <c r="N327" s="162" t="s">
        <v>321</v>
      </c>
      <c r="O327" s="163" t="s">
        <v>376</v>
      </c>
      <c r="P327" s="98" t="str">
        <f t="shared" si="2"/>
        <v>2068</v>
      </c>
      <c r="Q327" s="18"/>
      <c r="R327" s="99">
        <f t="shared" si="3"/>
        <v>1</v>
      </c>
    </row>
    <row r="328">
      <c r="A328" s="32"/>
      <c r="B328" s="93">
        <v>0.0</v>
      </c>
      <c r="D328" s="94">
        <v>16.0</v>
      </c>
      <c r="E328" s="63"/>
      <c r="F328" s="95">
        <v>1.0</v>
      </c>
      <c r="G328" s="63"/>
      <c r="H328" s="95">
        <v>11.0</v>
      </c>
      <c r="I328" s="18"/>
      <c r="J328" s="96">
        <f t="shared" si="4"/>
        <v>2075</v>
      </c>
      <c r="L328" s="161" t="s">
        <v>321</v>
      </c>
      <c r="M328" s="162" t="s">
        <v>321</v>
      </c>
      <c r="N328" s="162" t="s">
        <v>321</v>
      </c>
      <c r="O328" s="164" t="s">
        <v>321</v>
      </c>
      <c r="P328" s="98" t="str">
        <f t="shared" si="2"/>
        <v>206C</v>
      </c>
      <c r="Q328" s="18"/>
      <c r="R328" s="99">
        <f t="shared" si="3"/>
        <v>1</v>
      </c>
    </row>
    <row r="329">
      <c r="A329" s="32"/>
      <c r="B329" s="93">
        <v>0.0</v>
      </c>
      <c r="D329" s="94">
        <v>16.0</v>
      </c>
      <c r="E329" s="63"/>
      <c r="F329" s="95">
        <v>1.0</v>
      </c>
      <c r="G329" s="63"/>
      <c r="H329" s="95">
        <v>12.0</v>
      </c>
      <c r="I329" s="18"/>
      <c r="J329" s="96">
        <f t="shared" si="4"/>
        <v>2076</v>
      </c>
      <c r="L329" s="161" t="s">
        <v>377</v>
      </c>
      <c r="M329" s="162" t="s">
        <v>378</v>
      </c>
      <c r="N329" s="162" t="s">
        <v>379</v>
      </c>
      <c r="O329" s="164" t="s">
        <v>380</v>
      </c>
      <c r="P329" s="98" t="str">
        <f t="shared" si="2"/>
        <v>2070</v>
      </c>
      <c r="Q329" s="18"/>
      <c r="R329" s="99">
        <f t="shared" si="3"/>
        <v>1</v>
      </c>
    </row>
    <row r="330">
      <c r="A330" s="32"/>
      <c r="B330" s="93">
        <v>0.0</v>
      </c>
      <c r="D330" s="94">
        <v>16.0</v>
      </c>
      <c r="E330" s="63"/>
      <c r="F330" s="95">
        <v>1.0</v>
      </c>
      <c r="G330" s="63"/>
      <c r="H330" s="95">
        <v>13.0</v>
      </c>
      <c r="I330" s="18"/>
      <c r="J330" s="96">
        <f t="shared" si="4"/>
        <v>2077</v>
      </c>
      <c r="L330" s="161" t="s">
        <v>381</v>
      </c>
      <c r="M330" s="162" t="s">
        <v>382</v>
      </c>
      <c r="N330" s="162" t="s">
        <v>383</v>
      </c>
      <c r="O330" s="163" t="s">
        <v>384</v>
      </c>
      <c r="P330" s="98" t="str">
        <f t="shared" si="2"/>
        <v>2074</v>
      </c>
      <c r="Q330" s="18"/>
      <c r="R330" s="99">
        <f t="shared" si="3"/>
        <v>1</v>
      </c>
    </row>
    <row r="331">
      <c r="A331" s="32"/>
      <c r="B331" s="93">
        <v>0.0</v>
      </c>
      <c r="D331" s="94">
        <v>16.0</v>
      </c>
      <c r="E331" s="63"/>
      <c r="F331" s="95">
        <v>1.0</v>
      </c>
      <c r="G331" s="63"/>
      <c r="H331" s="95">
        <v>14.0</v>
      </c>
      <c r="I331" s="18"/>
      <c r="J331" s="96">
        <f t="shared" si="4"/>
        <v>2078</v>
      </c>
      <c r="L331" s="161" t="s">
        <v>321</v>
      </c>
      <c r="M331" s="162" t="s">
        <v>321</v>
      </c>
      <c r="N331" s="162" t="s">
        <v>321</v>
      </c>
      <c r="O331" s="163" t="s">
        <v>385</v>
      </c>
      <c r="P331" s="98" t="str">
        <f t="shared" si="2"/>
        <v>2078</v>
      </c>
      <c r="Q331" s="18"/>
      <c r="R331" s="99">
        <f t="shared" si="3"/>
        <v>1</v>
      </c>
    </row>
    <row r="332">
      <c r="A332" s="32"/>
      <c r="B332" s="93">
        <v>0.0</v>
      </c>
      <c r="D332" s="94">
        <v>16.0</v>
      </c>
      <c r="E332" s="63"/>
      <c r="F332" s="95">
        <v>1.0</v>
      </c>
      <c r="G332" s="63"/>
      <c r="H332" s="95">
        <v>15.0</v>
      </c>
      <c r="I332" s="18"/>
      <c r="J332" s="96">
        <f t="shared" si="4"/>
        <v>2079</v>
      </c>
      <c r="L332" s="161" t="s">
        <v>321</v>
      </c>
      <c r="M332" s="162" t="s">
        <v>321</v>
      </c>
      <c r="N332" s="162" t="s">
        <v>321</v>
      </c>
      <c r="O332" s="164" t="s">
        <v>321</v>
      </c>
      <c r="P332" s="98" t="str">
        <f t="shared" si="2"/>
        <v>207C</v>
      </c>
      <c r="Q332" s="18"/>
      <c r="R332" s="99">
        <f t="shared" si="3"/>
        <v>1</v>
      </c>
    </row>
    <row r="333">
      <c r="A333" s="32"/>
      <c r="B333" s="93">
        <v>0.0</v>
      </c>
      <c r="D333" s="94">
        <v>16.0</v>
      </c>
      <c r="E333" s="63"/>
      <c r="F333" s="95">
        <v>2.0</v>
      </c>
      <c r="G333" s="63"/>
      <c r="H333" s="95">
        <v>0.0</v>
      </c>
      <c r="I333" s="18"/>
      <c r="J333" s="96">
        <f t="shared" si="4"/>
        <v>2080</v>
      </c>
      <c r="L333" s="161" t="s">
        <v>386</v>
      </c>
      <c r="M333" s="162" t="s">
        <v>387</v>
      </c>
      <c r="N333" s="162" t="s">
        <v>388</v>
      </c>
      <c r="O333" s="164" t="s">
        <v>389</v>
      </c>
      <c r="P333" s="98" t="str">
        <f t="shared" si="2"/>
        <v>2080</v>
      </c>
      <c r="Q333" s="18"/>
      <c r="R333" s="99">
        <f t="shared" si="3"/>
        <v>1</v>
      </c>
    </row>
    <row r="334">
      <c r="A334" s="32"/>
      <c r="B334" s="93">
        <v>0.0</v>
      </c>
      <c r="D334" s="94">
        <v>16.0</v>
      </c>
      <c r="E334" s="63"/>
      <c r="F334" s="95">
        <v>2.0</v>
      </c>
      <c r="G334" s="63"/>
      <c r="H334" s="95">
        <v>1.0</v>
      </c>
      <c r="I334" s="18"/>
      <c r="J334" s="96">
        <f t="shared" si="4"/>
        <v>2081</v>
      </c>
      <c r="L334" s="161" t="s">
        <v>390</v>
      </c>
      <c r="M334" s="162" t="s">
        <v>391</v>
      </c>
      <c r="N334" s="162" t="s">
        <v>392</v>
      </c>
      <c r="O334" s="163" t="s">
        <v>393</v>
      </c>
      <c r="P334" s="98" t="str">
        <f t="shared" si="2"/>
        <v>2084</v>
      </c>
      <c r="Q334" s="18"/>
      <c r="R334" s="99">
        <f t="shared" si="3"/>
        <v>1</v>
      </c>
    </row>
    <row r="335">
      <c r="A335" s="32"/>
      <c r="B335" s="93">
        <v>0.0</v>
      </c>
      <c r="D335" s="94">
        <v>16.0</v>
      </c>
      <c r="E335" s="63"/>
      <c r="F335" s="95">
        <v>2.0</v>
      </c>
      <c r="G335" s="63"/>
      <c r="H335" s="95">
        <v>2.0</v>
      </c>
      <c r="I335" s="18"/>
      <c r="J335" s="96">
        <f t="shared" si="4"/>
        <v>2082</v>
      </c>
      <c r="L335" s="161" t="s">
        <v>321</v>
      </c>
      <c r="M335" s="162" t="s">
        <v>321</v>
      </c>
      <c r="N335" s="162" t="s">
        <v>321</v>
      </c>
      <c r="O335" s="163" t="s">
        <v>394</v>
      </c>
      <c r="P335" s="98" t="str">
        <f t="shared" si="2"/>
        <v>2088</v>
      </c>
      <c r="Q335" s="18"/>
      <c r="R335" s="99">
        <f t="shared" si="3"/>
        <v>1</v>
      </c>
    </row>
    <row r="336">
      <c r="A336" s="32"/>
      <c r="B336" s="93">
        <v>0.0</v>
      </c>
      <c r="D336" s="94">
        <v>16.0</v>
      </c>
      <c r="E336" s="63"/>
      <c r="F336" s="95">
        <v>2.0</v>
      </c>
      <c r="G336" s="63"/>
      <c r="H336" s="95">
        <v>3.0</v>
      </c>
      <c r="I336" s="18"/>
      <c r="J336" s="96">
        <f t="shared" si="4"/>
        <v>2083</v>
      </c>
      <c r="L336" s="161" t="s">
        <v>321</v>
      </c>
      <c r="M336" s="162" t="s">
        <v>321</v>
      </c>
      <c r="N336" s="162" t="s">
        <v>321</v>
      </c>
      <c r="O336" s="164" t="s">
        <v>321</v>
      </c>
      <c r="P336" s="98" t="str">
        <f t="shared" si="2"/>
        <v>208C</v>
      </c>
      <c r="Q336" s="18"/>
      <c r="R336" s="99">
        <f t="shared" si="3"/>
        <v>1</v>
      </c>
    </row>
    <row r="337">
      <c r="A337" s="32"/>
      <c r="B337" s="93">
        <v>0.0</v>
      </c>
      <c r="D337" s="94">
        <v>16.0</v>
      </c>
      <c r="E337" s="63"/>
      <c r="F337" s="95">
        <v>2.0</v>
      </c>
      <c r="G337" s="63"/>
      <c r="H337" s="95">
        <v>4.0</v>
      </c>
      <c r="I337" s="101">
        <v>15.0</v>
      </c>
      <c r="J337" s="96">
        <f t="shared" si="4"/>
        <v>2084</v>
      </c>
      <c r="K337" s="96">
        <f t="shared" ref="K337:K338" si="13">2^(sum($C$11:$E$11))*if(isblank($C337),$B337,$C337) + 2^(sum($D$11:$E$11))*if(isblank($E337),$D337,$E337) + 2^($E$11)*if(isblank($G337),$F337,$G337) + if(isblank($I337),$H337,$I337)</f>
        <v>2095</v>
      </c>
      <c r="L337" s="93" t="s">
        <v>47</v>
      </c>
      <c r="O337" s="18"/>
      <c r="P337" s="98" t="str">
        <f t="shared" si="2"/>
        <v>2090</v>
      </c>
      <c r="Q337" s="103" t="str">
        <f t="shared" ref="Q337:Q338" si="14">dec2hex(K337*4,4)</f>
        <v>20BC</v>
      </c>
      <c r="R337" s="99">
        <f t="shared" si="3"/>
        <v>12</v>
      </c>
    </row>
    <row r="338">
      <c r="A338" s="32"/>
      <c r="B338" s="93">
        <v>0.0</v>
      </c>
      <c r="D338" s="94">
        <v>16.0</v>
      </c>
      <c r="E338" s="63"/>
      <c r="F338" s="165">
        <v>3.0</v>
      </c>
      <c r="G338" s="63"/>
      <c r="H338" s="165">
        <v>0.0</v>
      </c>
      <c r="I338" s="166">
        <v>15.0</v>
      </c>
      <c r="J338" s="96">
        <f t="shared" si="4"/>
        <v>2096</v>
      </c>
      <c r="K338" s="96">
        <f t="shared" si="13"/>
        <v>2111</v>
      </c>
      <c r="L338" s="167" t="s">
        <v>47</v>
      </c>
      <c r="O338" s="18"/>
      <c r="P338" s="98" t="str">
        <f t="shared" si="2"/>
        <v>20C0</v>
      </c>
      <c r="Q338" s="103" t="str">
        <f t="shared" si="14"/>
        <v>20FC</v>
      </c>
      <c r="R338" s="99">
        <f t="shared" si="3"/>
        <v>16</v>
      </c>
    </row>
    <row r="339">
      <c r="A339" s="32"/>
      <c r="B339" s="93">
        <v>0.0</v>
      </c>
      <c r="D339" s="94">
        <v>16.0</v>
      </c>
      <c r="E339" s="63"/>
      <c r="F339" s="165">
        <v>4.0</v>
      </c>
      <c r="G339" s="63"/>
      <c r="H339" s="165">
        <v>0.0</v>
      </c>
      <c r="I339" s="18"/>
      <c r="J339" s="96">
        <f t="shared" si="4"/>
        <v>2112</v>
      </c>
      <c r="L339" s="161" t="s">
        <v>395</v>
      </c>
      <c r="M339" s="162" t="s">
        <v>396</v>
      </c>
      <c r="N339" s="162" t="s">
        <v>397</v>
      </c>
      <c r="O339" s="164" t="s">
        <v>398</v>
      </c>
      <c r="P339" s="98" t="str">
        <f t="shared" si="2"/>
        <v>2100</v>
      </c>
      <c r="Q339" s="18"/>
      <c r="R339" s="99">
        <f t="shared" si="3"/>
        <v>1</v>
      </c>
    </row>
    <row r="340">
      <c r="A340" s="32"/>
      <c r="B340" s="93">
        <v>0.0</v>
      </c>
      <c r="D340" s="94">
        <v>16.0</v>
      </c>
      <c r="E340" s="63"/>
      <c r="F340" s="165">
        <v>4.0</v>
      </c>
      <c r="G340" s="63"/>
      <c r="H340" s="165">
        <v>1.0</v>
      </c>
      <c r="I340" s="18"/>
      <c r="J340" s="96">
        <f t="shared" si="4"/>
        <v>2113</v>
      </c>
      <c r="L340" s="161" t="s">
        <v>399</v>
      </c>
      <c r="M340" s="162" t="s">
        <v>400</v>
      </c>
      <c r="N340" s="162" t="s">
        <v>401</v>
      </c>
      <c r="O340" s="163" t="s">
        <v>402</v>
      </c>
      <c r="P340" s="98" t="str">
        <f t="shared" si="2"/>
        <v>2104</v>
      </c>
      <c r="Q340" s="18"/>
      <c r="R340" s="99">
        <f t="shared" si="3"/>
        <v>1</v>
      </c>
    </row>
    <row r="341">
      <c r="A341" s="32"/>
      <c r="B341" s="93">
        <v>0.0</v>
      </c>
      <c r="D341" s="94">
        <v>16.0</v>
      </c>
      <c r="E341" s="63"/>
      <c r="F341" s="165">
        <v>4.0</v>
      </c>
      <c r="G341" s="63"/>
      <c r="H341" s="165">
        <v>2.0</v>
      </c>
      <c r="I341" s="18"/>
      <c r="J341" s="96">
        <f t="shared" si="4"/>
        <v>2114</v>
      </c>
      <c r="L341" s="161" t="s">
        <v>321</v>
      </c>
      <c r="M341" s="162" t="s">
        <v>321</v>
      </c>
      <c r="N341" s="162" t="s">
        <v>321</v>
      </c>
      <c r="O341" s="163" t="s">
        <v>403</v>
      </c>
      <c r="P341" s="98" t="str">
        <f t="shared" si="2"/>
        <v>2108</v>
      </c>
      <c r="Q341" s="18"/>
      <c r="R341" s="99">
        <f t="shared" si="3"/>
        <v>1</v>
      </c>
    </row>
    <row r="342">
      <c r="A342" s="32"/>
      <c r="B342" s="93">
        <v>0.0</v>
      </c>
      <c r="D342" s="94">
        <v>16.0</v>
      </c>
      <c r="E342" s="63"/>
      <c r="F342" s="165">
        <v>4.0</v>
      </c>
      <c r="G342" s="63"/>
      <c r="H342" s="165">
        <v>3.0</v>
      </c>
      <c r="I342" s="18"/>
      <c r="J342" s="96">
        <f t="shared" si="4"/>
        <v>2115</v>
      </c>
      <c r="L342" s="161" t="s">
        <v>321</v>
      </c>
      <c r="M342" s="162" t="s">
        <v>321</v>
      </c>
      <c r="N342" s="162" t="s">
        <v>321</v>
      </c>
      <c r="O342" s="164" t="s">
        <v>321</v>
      </c>
      <c r="P342" s="98" t="str">
        <f t="shared" si="2"/>
        <v>210C</v>
      </c>
      <c r="Q342" s="18"/>
      <c r="R342" s="99">
        <f t="shared" si="3"/>
        <v>1</v>
      </c>
    </row>
    <row r="343">
      <c r="A343" s="32"/>
      <c r="B343" s="93">
        <v>0.0</v>
      </c>
      <c r="D343" s="94">
        <v>16.0</v>
      </c>
      <c r="E343" s="63"/>
      <c r="F343" s="165">
        <v>4.0</v>
      </c>
      <c r="G343" s="63"/>
      <c r="H343" s="165">
        <v>4.0</v>
      </c>
      <c r="I343" s="18"/>
      <c r="J343" s="96">
        <f t="shared" si="4"/>
        <v>2116</v>
      </c>
      <c r="L343" s="161" t="s">
        <v>404</v>
      </c>
      <c r="M343" s="162" t="s">
        <v>405</v>
      </c>
      <c r="N343" s="162" t="s">
        <v>406</v>
      </c>
      <c r="O343" s="164" t="s">
        <v>407</v>
      </c>
      <c r="P343" s="98" t="str">
        <f t="shared" si="2"/>
        <v>2110</v>
      </c>
      <c r="Q343" s="18"/>
      <c r="R343" s="99">
        <f t="shared" si="3"/>
        <v>1</v>
      </c>
    </row>
    <row r="344">
      <c r="A344" s="32"/>
      <c r="B344" s="93">
        <v>0.0</v>
      </c>
      <c r="D344" s="94">
        <v>16.0</v>
      </c>
      <c r="E344" s="63"/>
      <c r="F344" s="165">
        <v>4.0</v>
      </c>
      <c r="G344" s="63"/>
      <c r="H344" s="165">
        <v>5.0</v>
      </c>
      <c r="I344" s="18"/>
      <c r="J344" s="96">
        <f t="shared" si="4"/>
        <v>2117</v>
      </c>
      <c r="L344" s="161" t="s">
        <v>408</v>
      </c>
      <c r="M344" s="162" t="s">
        <v>409</v>
      </c>
      <c r="N344" s="162" t="s">
        <v>410</v>
      </c>
      <c r="O344" s="163" t="s">
        <v>411</v>
      </c>
      <c r="P344" s="98" t="str">
        <f t="shared" si="2"/>
        <v>2114</v>
      </c>
      <c r="Q344" s="18"/>
      <c r="R344" s="99">
        <f t="shared" si="3"/>
        <v>1</v>
      </c>
    </row>
    <row r="345">
      <c r="A345" s="32"/>
      <c r="B345" s="93">
        <v>0.0</v>
      </c>
      <c r="D345" s="94">
        <v>16.0</v>
      </c>
      <c r="E345" s="63"/>
      <c r="F345" s="165">
        <v>4.0</v>
      </c>
      <c r="G345" s="63"/>
      <c r="H345" s="165">
        <v>6.0</v>
      </c>
      <c r="I345" s="18"/>
      <c r="J345" s="96">
        <f t="shared" si="4"/>
        <v>2118</v>
      </c>
      <c r="L345" s="161" t="s">
        <v>321</v>
      </c>
      <c r="M345" s="162" t="s">
        <v>321</v>
      </c>
      <c r="N345" s="162" t="s">
        <v>321</v>
      </c>
      <c r="O345" s="163" t="s">
        <v>412</v>
      </c>
      <c r="P345" s="98" t="str">
        <f t="shared" si="2"/>
        <v>2118</v>
      </c>
      <c r="Q345" s="18"/>
      <c r="R345" s="99">
        <f t="shared" si="3"/>
        <v>1</v>
      </c>
    </row>
    <row r="346">
      <c r="A346" s="32"/>
      <c r="B346" s="93">
        <v>0.0</v>
      </c>
      <c r="D346" s="94">
        <v>16.0</v>
      </c>
      <c r="E346" s="63"/>
      <c r="F346" s="165">
        <v>4.0</v>
      </c>
      <c r="G346" s="63"/>
      <c r="H346" s="165">
        <v>7.0</v>
      </c>
      <c r="I346" s="18"/>
      <c r="J346" s="96">
        <f t="shared" si="4"/>
        <v>2119</v>
      </c>
      <c r="L346" s="161" t="s">
        <v>321</v>
      </c>
      <c r="M346" s="162" t="s">
        <v>321</v>
      </c>
      <c r="N346" s="162" t="s">
        <v>321</v>
      </c>
      <c r="O346" s="164" t="s">
        <v>321</v>
      </c>
      <c r="P346" s="98" t="str">
        <f t="shared" si="2"/>
        <v>211C</v>
      </c>
      <c r="Q346" s="18"/>
      <c r="R346" s="99">
        <f t="shared" si="3"/>
        <v>1</v>
      </c>
    </row>
    <row r="347">
      <c r="A347" s="32"/>
      <c r="B347" s="93">
        <v>0.0</v>
      </c>
      <c r="D347" s="94">
        <v>16.0</v>
      </c>
      <c r="E347" s="63"/>
      <c r="F347" s="165">
        <v>4.0</v>
      </c>
      <c r="G347" s="63"/>
      <c r="H347" s="165">
        <v>8.0</v>
      </c>
      <c r="I347" s="18"/>
      <c r="J347" s="96">
        <f t="shared" si="4"/>
        <v>2120</v>
      </c>
      <c r="L347" s="161" t="s">
        <v>413</v>
      </c>
      <c r="M347" s="162" t="s">
        <v>414</v>
      </c>
      <c r="N347" s="162" t="s">
        <v>415</v>
      </c>
      <c r="O347" s="164" t="s">
        <v>416</v>
      </c>
      <c r="P347" s="98" t="str">
        <f t="shared" si="2"/>
        <v>2120</v>
      </c>
      <c r="Q347" s="18"/>
      <c r="R347" s="99">
        <f t="shared" si="3"/>
        <v>1</v>
      </c>
    </row>
    <row r="348">
      <c r="A348" s="32"/>
      <c r="B348" s="93">
        <v>0.0</v>
      </c>
      <c r="D348" s="94">
        <v>16.0</v>
      </c>
      <c r="E348" s="63"/>
      <c r="F348" s="165">
        <v>4.0</v>
      </c>
      <c r="G348" s="63"/>
      <c r="H348" s="165">
        <v>9.0</v>
      </c>
      <c r="I348" s="18"/>
      <c r="J348" s="96">
        <f t="shared" si="4"/>
        <v>2121</v>
      </c>
      <c r="L348" s="161" t="s">
        <v>417</v>
      </c>
      <c r="M348" s="162" t="s">
        <v>418</v>
      </c>
      <c r="N348" s="162" t="s">
        <v>419</v>
      </c>
      <c r="O348" s="163" t="s">
        <v>420</v>
      </c>
      <c r="P348" s="98" t="str">
        <f t="shared" si="2"/>
        <v>2124</v>
      </c>
      <c r="Q348" s="18"/>
      <c r="R348" s="99">
        <f t="shared" si="3"/>
        <v>1</v>
      </c>
    </row>
    <row r="349">
      <c r="A349" s="32"/>
      <c r="B349" s="93">
        <v>0.0</v>
      </c>
      <c r="D349" s="94">
        <v>16.0</v>
      </c>
      <c r="E349" s="63"/>
      <c r="F349" s="165">
        <v>4.0</v>
      </c>
      <c r="G349" s="63"/>
      <c r="H349" s="165">
        <v>10.0</v>
      </c>
      <c r="I349" s="18"/>
      <c r="J349" s="96">
        <f t="shared" si="4"/>
        <v>2122</v>
      </c>
      <c r="L349" s="161" t="s">
        <v>321</v>
      </c>
      <c r="M349" s="162" t="s">
        <v>321</v>
      </c>
      <c r="N349" s="162" t="s">
        <v>321</v>
      </c>
      <c r="O349" s="163" t="s">
        <v>421</v>
      </c>
      <c r="P349" s="98" t="str">
        <f t="shared" si="2"/>
        <v>2128</v>
      </c>
      <c r="Q349" s="18"/>
      <c r="R349" s="99">
        <f t="shared" si="3"/>
        <v>1</v>
      </c>
    </row>
    <row r="350">
      <c r="A350" s="32"/>
      <c r="B350" s="93">
        <v>0.0</v>
      </c>
      <c r="D350" s="94">
        <v>16.0</v>
      </c>
      <c r="E350" s="63"/>
      <c r="F350" s="165">
        <v>4.0</v>
      </c>
      <c r="G350" s="63"/>
      <c r="H350" s="165">
        <v>11.0</v>
      </c>
      <c r="I350" s="18"/>
      <c r="J350" s="96">
        <f t="shared" si="4"/>
        <v>2123</v>
      </c>
      <c r="L350" s="161" t="s">
        <v>321</v>
      </c>
      <c r="M350" s="162" t="s">
        <v>321</v>
      </c>
      <c r="N350" s="162" t="s">
        <v>321</v>
      </c>
      <c r="O350" s="164" t="s">
        <v>321</v>
      </c>
      <c r="P350" s="98" t="str">
        <f t="shared" si="2"/>
        <v>212C</v>
      </c>
      <c r="Q350" s="18"/>
      <c r="R350" s="99">
        <f t="shared" si="3"/>
        <v>1</v>
      </c>
    </row>
    <row r="351">
      <c r="A351" s="32"/>
      <c r="B351" s="93">
        <v>0.0</v>
      </c>
      <c r="D351" s="94">
        <v>16.0</v>
      </c>
      <c r="E351" s="63"/>
      <c r="F351" s="165">
        <v>4.0</v>
      </c>
      <c r="G351" s="63"/>
      <c r="H351" s="165">
        <v>12.0</v>
      </c>
      <c r="I351" s="18"/>
      <c r="J351" s="96">
        <f t="shared" si="4"/>
        <v>2124</v>
      </c>
      <c r="L351" s="161" t="s">
        <v>422</v>
      </c>
      <c r="M351" s="162" t="s">
        <v>423</v>
      </c>
      <c r="N351" s="162" t="s">
        <v>424</v>
      </c>
      <c r="O351" s="164" t="s">
        <v>425</v>
      </c>
      <c r="P351" s="98" t="str">
        <f t="shared" si="2"/>
        <v>2130</v>
      </c>
      <c r="Q351" s="18"/>
      <c r="R351" s="99">
        <f t="shared" si="3"/>
        <v>1</v>
      </c>
    </row>
    <row r="352">
      <c r="A352" s="32"/>
      <c r="B352" s="93">
        <v>0.0</v>
      </c>
      <c r="D352" s="94">
        <v>16.0</v>
      </c>
      <c r="E352" s="63"/>
      <c r="F352" s="165">
        <v>4.0</v>
      </c>
      <c r="G352" s="63"/>
      <c r="H352" s="165">
        <v>13.0</v>
      </c>
      <c r="I352" s="18"/>
      <c r="J352" s="96">
        <f t="shared" si="4"/>
        <v>2125</v>
      </c>
      <c r="L352" s="161" t="s">
        <v>426</v>
      </c>
      <c r="M352" s="162" t="s">
        <v>427</v>
      </c>
      <c r="N352" s="162" t="s">
        <v>428</v>
      </c>
      <c r="O352" s="163" t="s">
        <v>429</v>
      </c>
      <c r="P352" s="98" t="str">
        <f t="shared" si="2"/>
        <v>2134</v>
      </c>
      <c r="Q352" s="18"/>
      <c r="R352" s="99">
        <f t="shared" si="3"/>
        <v>1</v>
      </c>
    </row>
    <row r="353">
      <c r="A353" s="32"/>
      <c r="B353" s="93">
        <v>0.0</v>
      </c>
      <c r="D353" s="94">
        <v>16.0</v>
      </c>
      <c r="E353" s="63"/>
      <c r="F353" s="165">
        <v>4.0</v>
      </c>
      <c r="G353" s="63"/>
      <c r="H353" s="165">
        <v>14.0</v>
      </c>
      <c r="I353" s="18"/>
      <c r="J353" s="96">
        <f t="shared" si="4"/>
        <v>2126</v>
      </c>
      <c r="L353" s="161" t="s">
        <v>321</v>
      </c>
      <c r="M353" s="162" t="s">
        <v>321</v>
      </c>
      <c r="N353" s="162" t="s">
        <v>321</v>
      </c>
      <c r="O353" s="163" t="s">
        <v>430</v>
      </c>
      <c r="P353" s="98" t="str">
        <f t="shared" si="2"/>
        <v>2138</v>
      </c>
      <c r="Q353" s="18"/>
      <c r="R353" s="99">
        <f t="shared" si="3"/>
        <v>1</v>
      </c>
    </row>
    <row r="354">
      <c r="A354" s="32"/>
      <c r="B354" s="93">
        <v>0.0</v>
      </c>
      <c r="D354" s="94">
        <v>16.0</v>
      </c>
      <c r="E354" s="63"/>
      <c r="F354" s="165">
        <v>4.0</v>
      </c>
      <c r="G354" s="63"/>
      <c r="H354" s="165">
        <v>15.0</v>
      </c>
      <c r="I354" s="18"/>
      <c r="J354" s="96">
        <f t="shared" si="4"/>
        <v>2127</v>
      </c>
      <c r="L354" s="161" t="s">
        <v>321</v>
      </c>
      <c r="M354" s="162" t="s">
        <v>321</v>
      </c>
      <c r="N354" s="162" t="s">
        <v>321</v>
      </c>
      <c r="O354" s="164" t="s">
        <v>321</v>
      </c>
      <c r="P354" s="98" t="str">
        <f t="shared" si="2"/>
        <v>213C</v>
      </c>
      <c r="Q354" s="18"/>
      <c r="R354" s="99">
        <f t="shared" si="3"/>
        <v>1</v>
      </c>
    </row>
    <row r="355">
      <c r="A355" s="32"/>
      <c r="B355" s="93">
        <v>0.0</v>
      </c>
      <c r="D355" s="94">
        <v>16.0</v>
      </c>
      <c r="E355" s="63"/>
      <c r="F355" s="165">
        <v>5.0</v>
      </c>
      <c r="G355" s="63"/>
      <c r="H355" s="165">
        <v>0.0</v>
      </c>
      <c r="I355" s="18"/>
      <c r="J355" s="96">
        <f t="shared" si="4"/>
        <v>2128</v>
      </c>
      <c r="L355" s="161" t="s">
        <v>431</v>
      </c>
      <c r="M355" s="162" t="s">
        <v>432</v>
      </c>
      <c r="N355" s="162" t="s">
        <v>433</v>
      </c>
      <c r="O355" s="164" t="s">
        <v>434</v>
      </c>
      <c r="P355" s="98" t="str">
        <f t="shared" si="2"/>
        <v>2140</v>
      </c>
      <c r="Q355" s="18"/>
      <c r="R355" s="99">
        <f t="shared" si="3"/>
        <v>1</v>
      </c>
    </row>
    <row r="356">
      <c r="A356" s="32"/>
      <c r="B356" s="93">
        <v>0.0</v>
      </c>
      <c r="D356" s="94">
        <v>16.0</v>
      </c>
      <c r="E356" s="63"/>
      <c r="F356" s="165">
        <v>5.0</v>
      </c>
      <c r="G356" s="63"/>
      <c r="H356" s="165">
        <v>1.0</v>
      </c>
      <c r="I356" s="18"/>
      <c r="J356" s="96">
        <f t="shared" si="4"/>
        <v>2129</v>
      </c>
      <c r="L356" s="161" t="s">
        <v>435</v>
      </c>
      <c r="M356" s="162" t="s">
        <v>436</v>
      </c>
      <c r="N356" s="162" t="s">
        <v>437</v>
      </c>
      <c r="O356" s="163" t="s">
        <v>438</v>
      </c>
      <c r="P356" s="98" t="str">
        <f t="shared" si="2"/>
        <v>2144</v>
      </c>
      <c r="Q356" s="18"/>
      <c r="R356" s="99">
        <f t="shared" si="3"/>
        <v>1</v>
      </c>
    </row>
    <row r="357">
      <c r="A357" s="32"/>
      <c r="B357" s="93">
        <v>0.0</v>
      </c>
      <c r="D357" s="94">
        <v>16.0</v>
      </c>
      <c r="E357" s="63"/>
      <c r="F357" s="165">
        <v>5.0</v>
      </c>
      <c r="G357" s="63"/>
      <c r="H357" s="165">
        <v>2.0</v>
      </c>
      <c r="I357" s="18"/>
      <c r="J357" s="96">
        <f t="shared" si="4"/>
        <v>2130</v>
      </c>
      <c r="L357" s="161" t="s">
        <v>321</v>
      </c>
      <c r="M357" s="162" t="s">
        <v>321</v>
      </c>
      <c r="N357" s="162" t="s">
        <v>321</v>
      </c>
      <c r="O357" s="163" t="s">
        <v>439</v>
      </c>
      <c r="P357" s="98" t="str">
        <f t="shared" si="2"/>
        <v>2148</v>
      </c>
      <c r="Q357" s="18"/>
      <c r="R357" s="99">
        <f t="shared" si="3"/>
        <v>1</v>
      </c>
    </row>
    <row r="358">
      <c r="A358" s="32"/>
      <c r="B358" s="93">
        <v>0.0</v>
      </c>
      <c r="D358" s="94">
        <v>16.0</v>
      </c>
      <c r="E358" s="63"/>
      <c r="F358" s="165">
        <v>5.0</v>
      </c>
      <c r="G358" s="63"/>
      <c r="H358" s="165">
        <v>3.0</v>
      </c>
      <c r="I358" s="18"/>
      <c r="J358" s="96">
        <f t="shared" si="4"/>
        <v>2131</v>
      </c>
      <c r="L358" s="161" t="s">
        <v>321</v>
      </c>
      <c r="M358" s="162" t="s">
        <v>321</v>
      </c>
      <c r="N358" s="162" t="s">
        <v>321</v>
      </c>
      <c r="O358" s="164" t="s">
        <v>321</v>
      </c>
      <c r="P358" s="98" t="str">
        <f t="shared" si="2"/>
        <v>214C</v>
      </c>
      <c r="Q358" s="18"/>
      <c r="R358" s="99">
        <f t="shared" si="3"/>
        <v>1</v>
      </c>
    </row>
    <row r="359">
      <c r="A359" s="32"/>
      <c r="B359" s="93">
        <v>0.0</v>
      </c>
      <c r="D359" s="94">
        <v>16.0</v>
      </c>
      <c r="E359" s="63"/>
      <c r="F359" s="165">
        <v>5.0</v>
      </c>
      <c r="G359" s="63"/>
      <c r="H359" s="165">
        <v>4.0</v>
      </c>
      <c r="I359" s="18"/>
      <c r="J359" s="96">
        <f t="shared" si="4"/>
        <v>2132</v>
      </c>
      <c r="L359" s="161" t="s">
        <v>440</v>
      </c>
      <c r="M359" s="162" t="s">
        <v>441</v>
      </c>
      <c r="N359" s="162" t="s">
        <v>442</v>
      </c>
      <c r="O359" s="164" t="s">
        <v>443</v>
      </c>
      <c r="P359" s="98" t="str">
        <f t="shared" si="2"/>
        <v>2150</v>
      </c>
      <c r="Q359" s="18"/>
      <c r="R359" s="99">
        <f t="shared" si="3"/>
        <v>1</v>
      </c>
    </row>
    <row r="360">
      <c r="A360" s="32"/>
      <c r="B360" s="93">
        <v>0.0</v>
      </c>
      <c r="D360" s="94">
        <v>16.0</v>
      </c>
      <c r="E360" s="63"/>
      <c r="F360" s="165">
        <v>5.0</v>
      </c>
      <c r="G360" s="63"/>
      <c r="H360" s="165">
        <v>5.0</v>
      </c>
      <c r="I360" s="18"/>
      <c r="J360" s="96">
        <f t="shared" si="4"/>
        <v>2133</v>
      </c>
      <c r="L360" s="161" t="s">
        <v>444</v>
      </c>
      <c r="M360" s="162" t="s">
        <v>445</v>
      </c>
      <c r="N360" s="162" t="s">
        <v>446</v>
      </c>
      <c r="O360" s="163" t="s">
        <v>447</v>
      </c>
      <c r="P360" s="98" t="str">
        <f t="shared" si="2"/>
        <v>2154</v>
      </c>
      <c r="Q360" s="18"/>
      <c r="R360" s="99">
        <f t="shared" si="3"/>
        <v>1</v>
      </c>
    </row>
    <row r="361">
      <c r="A361" s="32"/>
      <c r="B361" s="93">
        <v>0.0</v>
      </c>
      <c r="D361" s="94">
        <v>16.0</v>
      </c>
      <c r="E361" s="63"/>
      <c r="F361" s="165">
        <v>5.0</v>
      </c>
      <c r="G361" s="63"/>
      <c r="H361" s="165">
        <v>6.0</v>
      </c>
      <c r="I361" s="18"/>
      <c r="J361" s="96">
        <f t="shared" si="4"/>
        <v>2134</v>
      </c>
      <c r="L361" s="161" t="s">
        <v>321</v>
      </c>
      <c r="M361" s="162" t="s">
        <v>321</v>
      </c>
      <c r="N361" s="162" t="s">
        <v>321</v>
      </c>
      <c r="O361" s="163" t="s">
        <v>448</v>
      </c>
      <c r="P361" s="98" t="str">
        <f t="shared" si="2"/>
        <v>2158</v>
      </c>
      <c r="Q361" s="18"/>
      <c r="R361" s="99">
        <f t="shared" si="3"/>
        <v>1</v>
      </c>
    </row>
    <row r="362">
      <c r="A362" s="32"/>
      <c r="B362" s="93">
        <v>0.0</v>
      </c>
      <c r="D362" s="94">
        <v>16.0</v>
      </c>
      <c r="E362" s="63"/>
      <c r="F362" s="165">
        <v>5.0</v>
      </c>
      <c r="G362" s="63"/>
      <c r="H362" s="165">
        <v>7.0</v>
      </c>
      <c r="I362" s="18"/>
      <c r="J362" s="96">
        <f t="shared" si="4"/>
        <v>2135</v>
      </c>
      <c r="L362" s="161" t="s">
        <v>321</v>
      </c>
      <c r="M362" s="162" t="s">
        <v>321</v>
      </c>
      <c r="N362" s="162" t="s">
        <v>321</v>
      </c>
      <c r="O362" s="164" t="s">
        <v>321</v>
      </c>
      <c r="P362" s="98" t="str">
        <f t="shared" si="2"/>
        <v>215C</v>
      </c>
      <c r="Q362" s="18"/>
      <c r="R362" s="99">
        <f t="shared" si="3"/>
        <v>1</v>
      </c>
    </row>
    <row r="363">
      <c r="A363" s="32"/>
      <c r="B363" s="93">
        <v>0.0</v>
      </c>
      <c r="D363" s="94">
        <v>16.0</v>
      </c>
      <c r="E363" s="63"/>
      <c r="F363" s="165">
        <v>5.0</v>
      </c>
      <c r="G363" s="63"/>
      <c r="H363" s="165">
        <v>8.0</v>
      </c>
      <c r="I363" s="18"/>
      <c r="J363" s="96">
        <f t="shared" si="4"/>
        <v>2136</v>
      </c>
      <c r="L363" s="161" t="s">
        <v>449</v>
      </c>
      <c r="M363" s="162" t="s">
        <v>450</v>
      </c>
      <c r="N363" s="162" t="s">
        <v>451</v>
      </c>
      <c r="O363" s="164" t="s">
        <v>452</v>
      </c>
      <c r="P363" s="98" t="str">
        <f t="shared" si="2"/>
        <v>2160</v>
      </c>
      <c r="Q363" s="18"/>
      <c r="R363" s="99">
        <f t="shared" si="3"/>
        <v>1</v>
      </c>
    </row>
    <row r="364">
      <c r="A364" s="32"/>
      <c r="B364" s="93">
        <v>0.0</v>
      </c>
      <c r="D364" s="94">
        <v>16.0</v>
      </c>
      <c r="E364" s="63"/>
      <c r="F364" s="165">
        <v>5.0</v>
      </c>
      <c r="G364" s="63"/>
      <c r="H364" s="165">
        <v>9.0</v>
      </c>
      <c r="I364" s="18"/>
      <c r="J364" s="96">
        <f t="shared" si="4"/>
        <v>2137</v>
      </c>
      <c r="L364" s="161" t="s">
        <v>453</v>
      </c>
      <c r="M364" s="162" t="s">
        <v>454</v>
      </c>
      <c r="N364" s="162" t="s">
        <v>455</v>
      </c>
      <c r="O364" s="163" t="s">
        <v>456</v>
      </c>
      <c r="P364" s="98" t="str">
        <f t="shared" si="2"/>
        <v>2164</v>
      </c>
      <c r="Q364" s="18"/>
      <c r="R364" s="99">
        <f t="shared" si="3"/>
        <v>1</v>
      </c>
    </row>
    <row r="365">
      <c r="A365" s="32"/>
      <c r="B365" s="93">
        <v>0.0</v>
      </c>
      <c r="D365" s="94">
        <v>16.0</v>
      </c>
      <c r="E365" s="63"/>
      <c r="F365" s="165">
        <v>5.0</v>
      </c>
      <c r="G365" s="63"/>
      <c r="H365" s="165">
        <v>10.0</v>
      </c>
      <c r="I365" s="18"/>
      <c r="J365" s="96">
        <f t="shared" si="4"/>
        <v>2138</v>
      </c>
      <c r="L365" s="161" t="s">
        <v>321</v>
      </c>
      <c r="M365" s="162" t="s">
        <v>321</v>
      </c>
      <c r="N365" s="162" t="s">
        <v>321</v>
      </c>
      <c r="O365" s="163" t="s">
        <v>457</v>
      </c>
      <c r="P365" s="98" t="str">
        <f t="shared" si="2"/>
        <v>2168</v>
      </c>
      <c r="Q365" s="18"/>
      <c r="R365" s="99">
        <f t="shared" si="3"/>
        <v>1</v>
      </c>
    </row>
    <row r="366">
      <c r="A366" s="32"/>
      <c r="B366" s="93">
        <v>0.0</v>
      </c>
      <c r="D366" s="94">
        <v>16.0</v>
      </c>
      <c r="E366" s="63"/>
      <c r="F366" s="165">
        <v>5.0</v>
      </c>
      <c r="G366" s="63"/>
      <c r="H366" s="165">
        <v>11.0</v>
      </c>
      <c r="I366" s="18"/>
      <c r="J366" s="96">
        <f t="shared" si="4"/>
        <v>2139</v>
      </c>
      <c r="L366" s="161" t="s">
        <v>321</v>
      </c>
      <c r="M366" s="162" t="s">
        <v>321</v>
      </c>
      <c r="N366" s="162" t="s">
        <v>321</v>
      </c>
      <c r="O366" s="164" t="s">
        <v>321</v>
      </c>
      <c r="P366" s="98" t="str">
        <f t="shared" si="2"/>
        <v>216C</v>
      </c>
      <c r="Q366" s="18"/>
      <c r="R366" s="99">
        <f t="shared" si="3"/>
        <v>1</v>
      </c>
    </row>
    <row r="367">
      <c r="A367" s="32"/>
      <c r="B367" s="93">
        <v>0.0</v>
      </c>
      <c r="D367" s="94">
        <v>16.0</v>
      </c>
      <c r="E367" s="63"/>
      <c r="F367" s="165">
        <v>5.0</v>
      </c>
      <c r="G367" s="63"/>
      <c r="H367" s="165">
        <v>12.0</v>
      </c>
      <c r="I367" s="18"/>
      <c r="J367" s="96">
        <f t="shared" si="4"/>
        <v>2140</v>
      </c>
      <c r="L367" s="161" t="s">
        <v>458</v>
      </c>
      <c r="M367" s="162" t="s">
        <v>459</v>
      </c>
      <c r="N367" s="162" t="s">
        <v>460</v>
      </c>
      <c r="O367" s="164" t="s">
        <v>461</v>
      </c>
      <c r="P367" s="98" t="str">
        <f t="shared" si="2"/>
        <v>2170</v>
      </c>
      <c r="Q367" s="18"/>
      <c r="R367" s="99">
        <f t="shared" si="3"/>
        <v>1</v>
      </c>
    </row>
    <row r="368">
      <c r="A368" s="32"/>
      <c r="B368" s="93">
        <v>0.0</v>
      </c>
      <c r="D368" s="94">
        <v>16.0</v>
      </c>
      <c r="E368" s="63"/>
      <c r="F368" s="165">
        <v>5.0</v>
      </c>
      <c r="G368" s="63"/>
      <c r="H368" s="165">
        <v>13.0</v>
      </c>
      <c r="I368" s="18"/>
      <c r="J368" s="96">
        <f t="shared" si="4"/>
        <v>2141</v>
      </c>
      <c r="L368" s="161" t="s">
        <v>462</v>
      </c>
      <c r="M368" s="162" t="s">
        <v>463</v>
      </c>
      <c r="N368" s="162" t="s">
        <v>464</v>
      </c>
      <c r="O368" s="163" t="s">
        <v>465</v>
      </c>
      <c r="P368" s="98" t="str">
        <f t="shared" si="2"/>
        <v>2174</v>
      </c>
      <c r="Q368" s="18"/>
      <c r="R368" s="99">
        <f t="shared" si="3"/>
        <v>1</v>
      </c>
    </row>
    <row r="369">
      <c r="A369" s="32"/>
      <c r="B369" s="93">
        <v>0.0</v>
      </c>
      <c r="D369" s="94">
        <v>16.0</v>
      </c>
      <c r="E369" s="63"/>
      <c r="F369" s="165">
        <v>5.0</v>
      </c>
      <c r="G369" s="63"/>
      <c r="H369" s="165">
        <v>14.0</v>
      </c>
      <c r="I369" s="18"/>
      <c r="J369" s="96">
        <f t="shared" si="4"/>
        <v>2142</v>
      </c>
      <c r="L369" s="161" t="s">
        <v>321</v>
      </c>
      <c r="M369" s="162" t="s">
        <v>321</v>
      </c>
      <c r="N369" s="162" t="s">
        <v>321</v>
      </c>
      <c r="O369" s="163" t="s">
        <v>466</v>
      </c>
      <c r="P369" s="98" t="str">
        <f t="shared" si="2"/>
        <v>2178</v>
      </c>
      <c r="Q369" s="18"/>
      <c r="R369" s="99">
        <f t="shared" si="3"/>
        <v>1</v>
      </c>
    </row>
    <row r="370">
      <c r="A370" s="32"/>
      <c r="B370" s="93">
        <v>0.0</v>
      </c>
      <c r="D370" s="94">
        <v>16.0</v>
      </c>
      <c r="E370" s="63"/>
      <c r="F370" s="165">
        <v>5.0</v>
      </c>
      <c r="G370" s="63"/>
      <c r="H370" s="165">
        <v>15.0</v>
      </c>
      <c r="I370" s="18"/>
      <c r="J370" s="96">
        <f t="shared" si="4"/>
        <v>2143</v>
      </c>
      <c r="L370" s="161" t="s">
        <v>321</v>
      </c>
      <c r="M370" s="162" t="s">
        <v>321</v>
      </c>
      <c r="N370" s="162" t="s">
        <v>321</v>
      </c>
      <c r="O370" s="164" t="s">
        <v>321</v>
      </c>
      <c r="P370" s="98" t="str">
        <f t="shared" si="2"/>
        <v>217C</v>
      </c>
      <c r="Q370" s="18"/>
      <c r="R370" s="99">
        <f t="shared" si="3"/>
        <v>1</v>
      </c>
    </row>
    <row r="371">
      <c r="A371" s="32"/>
      <c r="B371" s="93">
        <v>0.0</v>
      </c>
      <c r="D371" s="94">
        <v>16.0</v>
      </c>
      <c r="E371" s="63"/>
      <c r="F371" s="165">
        <v>6.0</v>
      </c>
      <c r="G371" s="63"/>
      <c r="H371" s="165">
        <v>0.0</v>
      </c>
      <c r="I371" s="18"/>
      <c r="J371" s="96">
        <f t="shared" si="4"/>
        <v>2144</v>
      </c>
      <c r="L371" s="161" t="s">
        <v>467</v>
      </c>
      <c r="M371" s="162" t="s">
        <v>468</v>
      </c>
      <c r="N371" s="162" t="s">
        <v>469</v>
      </c>
      <c r="O371" s="164" t="s">
        <v>470</v>
      </c>
      <c r="P371" s="98" t="str">
        <f t="shared" si="2"/>
        <v>2180</v>
      </c>
      <c r="Q371" s="18"/>
      <c r="R371" s="99">
        <f t="shared" si="3"/>
        <v>1</v>
      </c>
    </row>
    <row r="372">
      <c r="A372" s="32"/>
      <c r="B372" s="93">
        <v>0.0</v>
      </c>
      <c r="D372" s="94">
        <v>16.0</v>
      </c>
      <c r="E372" s="63"/>
      <c r="F372" s="165">
        <v>6.0</v>
      </c>
      <c r="G372" s="63"/>
      <c r="H372" s="165">
        <v>1.0</v>
      </c>
      <c r="I372" s="18"/>
      <c r="J372" s="96">
        <f t="shared" si="4"/>
        <v>2145</v>
      </c>
      <c r="L372" s="161" t="s">
        <v>471</v>
      </c>
      <c r="M372" s="162" t="s">
        <v>472</v>
      </c>
      <c r="N372" s="162" t="s">
        <v>473</v>
      </c>
      <c r="O372" s="163" t="s">
        <v>474</v>
      </c>
      <c r="P372" s="98" t="str">
        <f t="shared" si="2"/>
        <v>2184</v>
      </c>
      <c r="Q372" s="18"/>
      <c r="R372" s="99">
        <f t="shared" si="3"/>
        <v>1</v>
      </c>
    </row>
    <row r="373">
      <c r="A373" s="32"/>
      <c r="B373" s="93">
        <v>0.0</v>
      </c>
      <c r="D373" s="94">
        <v>16.0</v>
      </c>
      <c r="E373" s="63"/>
      <c r="F373" s="165">
        <v>6.0</v>
      </c>
      <c r="G373" s="63"/>
      <c r="H373" s="165">
        <v>2.0</v>
      </c>
      <c r="I373" s="18"/>
      <c r="J373" s="96">
        <f t="shared" si="4"/>
        <v>2146</v>
      </c>
      <c r="L373" s="161" t="s">
        <v>321</v>
      </c>
      <c r="M373" s="162" t="s">
        <v>321</v>
      </c>
      <c r="N373" s="162" t="s">
        <v>321</v>
      </c>
      <c r="O373" s="163" t="s">
        <v>475</v>
      </c>
      <c r="P373" s="98" t="str">
        <f t="shared" si="2"/>
        <v>2188</v>
      </c>
      <c r="Q373" s="18"/>
      <c r="R373" s="99">
        <f t="shared" si="3"/>
        <v>1</v>
      </c>
    </row>
    <row r="374">
      <c r="A374" s="32"/>
      <c r="B374" s="93">
        <v>0.0</v>
      </c>
      <c r="D374" s="94">
        <v>16.0</v>
      </c>
      <c r="E374" s="63"/>
      <c r="F374" s="165">
        <v>6.0</v>
      </c>
      <c r="G374" s="63"/>
      <c r="H374" s="165">
        <v>3.0</v>
      </c>
      <c r="I374" s="18"/>
      <c r="J374" s="96">
        <f t="shared" si="4"/>
        <v>2147</v>
      </c>
      <c r="L374" s="161" t="s">
        <v>321</v>
      </c>
      <c r="M374" s="162" t="s">
        <v>321</v>
      </c>
      <c r="N374" s="162" t="s">
        <v>321</v>
      </c>
      <c r="O374" s="164" t="s">
        <v>321</v>
      </c>
      <c r="P374" s="98" t="str">
        <f t="shared" si="2"/>
        <v>218C</v>
      </c>
      <c r="Q374" s="18"/>
      <c r="R374" s="99">
        <f t="shared" si="3"/>
        <v>1</v>
      </c>
    </row>
    <row r="375">
      <c r="A375" s="32"/>
      <c r="B375" s="93">
        <v>0.0</v>
      </c>
      <c r="D375" s="94">
        <v>16.0</v>
      </c>
      <c r="E375" s="63"/>
      <c r="F375" s="165">
        <v>6.0</v>
      </c>
      <c r="G375" s="63"/>
      <c r="H375" s="165">
        <v>4.0</v>
      </c>
      <c r="I375" s="166">
        <v>15.0</v>
      </c>
      <c r="J375" s="96">
        <f t="shared" si="4"/>
        <v>2148</v>
      </c>
      <c r="K375" s="96">
        <f t="shared" ref="K375:K376" si="15">2^(sum($C$11:$E$11))*if(isblank($C375),$B375,$C375) + 2^(sum($D$11:$E$11))*if(isblank($E375),$D375,$E375) + 2^($E$11)*if(isblank($G375),$F375,$G375) + if(isblank($I375),$H375,$I375)</f>
        <v>2159</v>
      </c>
      <c r="L375" s="93" t="s">
        <v>47</v>
      </c>
      <c r="O375" s="18"/>
      <c r="P375" s="98" t="str">
        <f t="shared" si="2"/>
        <v>2190</v>
      </c>
      <c r="Q375" s="103" t="str">
        <f t="shared" ref="Q375:Q376" si="16">dec2hex(K375*4,4)</f>
        <v>21BC</v>
      </c>
      <c r="R375" s="99">
        <f t="shared" si="3"/>
        <v>12</v>
      </c>
    </row>
    <row r="376">
      <c r="A376" s="32"/>
      <c r="B376" s="168">
        <v>0.0</v>
      </c>
      <c r="D376" s="94">
        <v>16.0</v>
      </c>
      <c r="E376" s="63"/>
      <c r="F376" s="165">
        <v>7.0</v>
      </c>
      <c r="G376" s="63"/>
      <c r="H376" s="165">
        <v>0.0</v>
      </c>
      <c r="I376" s="166">
        <v>15.0</v>
      </c>
      <c r="J376" s="96">
        <f t="shared" si="4"/>
        <v>2160</v>
      </c>
      <c r="K376" s="96">
        <f t="shared" si="15"/>
        <v>2175</v>
      </c>
      <c r="L376" s="167" t="s">
        <v>47</v>
      </c>
      <c r="O376" s="18"/>
      <c r="P376" s="98" t="str">
        <f t="shared" si="2"/>
        <v>21C0</v>
      </c>
      <c r="Q376" s="103" t="str">
        <f t="shared" si="16"/>
        <v>21FC</v>
      </c>
      <c r="R376" s="99">
        <f t="shared" si="3"/>
        <v>16</v>
      </c>
    </row>
    <row r="377">
      <c r="A377" s="32"/>
      <c r="B377" s="93">
        <v>0.0</v>
      </c>
      <c r="D377" s="169">
        <v>17.0</v>
      </c>
      <c r="E377" s="63"/>
      <c r="F377" s="165">
        <v>0.0</v>
      </c>
      <c r="G377" s="63"/>
      <c r="H377" s="165">
        <v>0.0</v>
      </c>
      <c r="I377" s="18"/>
      <c r="J377" s="96">
        <f t="shared" si="4"/>
        <v>2176</v>
      </c>
      <c r="L377" s="161" t="s">
        <v>476</v>
      </c>
      <c r="M377" s="162" t="s">
        <v>477</v>
      </c>
      <c r="N377" s="162" t="s">
        <v>478</v>
      </c>
      <c r="O377" s="164" t="s">
        <v>479</v>
      </c>
      <c r="P377" s="98" t="str">
        <f t="shared" si="2"/>
        <v>2200</v>
      </c>
      <c r="Q377" s="18"/>
      <c r="R377" s="99">
        <f t="shared" si="3"/>
        <v>1</v>
      </c>
    </row>
    <row r="378">
      <c r="A378" s="32"/>
      <c r="B378" s="93">
        <v>0.0</v>
      </c>
      <c r="D378" s="169">
        <v>17.0</v>
      </c>
      <c r="E378" s="63"/>
      <c r="F378" s="165">
        <v>0.0</v>
      </c>
      <c r="G378" s="63"/>
      <c r="H378" s="165">
        <v>1.0</v>
      </c>
      <c r="I378" s="18"/>
      <c r="J378" s="96">
        <f t="shared" si="4"/>
        <v>2177</v>
      </c>
      <c r="L378" s="161" t="s">
        <v>480</v>
      </c>
      <c r="M378" s="162" t="s">
        <v>481</v>
      </c>
      <c r="N378" s="162" t="s">
        <v>482</v>
      </c>
      <c r="O378" s="163" t="s">
        <v>483</v>
      </c>
      <c r="P378" s="98" t="str">
        <f t="shared" si="2"/>
        <v>2204</v>
      </c>
      <c r="Q378" s="18"/>
      <c r="R378" s="99">
        <f t="shared" si="3"/>
        <v>1</v>
      </c>
    </row>
    <row r="379">
      <c r="A379" s="32"/>
      <c r="B379" s="93">
        <v>0.0</v>
      </c>
      <c r="D379" s="169">
        <v>17.0</v>
      </c>
      <c r="E379" s="63"/>
      <c r="F379" s="165">
        <v>0.0</v>
      </c>
      <c r="G379" s="63"/>
      <c r="H379" s="165">
        <v>2.0</v>
      </c>
      <c r="I379" s="18"/>
      <c r="J379" s="96">
        <f t="shared" si="4"/>
        <v>2178</v>
      </c>
      <c r="L379" s="161" t="s">
        <v>321</v>
      </c>
      <c r="M379" s="162" t="s">
        <v>321</v>
      </c>
      <c r="N379" s="162" t="s">
        <v>321</v>
      </c>
      <c r="O379" s="163" t="s">
        <v>484</v>
      </c>
      <c r="P379" s="98" t="str">
        <f t="shared" si="2"/>
        <v>2208</v>
      </c>
      <c r="Q379" s="18"/>
      <c r="R379" s="99">
        <f t="shared" si="3"/>
        <v>1</v>
      </c>
    </row>
    <row r="380">
      <c r="A380" s="32"/>
      <c r="B380" s="93">
        <v>0.0</v>
      </c>
      <c r="D380" s="169">
        <v>17.0</v>
      </c>
      <c r="E380" s="63"/>
      <c r="F380" s="165">
        <v>0.0</v>
      </c>
      <c r="G380" s="63"/>
      <c r="H380" s="165">
        <v>3.0</v>
      </c>
      <c r="I380" s="18"/>
      <c r="J380" s="96">
        <f t="shared" si="4"/>
        <v>2179</v>
      </c>
      <c r="L380" s="161" t="s">
        <v>321</v>
      </c>
      <c r="M380" s="162" t="s">
        <v>321</v>
      </c>
      <c r="N380" s="162" t="s">
        <v>321</v>
      </c>
      <c r="O380" s="164" t="s">
        <v>321</v>
      </c>
      <c r="P380" s="98" t="str">
        <f t="shared" si="2"/>
        <v>220C</v>
      </c>
      <c r="Q380" s="18"/>
      <c r="R380" s="99">
        <f t="shared" si="3"/>
        <v>1</v>
      </c>
    </row>
    <row r="381">
      <c r="A381" s="32"/>
      <c r="B381" s="93">
        <v>0.0</v>
      </c>
      <c r="D381" s="169">
        <v>17.0</v>
      </c>
      <c r="E381" s="63"/>
      <c r="F381" s="165">
        <v>0.0</v>
      </c>
      <c r="G381" s="63"/>
      <c r="H381" s="165">
        <v>4.0</v>
      </c>
      <c r="I381" s="18"/>
      <c r="J381" s="96">
        <f t="shared" si="4"/>
        <v>2180</v>
      </c>
      <c r="L381" s="161" t="s">
        <v>485</v>
      </c>
      <c r="M381" s="162" t="s">
        <v>486</v>
      </c>
      <c r="N381" s="162" t="s">
        <v>487</v>
      </c>
      <c r="O381" s="164" t="s">
        <v>488</v>
      </c>
      <c r="P381" s="98" t="str">
        <f t="shared" si="2"/>
        <v>2210</v>
      </c>
      <c r="Q381" s="18"/>
      <c r="R381" s="99">
        <f t="shared" si="3"/>
        <v>1</v>
      </c>
    </row>
    <row r="382">
      <c r="A382" s="32"/>
      <c r="B382" s="93">
        <v>0.0</v>
      </c>
      <c r="D382" s="169">
        <v>17.0</v>
      </c>
      <c r="E382" s="63"/>
      <c r="F382" s="165">
        <v>0.0</v>
      </c>
      <c r="G382" s="63"/>
      <c r="H382" s="165">
        <v>5.0</v>
      </c>
      <c r="I382" s="18"/>
      <c r="J382" s="96">
        <f t="shared" si="4"/>
        <v>2181</v>
      </c>
      <c r="L382" s="161" t="s">
        <v>489</v>
      </c>
      <c r="M382" s="162" t="s">
        <v>490</v>
      </c>
      <c r="N382" s="162" t="s">
        <v>491</v>
      </c>
      <c r="O382" s="163" t="s">
        <v>492</v>
      </c>
      <c r="P382" s="98" t="str">
        <f t="shared" si="2"/>
        <v>2214</v>
      </c>
      <c r="Q382" s="18"/>
      <c r="R382" s="99">
        <f t="shared" si="3"/>
        <v>1</v>
      </c>
    </row>
    <row r="383">
      <c r="A383" s="32"/>
      <c r="B383" s="93">
        <v>0.0</v>
      </c>
      <c r="D383" s="169">
        <v>17.0</v>
      </c>
      <c r="E383" s="63"/>
      <c r="F383" s="165">
        <v>0.0</v>
      </c>
      <c r="G383" s="63"/>
      <c r="H383" s="165">
        <v>6.0</v>
      </c>
      <c r="I383" s="18"/>
      <c r="J383" s="96">
        <f t="shared" si="4"/>
        <v>2182</v>
      </c>
      <c r="L383" s="161" t="s">
        <v>321</v>
      </c>
      <c r="M383" s="162" t="s">
        <v>321</v>
      </c>
      <c r="N383" s="162" t="s">
        <v>321</v>
      </c>
      <c r="O383" s="163" t="s">
        <v>493</v>
      </c>
      <c r="P383" s="98" t="str">
        <f t="shared" si="2"/>
        <v>2218</v>
      </c>
      <c r="Q383" s="18"/>
      <c r="R383" s="99">
        <f t="shared" si="3"/>
        <v>1</v>
      </c>
    </row>
    <row r="384">
      <c r="A384" s="32"/>
      <c r="B384" s="93">
        <v>0.0</v>
      </c>
      <c r="D384" s="169">
        <v>17.0</v>
      </c>
      <c r="E384" s="63"/>
      <c r="F384" s="165">
        <v>0.0</v>
      </c>
      <c r="G384" s="63"/>
      <c r="H384" s="165">
        <v>7.0</v>
      </c>
      <c r="I384" s="18"/>
      <c r="J384" s="96">
        <f t="shared" si="4"/>
        <v>2183</v>
      </c>
      <c r="L384" s="161" t="s">
        <v>321</v>
      </c>
      <c r="M384" s="162" t="s">
        <v>321</v>
      </c>
      <c r="N384" s="162" t="s">
        <v>321</v>
      </c>
      <c r="O384" s="164" t="s">
        <v>321</v>
      </c>
      <c r="P384" s="98" t="str">
        <f t="shared" si="2"/>
        <v>221C</v>
      </c>
      <c r="Q384" s="18"/>
      <c r="R384" s="99">
        <f t="shared" si="3"/>
        <v>1</v>
      </c>
    </row>
    <row r="385">
      <c r="A385" s="32"/>
      <c r="B385" s="93">
        <v>0.0</v>
      </c>
      <c r="D385" s="169">
        <v>17.0</v>
      </c>
      <c r="E385" s="63"/>
      <c r="F385" s="165">
        <v>0.0</v>
      </c>
      <c r="G385" s="63"/>
      <c r="H385" s="165">
        <v>8.0</v>
      </c>
      <c r="I385" s="18"/>
      <c r="J385" s="96">
        <f t="shared" si="4"/>
        <v>2184</v>
      </c>
      <c r="L385" s="161" t="s">
        <v>494</v>
      </c>
      <c r="M385" s="162" t="s">
        <v>495</v>
      </c>
      <c r="N385" s="162" t="s">
        <v>496</v>
      </c>
      <c r="O385" s="164" t="s">
        <v>497</v>
      </c>
      <c r="P385" s="98" t="str">
        <f t="shared" si="2"/>
        <v>2220</v>
      </c>
      <c r="Q385" s="18"/>
      <c r="R385" s="99">
        <f t="shared" si="3"/>
        <v>1</v>
      </c>
    </row>
    <row r="386">
      <c r="A386" s="32"/>
      <c r="B386" s="93">
        <v>0.0</v>
      </c>
      <c r="D386" s="169">
        <v>17.0</v>
      </c>
      <c r="E386" s="63"/>
      <c r="F386" s="165">
        <v>0.0</v>
      </c>
      <c r="G386" s="63"/>
      <c r="H386" s="165">
        <v>9.0</v>
      </c>
      <c r="I386" s="18"/>
      <c r="J386" s="96">
        <f t="shared" si="4"/>
        <v>2185</v>
      </c>
      <c r="L386" s="161" t="s">
        <v>498</v>
      </c>
      <c r="M386" s="162" t="s">
        <v>499</v>
      </c>
      <c r="N386" s="162" t="s">
        <v>500</v>
      </c>
      <c r="O386" s="163" t="s">
        <v>501</v>
      </c>
      <c r="P386" s="98" t="str">
        <f t="shared" si="2"/>
        <v>2224</v>
      </c>
      <c r="Q386" s="18"/>
      <c r="R386" s="99">
        <f t="shared" si="3"/>
        <v>1</v>
      </c>
    </row>
    <row r="387">
      <c r="A387" s="32"/>
      <c r="B387" s="93">
        <v>0.0</v>
      </c>
      <c r="D387" s="169">
        <v>17.0</v>
      </c>
      <c r="E387" s="63"/>
      <c r="F387" s="165">
        <v>0.0</v>
      </c>
      <c r="G387" s="63"/>
      <c r="H387" s="165">
        <v>10.0</v>
      </c>
      <c r="I387" s="18"/>
      <c r="J387" s="96">
        <f t="shared" si="4"/>
        <v>2186</v>
      </c>
      <c r="L387" s="161" t="s">
        <v>321</v>
      </c>
      <c r="M387" s="162" t="s">
        <v>321</v>
      </c>
      <c r="N387" s="162" t="s">
        <v>321</v>
      </c>
      <c r="O387" s="163" t="s">
        <v>502</v>
      </c>
      <c r="P387" s="98" t="str">
        <f t="shared" si="2"/>
        <v>2228</v>
      </c>
      <c r="Q387" s="18"/>
      <c r="R387" s="99">
        <f t="shared" si="3"/>
        <v>1</v>
      </c>
    </row>
    <row r="388">
      <c r="A388" s="32"/>
      <c r="B388" s="93">
        <v>0.0</v>
      </c>
      <c r="D388" s="169">
        <v>17.0</v>
      </c>
      <c r="E388" s="63"/>
      <c r="F388" s="165">
        <v>0.0</v>
      </c>
      <c r="G388" s="63"/>
      <c r="H388" s="165">
        <v>11.0</v>
      </c>
      <c r="I388" s="18"/>
      <c r="J388" s="96">
        <f t="shared" si="4"/>
        <v>2187</v>
      </c>
      <c r="L388" s="161" t="s">
        <v>321</v>
      </c>
      <c r="M388" s="162" t="s">
        <v>321</v>
      </c>
      <c r="N388" s="162" t="s">
        <v>321</v>
      </c>
      <c r="O388" s="164" t="s">
        <v>321</v>
      </c>
      <c r="P388" s="98" t="str">
        <f t="shared" si="2"/>
        <v>222C</v>
      </c>
      <c r="Q388" s="18"/>
      <c r="R388" s="99">
        <f t="shared" si="3"/>
        <v>1</v>
      </c>
    </row>
    <row r="389">
      <c r="A389" s="32"/>
      <c r="B389" s="93">
        <v>0.0</v>
      </c>
      <c r="D389" s="169">
        <v>17.0</v>
      </c>
      <c r="E389" s="63"/>
      <c r="F389" s="165">
        <v>0.0</v>
      </c>
      <c r="G389" s="63"/>
      <c r="H389" s="165">
        <v>12.0</v>
      </c>
      <c r="I389" s="18"/>
      <c r="J389" s="96">
        <f t="shared" si="4"/>
        <v>2188</v>
      </c>
      <c r="L389" s="161" t="s">
        <v>503</v>
      </c>
      <c r="M389" s="162" t="s">
        <v>504</v>
      </c>
      <c r="N389" s="162" t="s">
        <v>505</v>
      </c>
      <c r="O389" s="164" t="s">
        <v>506</v>
      </c>
      <c r="P389" s="98" t="str">
        <f t="shared" si="2"/>
        <v>2230</v>
      </c>
      <c r="Q389" s="18"/>
      <c r="R389" s="99">
        <f t="shared" si="3"/>
        <v>1</v>
      </c>
    </row>
    <row r="390">
      <c r="A390" s="32"/>
      <c r="B390" s="93">
        <v>0.0</v>
      </c>
      <c r="D390" s="169">
        <v>17.0</v>
      </c>
      <c r="E390" s="63"/>
      <c r="F390" s="165">
        <v>0.0</v>
      </c>
      <c r="G390" s="63"/>
      <c r="H390" s="165">
        <v>13.0</v>
      </c>
      <c r="I390" s="18"/>
      <c r="J390" s="96">
        <f t="shared" si="4"/>
        <v>2189</v>
      </c>
      <c r="L390" s="161" t="s">
        <v>507</v>
      </c>
      <c r="M390" s="162" t="s">
        <v>508</v>
      </c>
      <c r="N390" s="162" t="s">
        <v>509</v>
      </c>
      <c r="O390" s="163" t="s">
        <v>510</v>
      </c>
      <c r="P390" s="98" t="str">
        <f t="shared" si="2"/>
        <v>2234</v>
      </c>
      <c r="Q390" s="18"/>
      <c r="R390" s="99">
        <f t="shared" si="3"/>
        <v>1</v>
      </c>
    </row>
    <row r="391">
      <c r="A391" s="32"/>
      <c r="B391" s="93">
        <v>0.0</v>
      </c>
      <c r="D391" s="169">
        <v>17.0</v>
      </c>
      <c r="E391" s="63"/>
      <c r="F391" s="165">
        <v>0.0</v>
      </c>
      <c r="G391" s="63"/>
      <c r="H391" s="165">
        <v>14.0</v>
      </c>
      <c r="I391" s="18"/>
      <c r="J391" s="96">
        <f t="shared" si="4"/>
        <v>2190</v>
      </c>
      <c r="L391" s="161" t="s">
        <v>321</v>
      </c>
      <c r="M391" s="162" t="s">
        <v>321</v>
      </c>
      <c r="N391" s="162" t="s">
        <v>321</v>
      </c>
      <c r="O391" s="163" t="s">
        <v>511</v>
      </c>
      <c r="P391" s="98" t="str">
        <f t="shared" si="2"/>
        <v>2238</v>
      </c>
      <c r="Q391" s="18"/>
      <c r="R391" s="99">
        <f t="shared" si="3"/>
        <v>1</v>
      </c>
    </row>
    <row r="392">
      <c r="A392" s="32"/>
      <c r="B392" s="93">
        <v>0.0</v>
      </c>
      <c r="D392" s="169">
        <v>17.0</v>
      </c>
      <c r="E392" s="63"/>
      <c r="F392" s="165">
        <v>0.0</v>
      </c>
      <c r="G392" s="63"/>
      <c r="H392" s="165">
        <v>15.0</v>
      </c>
      <c r="I392" s="18"/>
      <c r="J392" s="96">
        <f t="shared" si="4"/>
        <v>2191</v>
      </c>
      <c r="L392" s="161" t="s">
        <v>321</v>
      </c>
      <c r="M392" s="162" t="s">
        <v>321</v>
      </c>
      <c r="N392" s="162" t="s">
        <v>321</v>
      </c>
      <c r="O392" s="164" t="s">
        <v>321</v>
      </c>
      <c r="P392" s="98" t="str">
        <f t="shared" si="2"/>
        <v>223C</v>
      </c>
      <c r="Q392" s="18"/>
      <c r="R392" s="99">
        <f t="shared" si="3"/>
        <v>1</v>
      </c>
    </row>
    <row r="393">
      <c r="A393" s="32"/>
      <c r="B393" s="93">
        <v>0.0</v>
      </c>
      <c r="D393" s="169">
        <v>17.0</v>
      </c>
      <c r="E393" s="63"/>
      <c r="F393" s="165">
        <v>1.0</v>
      </c>
      <c r="G393" s="63"/>
      <c r="H393" s="165">
        <v>0.0</v>
      </c>
      <c r="I393" s="18"/>
      <c r="J393" s="96">
        <f t="shared" si="4"/>
        <v>2192</v>
      </c>
      <c r="L393" s="161" t="s">
        <v>512</v>
      </c>
      <c r="M393" s="162" t="s">
        <v>513</v>
      </c>
      <c r="N393" s="162" t="s">
        <v>514</v>
      </c>
      <c r="O393" s="164" t="s">
        <v>515</v>
      </c>
      <c r="P393" s="98" t="str">
        <f t="shared" si="2"/>
        <v>2240</v>
      </c>
      <c r="Q393" s="18"/>
      <c r="R393" s="99">
        <f t="shared" si="3"/>
        <v>1</v>
      </c>
    </row>
    <row r="394">
      <c r="A394" s="32"/>
      <c r="B394" s="93">
        <v>0.0</v>
      </c>
      <c r="D394" s="169">
        <v>17.0</v>
      </c>
      <c r="E394" s="63"/>
      <c r="F394" s="165">
        <v>1.0</v>
      </c>
      <c r="G394" s="63"/>
      <c r="H394" s="165">
        <v>1.0</v>
      </c>
      <c r="I394" s="18"/>
      <c r="J394" s="96">
        <f t="shared" si="4"/>
        <v>2193</v>
      </c>
      <c r="L394" s="161" t="s">
        <v>516</v>
      </c>
      <c r="M394" s="162" t="s">
        <v>517</v>
      </c>
      <c r="N394" s="162" t="s">
        <v>518</v>
      </c>
      <c r="O394" s="163" t="s">
        <v>519</v>
      </c>
      <c r="P394" s="98" t="str">
        <f t="shared" si="2"/>
        <v>2244</v>
      </c>
      <c r="Q394" s="18"/>
      <c r="R394" s="99">
        <f t="shared" si="3"/>
        <v>1</v>
      </c>
    </row>
    <row r="395">
      <c r="A395" s="32"/>
      <c r="B395" s="93">
        <v>0.0</v>
      </c>
      <c r="D395" s="169">
        <v>17.0</v>
      </c>
      <c r="E395" s="63"/>
      <c r="F395" s="165">
        <v>1.0</v>
      </c>
      <c r="G395" s="63"/>
      <c r="H395" s="165">
        <v>2.0</v>
      </c>
      <c r="I395" s="18"/>
      <c r="J395" s="96">
        <f t="shared" si="4"/>
        <v>2194</v>
      </c>
      <c r="L395" s="161" t="s">
        <v>321</v>
      </c>
      <c r="M395" s="162" t="s">
        <v>321</v>
      </c>
      <c r="N395" s="162" t="s">
        <v>321</v>
      </c>
      <c r="O395" s="163" t="s">
        <v>520</v>
      </c>
      <c r="P395" s="98" t="str">
        <f t="shared" si="2"/>
        <v>2248</v>
      </c>
      <c r="Q395" s="18"/>
      <c r="R395" s="99">
        <f t="shared" si="3"/>
        <v>1</v>
      </c>
    </row>
    <row r="396">
      <c r="A396" s="32"/>
      <c r="B396" s="93">
        <v>0.0</v>
      </c>
      <c r="D396" s="169">
        <v>17.0</v>
      </c>
      <c r="E396" s="63"/>
      <c r="F396" s="165">
        <v>1.0</v>
      </c>
      <c r="G396" s="63"/>
      <c r="H396" s="165">
        <v>3.0</v>
      </c>
      <c r="I396" s="18"/>
      <c r="J396" s="96">
        <f t="shared" si="4"/>
        <v>2195</v>
      </c>
      <c r="L396" s="161" t="s">
        <v>321</v>
      </c>
      <c r="M396" s="162" t="s">
        <v>321</v>
      </c>
      <c r="N396" s="162" t="s">
        <v>321</v>
      </c>
      <c r="O396" s="164" t="s">
        <v>321</v>
      </c>
      <c r="P396" s="98" t="str">
        <f t="shared" si="2"/>
        <v>224C</v>
      </c>
      <c r="Q396" s="18"/>
      <c r="R396" s="99">
        <f t="shared" si="3"/>
        <v>1</v>
      </c>
    </row>
    <row r="397">
      <c r="A397" s="32"/>
      <c r="B397" s="93">
        <v>0.0</v>
      </c>
      <c r="D397" s="169">
        <v>17.0</v>
      </c>
      <c r="E397" s="63"/>
      <c r="F397" s="165">
        <v>1.0</v>
      </c>
      <c r="G397" s="63"/>
      <c r="H397" s="165">
        <v>4.0</v>
      </c>
      <c r="I397" s="18"/>
      <c r="J397" s="96">
        <f t="shared" si="4"/>
        <v>2196</v>
      </c>
      <c r="L397" s="161" t="s">
        <v>521</v>
      </c>
      <c r="M397" s="162" t="s">
        <v>522</v>
      </c>
      <c r="N397" s="162" t="s">
        <v>523</v>
      </c>
      <c r="O397" s="164" t="s">
        <v>524</v>
      </c>
      <c r="P397" s="98" t="str">
        <f t="shared" si="2"/>
        <v>2250</v>
      </c>
      <c r="Q397" s="18"/>
      <c r="R397" s="99">
        <f t="shared" si="3"/>
        <v>1</v>
      </c>
    </row>
    <row r="398">
      <c r="A398" s="32"/>
      <c r="B398" s="93">
        <v>0.0</v>
      </c>
      <c r="D398" s="169">
        <v>17.0</v>
      </c>
      <c r="E398" s="63"/>
      <c r="F398" s="165">
        <v>1.0</v>
      </c>
      <c r="G398" s="63"/>
      <c r="H398" s="165">
        <v>5.0</v>
      </c>
      <c r="I398" s="18"/>
      <c r="J398" s="96">
        <f t="shared" si="4"/>
        <v>2197</v>
      </c>
      <c r="L398" s="161" t="s">
        <v>525</v>
      </c>
      <c r="M398" s="162" t="s">
        <v>526</v>
      </c>
      <c r="N398" s="162" t="s">
        <v>527</v>
      </c>
      <c r="O398" s="163" t="s">
        <v>528</v>
      </c>
      <c r="P398" s="98" t="str">
        <f t="shared" si="2"/>
        <v>2254</v>
      </c>
      <c r="Q398" s="18"/>
      <c r="R398" s="99">
        <f t="shared" si="3"/>
        <v>1</v>
      </c>
    </row>
    <row r="399">
      <c r="A399" s="32"/>
      <c r="B399" s="93">
        <v>0.0</v>
      </c>
      <c r="D399" s="169">
        <v>17.0</v>
      </c>
      <c r="E399" s="63"/>
      <c r="F399" s="165">
        <v>1.0</v>
      </c>
      <c r="G399" s="63"/>
      <c r="H399" s="165">
        <v>6.0</v>
      </c>
      <c r="I399" s="18"/>
      <c r="J399" s="96">
        <f t="shared" si="4"/>
        <v>2198</v>
      </c>
      <c r="L399" s="161" t="s">
        <v>321</v>
      </c>
      <c r="M399" s="162" t="s">
        <v>321</v>
      </c>
      <c r="N399" s="162" t="s">
        <v>321</v>
      </c>
      <c r="O399" s="163" t="s">
        <v>529</v>
      </c>
      <c r="P399" s="98" t="str">
        <f t="shared" si="2"/>
        <v>2258</v>
      </c>
      <c r="Q399" s="18"/>
      <c r="R399" s="99">
        <f t="shared" si="3"/>
        <v>1</v>
      </c>
    </row>
    <row r="400">
      <c r="A400" s="32"/>
      <c r="B400" s="93">
        <v>0.0</v>
      </c>
      <c r="D400" s="169">
        <v>17.0</v>
      </c>
      <c r="E400" s="63"/>
      <c r="F400" s="165">
        <v>1.0</v>
      </c>
      <c r="G400" s="63"/>
      <c r="H400" s="165">
        <v>7.0</v>
      </c>
      <c r="I400" s="18"/>
      <c r="J400" s="96">
        <f t="shared" si="4"/>
        <v>2199</v>
      </c>
      <c r="L400" s="161" t="s">
        <v>321</v>
      </c>
      <c r="M400" s="162" t="s">
        <v>321</v>
      </c>
      <c r="N400" s="162" t="s">
        <v>321</v>
      </c>
      <c r="O400" s="164" t="s">
        <v>321</v>
      </c>
      <c r="P400" s="98" t="str">
        <f t="shared" si="2"/>
        <v>225C</v>
      </c>
      <c r="Q400" s="18"/>
      <c r="R400" s="99">
        <f t="shared" si="3"/>
        <v>1</v>
      </c>
    </row>
    <row r="401">
      <c r="A401" s="32"/>
      <c r="B401" s="93">
        <v>0.0</v>
      </c>
      <c r="D401" s="169">
        <v>17.0</v>
      </c>
      <c r="E401" s="63"/>
      <c r="F401" s="165">
        <v>1.0</v>
      </c>
      <c r="G401" s="63"/>
      <c r="H401" s="165">
        <v>8.0</v>
      </c>
      <c r="I401" s="18"/>
      <c r="J401" s="96">
        <f t="shared" si="4"/>
        <v>2200</v>
      </c>
      <c r="L401" s="161" t="s">
        <v>530</v>
      </c>
      <c r="M401" s="162" t="s">
        <v>531</v>
      </c>
      <c r="N401" s="162" t="s">
        <v>532</v>
      </c>
      <c r="O401" s="164" t="s">
        <v>533</v>
      </c>
      <c r="P401" s="98" t="str">
        <f t="shared" si="2"/>
        <v>2260</v>
      </c>
      <c r="Q401" s="18"/>
      <c r="R401" s="99">
        <f t="shared" si="3"/>
        <v>1</v>
      </c>
    </row>
    <row r="402">
      <c r="A402" s="32"/>
      <c r="B402" s="93">
        <v>0.0</v>
      </c>
      <c r="D402" s="169">
        <v>17.0</v>
      </c>
      <c r="E402" s="63"/>
      <c r="F402" s="165">
        <v>1.0</v>
      </c>
      <c r="G402" s="63"/>
      <c r="H402" s="165">
        <v>9.0</v>
      </c>
      <c r="I402" s="18"/>
      <c r="J402" s="96">
        <f t="shared" si="4"/>
        <v>2201</v>
      </c>
      <c r="L402" s="161" t="s">
        <v>534</v>
      </c>
      <c r="M402" s="162" t="s">
        <v>535</v>
      </c>
      <c r="N402" s="162" t="s">
        <v>536</v>
      </c>
      <c r="O402" s="163" t="s">
        <v>537</v>
      </c>
      <c r="P402" s="98" t="str">
        <f t="shared" si="2"/>
        <v>2264</v>
      </c>
      <c r="Q402" s="18"/>
      <c r="R402" s="99">
        <f t="shared" si="3"/>
        <v>1</v>
      </c>
    </row>
    <row r="403">
      <c r="A403" s="32"/>
      <c r="B403" s="93">
        <v>0.0</v>
      </c>
      <c r="D403" s="169">
        <v>17.0</v>
      </c>
      <c r="E403" s="63"/>
      <c r="F403" s="165">
        <v>1.0</v>
      </c>
      <c r="G403" s="63"/>
      <c r="H403" s="165">
        <v>10.0</v>
      </c>
      <c r="I403" s="18"/>
      <c r="J403" s="96">
        <f t="shared" si="4"/>
        <v>2202</v>
      </c>
      <c r="L403" s="161" t="s">
        <v>321</v>
      </c>
      <c r="M403" s="162" t="s">
        <v>321</v>
      </c>
      <c r="N403" s="162" t="s">
        <v>321</v>
      </c>
      <c r="O403" s="163" t="s">
        <v>538</v>
      </c>
      <c r="P403" s="98" t="str">
        <f t="shared" si="2"/>
        <v>2268</v>
      </c>
      <c r="Q403" s="18"/>
      <c r="R403" s="99">
        <f t="shared" si="3"/>
        <v>1</v>
      </c>
    </row>
    <row r="404">
      <c r="A404" s="32"/>
      <c r="B404" s="93">
        <v>0.0</v>
      </c>
      <c r="D404" s="169">
        <v>17.0</v>
      </c>
      <c r="E404" s="63"/>
      <c r="F404" s="165">
        <v>1.0</v>
      </c>
      <c r="G404" s="63"/>
      <c r="H404" s="165">
        <v>11.0</v>
      </c>
      <c r="I404" s="18"/>
      <c r="J404" s="96">
        <f t="shared" si="4"/>
        <v>2203</v>
      </c>
      <c r="L404" s="161" t="s">
        <v>321</v>
      </c>
      <c r="M404" s="162" t="s">
        <v>321</v>
      </c>
      <c r="N404" s="162" t="s">
        <v>321</v>
      </c>
      <c r="O404" s="164" t="s">
        <v>321</v>
      </c>
      <c r="P404" s="98" t="str">
        <f t="shared" si="2"/>
        <v>226C</v>
      </c>
      <c r="Q404" s="18"/>
      <c r="R404" s="99">
        <f t="shared" si="3"/>
        <v>1</v>
      </c>
    </row>
    <row r="405">
      <c r="A405" s="32"/>
      <c r="B405" s="93">
        <v>0.0</v>
      </c>
      <c r="D405" s="169">
        <v>17.0</v>
      </c>
      <c r="E405" s="63"/>
      <c r="F405" s="165">
        <v>1.0</v>
      </c>
      <c r="G405" s="63"/>
      <c r="H405" s="165">
        <v>12.0</v>
      </c>
      <c r="I405" s="18"/>
      <c r="J405" s="96">
        <f t="shared" si="4"/>
        <v>2204</v>
      </c>
      <c r="L405" s="161" t="s">
        <v>539</v>
      </c>
      <c r="M405" s="162" t="s">
        <v>540</v>
      </c>
      <c r="N405" s="162" t="s">
        <v>541</v>
      </c>
      <c r="O405" s="164" t="s">
        <v>542</v>
      </c>
      <c r="P405" s="98" t="str">
        <f t="shared" si="2"/>
        <v>2270</v>
      </c>
      <c r="Q405" s="18"/>
      <c r="R405" s="99">
        <f t="shared" si="3"/>
        <v>1</v>
      </c>
    </row>
    <row r="406">
      <c r="A406" s="32"/>
      <c r="B406" s="93">
        <v>0.0</v>
      </c>
      <c r="D406" s="169">
        <v>17.0</v>
      </c>
      <c r="E406" s="63"/>
      <c r="F406" s="165">
        <v>1.0</v>
      </c>
      <c r="G406" s="63"/>
      <c r="H406" s="165">
        <v>13.0</v>
      </c>
      <c r="I406" s="18"/>
      <c r="J406" s="96">
        <f t="shared" si="4"/>
        <v>2205</v>
      </c>
      <c r="L406" s="161" t="s">
        <v>543</v>
      </c>
      <c r="M406" s="162" t="s">
        <v>544</v>
      </c>
      <c r="N406" s="162" t="s">
        <v>545</v>
      </c>
      <c r="O406" s="163" t="s">
        <v>546</v>
      </c>
      <c r="P406" s="98" t="str">
        <f t="shared" si="2"/>
        <v>2274</v>
      </c>
      <c r="Q406" s="18"/>
      <c r="R406" s="99">
        <f t="shared" si="3"/>
        <v>1</v>
      </c>
    </row>
    <row r="407">
      <c r="A407" s="32"/>
      <c r="B407" s="93">
        <v>0.0</v>
      </c>
      <c r="D407" s="169">
        <v>17.0</v>
      </c>
      <c r="E407" s="63"/>
      <c r="F407" s="165">
        <v>1.0</v>
      </c>
      <c r="G407" s="63"/>
      <c r="H407" s="165">
        <v>14.0</v>
      </c>
      <c r="I407" s="18"/>
      <c r="J407" s="96">
        <f t="shared" si="4"/>
        <v>2206</v>
      </c>
      <c r="L407" s="161" t="s">
        <v>321</v>
      </c>
      <c r="M407" s="162" t="s">
        <v>321</v>
      </c>
      <c r="N407" s="162" t="s">
        <v>321</v>
      </c>
      <c r="O407" s="163" t="s">
        <v>547</v>
      </c>
      <c r="P407" s="98" t="str">
        <f t="shared" si="2"/>
        <v>2278</v>
      </c>
      <c r="Q407" s="18"/>
      <c r="R407" s="99">
        <f t="shared" si="3"/>
        <v>1</v>
      </c>
    </row>
    <row r="408">
      <c r="A408" s="32"/>
      <c r="B408" s="93">
        <v>0.0</v>
      </c>
      <c r="D408" s="169">
        <v>17.0</v>
      </c>
      <c r="E408" s="63"/>
      <c r="F408" s="165">
        <v>1.0</v>
      </c>
      <c r="G408" s="63"/>
      <c r="H408" s="165">
        <v>15.0</v>
      </c>
      <c r="I408" s="18"/>
      <c r="J408" s="96">
        <f t="shared" si="4"/>
        <v>2207</v>
      </c>
      <c r="L408" s="161" t="s">
        <v>321</v>
      </c>
      <c r="M408" s="162" t="s">
        <v>321</v>
      </c>
      <c r="N408" s="162" t="s">
        <v>321</v>
      </c>
      <c r="O408" s="164" t="s">
        <v>321</v>
      </c>
      <c r="P408" s="98" t="str">
        <f t="shared" si="2"/>
        <v>227C</v>
      </c>
      <c r="Q408" s="18"/>
      <c r="R408" s="99">
        <f t="shared" si="3"/>
        <v>1</v>
      </c>
    </row>
    <row r="409">
      <c r="A409" s="32"/>
      <c r="B409" s="93">
        <v>0.0</v>
      </c>
      <c r="D409" s="169">
        <v>17.0</v>
      </c>
      <c r="E409" s="63"/>
      <c r="F409" s="165">
        <v>2.0</v>
      </c>
      <c r="G409" s="63"/>
      <c r="H409" s="165">
        <v>0.0</v>
      </c>
      <c r="I409" s="18"/>
      <c r="J409" s="96">
        <f t="shared" si="4"/>
        <v>2208</v>
      </c>
      <c r="L409" s="161" t="s">
        <v>548</v>
      </c>
      <c r="M409" s="162" t="s">
        <v>549</v>
      </c>
      <c r="N409" s="162" t="s">
        <v>550</v>
      </c>
      <c r="O409" s="164" t="s">
        <v>551</v>
      </c>
      <c r="P409" s="98" t="str">
        <f t="shared" si="2"/>
        <v>2280</v>
      </c>
      <c r="Q409" s="18"/>
      <c r="R409" s="99">
        <f t="shared" si="3"/>
        <v>1</v>
      </c>
    </row>
    <row r="410">
      <c r="A410" s="32"/>
      <c r="B410" s="93">
        <v>0.0</v>
      </c>
      <c r="D410" s="169">
        <v>17.0</v>
      </c>
      <c r="E410" s="63"/>
      <c r="F410" s="165">
        <v>2.0</v>
      </c>
      <c r="G410" s="63"/>
      <c r="H410" s="165">
        <v>1.0</v>
      </c>
      <c r="I410" s="18"/>
      <c r="J410" s="96">
        <f t="shared" si="4"/>
        <v>2209</v>
      </c>
      <c r="L410" s="161" t="s">
        <v>552</v>
      </c>
      <c r="M410" s="162" t="s">
        <v>553</v>
      </c>
      <c r="N410" s="162" t="s">
        <v>554</v>
      </c>
      <c r="O410" s="163" t="s">
        <v>555</v>
      </c>
      <c r="P410" s="98" t="str">
        <f t="shared" si="2"/>
        <v>2284</v>
      </c>
      <c r="Q410" s="18"/>
      <c r="R410" s="99">
        <f t="shared" si="3"/>
        <v>1</v>
      </c>
    </row>
    <row r="411">
      <c r="A411" s="32"/>
      <c r="B411" s="93">
        <v>0.0</v>
      </c>
      <c r="D411" s="169">
        <v>17.0</v>
      </c>
      <c r="E411" s="63"/>
      <c r="F411" s="165">
        <v>2.0</v>
      </c>
      <c r="G411" s="63"/>
      <c r="H411" s="165">
        <v>2.0</v>
      </c>
      <c r="I411" s="18"/>
      <c r="J411" s="96">
        <f t="shared" si="4"/>
        <v>2210</v>
      </c>
      <c r="L411" s="161" t="s">
        <v>321</v>
      </c>
      <c r="M411" s="162" t="s">
        <v>321</v>
      </c>
      <c r="N411" s="162" t="s">
        <v>321</v>
      </c>
      <c r="O411" s="163" t="s">
        <v>556</v>
      </c>
      <c r="P411" s="98" t="str">
        <f t="shared" si="2"/>
        <v>2288</v>
      </c>
      <c r="Q411" s="18"/>
      <c r="R411" s="99">
        <f t="shared" si="3"/>
        <v>1</v>
      </c>
    </row>
    <row r="412">
      <c r="A412" s="32"/>
      <c r="B412" s="93">
        <v>0.0</v>
      </c>
      <c r="D412" s="169">
        <v>17.0</v>
      </c>
      <c r="E412" s="63"/>
      <c r="F412" s="165">
        <v>2.0</v>
      </c>
      <c r="G412" s="63"/>
      <c r="H412" s="165">
        <v>3.0</v>
      </c>
      <c r="I412" s="18"/>
      <c r="J412" s="96">
        <f t="shared" si="4"/>
        <v>2211</v>
      </c>
      <c r="L412" s="161" t="s">
        <v>321</v>
      </c>
      <c r="M412" s="162" t="s">
        <v>321</v>
      </c>
      <c r="N412" s="162" t="s">
        <v>321</v>
      </c>
      <c r="O412" s="164" t="s">
        <v>321</v>
      </c>
      <c r="P412" s="98" t="str">
        <f t="shared" si="2"/>
        <v>228C</v>
      </c>
      <c r="Q412" s="18"/>
      <c r="R412" s="99">
        <f t="shared" si="3"/>
        <v>1</v>
      </c>
    </row>
    <row r="413">
      <c r="A413" s="32"/>
      <c r="B413" s="93">
        <v>0.0</v>
      </c>
      <c r="D413" s="169">
        <v>17.0</v>
      </c>
      <c r="E413" s="63"/>
      <c r="F413" s="165">
        <v>2.0</v>
      </c>
      <c r="G413" s="63"/>
      <c r="H413" s="165">
        <v>4.0</v>
      </c>
      <c r="I413" s="166">
        <v>15.0</v>
      </c>
      <c r="J413" s="96">
        <f t="shared" si="4"/>
        <v>2212</v>
      </c>
      <c r="K413" s="96">
        <f t="shared" ref="K413:K414" si="17">2^(sum($C$11:$E$11))*if(isblank($C413),$B413,$C413) + 2^(sum($D$11:$E$11))*if(isblank($E413),$D413,$E413) + 2^($E$11)*if(isblank($G413),$F413,$G413) + if(isblank($I413),$H413,$I413)</f>
        <v>2223</v>
      </c>
      <c r="L413" s="93" t="s">
        <v>47</v>
      </c>
      <c r="O413" s="18"/>
      <c r="P413" s="98" t="str">
        <f t="shared" si="2"/>
        <v>2290</v>
      </c>
      <c r="Q413" s="103" t="str">
        <f t="shared" ref="Q413:Q414" si="18">dec2hex(K413*4,4)</f>
        <v>22BC</v>
      </c>
      <c r="R413" s="99">
        <f t="shared" si="3"/>
        <v>12</v>
      </c>
    </row>
    <row r="414">
      <c r="A414" s="32"/>
      <c r="B414" s="93">
        <v>0.0</v>
      </c>
      <c r="D414" s="169">
        <v>17.0</v>
      </c>
      <c r="E414" s="63"/>
      <c r="F414" s="165">
        <v>3.0</v>
      </c>
      <c r="G414" s="170">
        <v>7.0</v>
      </c>
      <c r="H414" s="165">
        <v>0.0</v>
      </c>
      <c r="I414" s="166">
        <v>15.0</v>
      </c>
      <c r="J414" s="96">
        <f t="shared" si="4"/>
        <v>2224</v>
      </c>
      <c r="K414" s="96">
        <f t="shared" si="17"/>
        <v>2303</v>
      </c>
      <c r="L414" s="167" t="s">
        <v>47</v>
      </c>
      <c r="O414" s="18"/>
      <c r="P414" s="98" t="str">
        <f t="shared" si="2"/>
        <v>22C0</v>
      </c>
      <c r="Q414" s="103" t="str">
        <f t="shared" si="18"/>
        <v>23FC</v>
      </c>
      <c r="R414" s="99">
        <f t="shared" si="3"/>
        <v>80</v>
      </c>
    </row>
    <row r="415">
      <c r="A415" s="32"/>
      <c r="B415" s="93">
        <v>0.0</v>
      </c>
      <c r="D415" s="94">
        <v>18.0</v>
      </c>
      <c r="E415" s="63"/>
      <c r="F415" s="95">
        <v>0.0</v>
      </c>
      <c r="G415" s="63"/>
      <c r="H415" s="95">
        <v>0.0</v>
      </c>
      <c r="I415" s="18"/>
      <c r="J415" s="96">
        <f t="shared" si="4"/>
        <v>2304</v>
      </c>
      <c r="L415" s="93" t="s">
        <v>557</v>
      </c>
      <c r="O415" s="18"/>
      <c r="P415" s="98" t="str">
        <f t="shared" si="2"/>
        <v>2400</v>
      </c>
      <c r="Q415" s="18"/>
      <c r="R415" s="99">
        <f t="shared" si="3"/>
        <v>1</v>
      </c>
    </row>
    <row r="416">
      <c r="A416" s="32"/>
      <c r="B416" s="93">
        <v>0.0</v>
      </c>
      <c r="D416" s="94">
        <v>18.0</v>
      </c>
      <c r="E416" s="63"/>
      <c r="F416" s="95">
        <v>0.0</v>
      </c>
      <c r="G416" s="63"/>
      <c r="H416" s="95">
        <v>1.0</v>
      </c>
      <c r="I416" s="18"/>
      <c r="J416" s="96">
        <f t="shared" si="4"/>
        <v>2305</v>
      </c>
      <c r="L416" s="93" t="s">
        <v>558</v>
      </c>
      <c r="O416" s="18"/>
      <c r="P416" s="98" t="str">
        <f t="shared" si="2"/>
        <v>2404</v>
      </c>
      <c r="Q416" s="18"/>
      <c r="R416" s="99">
        <f t="shared" si="3"/>
        <v>1</v>
      </c>
    </row>
    <row r="417">
      <c r="A417" s="32"/>
      <c r="B417" s="93">
        <v>0.0</v>
      </c>
      <c r="D417" s="94">
        <v>18.0</v>
      </c>
      <c r="E417" s="63"/>
      <c r="F417" s="95">
        <v>0.0</v>
      </c>
      <c r="G417" s="63"/>
      <c r="H417" s="95">
        <v>2.0</v>
      </c>
      <c r="I417" s="18"/>
      <c r="J417" s="96">
        <f t="shared" si="4"/>
        <v>2306</v>
      </c>
      <c r="L417" s="93" t="s">
        <v>559</v>
      </c>
      <c r="O417" s="18"/>
      <c r="P417" s="98" t="str">
        <f t="shared" si="2"/>
        <v>2408</v>
      </c>
      <c r="Q417" s="18"/>
      <c r="R417" s="99">
        <f t="shared" si="3"/>
        <v>1</v>
      </c>
    </row>
    <row r="418">
      <c r="A418" s="32"/>
      <c r="B418" s="93">
        <v>0.0</v>
      </c>
      <c r="D418" s="94">
        <v>18.0</v>
      </c>
      <c r="E418" s="63"/>
      <c r="F418" s="95">
        <v>0.0</v>
      </c>
      <c r="G418" s="63"/>
      <c r="H418" s="95">
        <v>3.0</v>
      </c>
      <c r="I418" s="18"/>
      <c r="J418" s="96">
        <f t="shared" si="4"/>
        <v>2307</v>
      </c>
      <c r="L418" s="93" t="s">
        <v>560</v>
      </c>
      <c r="O418" s="18"/>
      <c r="P418" s="98" t="str">
        <f t="shared" si="2"/>
        <v>240C</v>
      </c>
      <c r="Q418" s="18"/>
      <c r="R418" s="99">
        <f t="shared" si="3"/>
        <v>1</v>
      </c>
    </row>
    <row r="419">
      <c r="A419" s="32"/>
      <c r="B419" s="93">
        <v>0.0</v>
      </c>
      <c r="D419" s="94">
        <v>18.0</v>
      </c>
      <c r="E419" s="63"/>
      <c r="F419" s="95">
        <v>0.0</v>
      </c>
      <c r="G419" s="63"/>
      <c r="H419" s="95">
        <v>4.0</v>
      </c>
      <c r="I419" s="18"/>
      <c r="J419" s="96">
        <f t="shared" si="4"/>
        <v>2308</v>
      </c>
      <c r="L419" s="93" t="s">
        <v>561</v>
      </c>
      <c r="O419" s="18"/>
      <c r="P419" s="98" t="str">
        <f t="shared" si="2"/>
        <v>2410</v>
      </c>
      <c r="Q419" s="18"/>
      <c r="R419" s="99">
        <f t="shared" si="3"/>
        <v>1</v>
      </c>
    </row>
    <row r="420">
      <c r="A420" s="32"/>
      <c r="B420" s="93">
        <v>0.0</v>
      </c>
      <c r="D420" s="94">
        <v>18.0</v>
      </c>
      <c r="E420" s="63"/>
      <c r="F420" s="95">
        <v>0.0</v>
      </c>
      <c r="G420" s="63"/>
      <c r="H420" s="95">
        <v>5.0</v>
      </c>
      <c r="I420" s="18"/>
      <c r="J420" s="96">
        <f t="shared" si="4"/>
        <v>2309</v>
      </c>
      <c r="L420" s="93" t="s">
        <v>562</v>
      </c>
      <c r="O420" s="18"/>
      <c r="P420" s="98" t="str">
        <f t="shared" si="2"/>
        <v>2414</v>
      </c>
      <c r="Q420" s="18"/>
      <c r="R420" s="99">
        <f t="shared" si="3"/>
        <v>1</v>
      </c>
    </row>
    <row r="421">
      <c r="A421" s="32"/>
      <c r="B421" s="93">
        <v>0.0</v>
      </c>
      <c r="D421" s="94">
        <v>18.0</v>
      </c>
      <c r="E421" s="63"/>
      <c r="F421" s="95">
        <v>0.0</v>
      </c>
      <c r="G421" s="63"/>
      <c r="H421" s="95">
        <v>6.0</v>
      </c>
      <c r="I421" s="18"/>
      <c r="J421" s="96">
        <f t="shared" si="4"/>
        <v>2310</v>
      </c>
      <c r="L421" s="93" t="s">
        <v>563</v>
      </c>
      <c r="O421" s="18"/>
      <c r="P421" s="98" t="str">
        <f t="shared" si="2"/>
        <v>2418</v>
      </c>
      <c r="Q421" s="18"/>
      <c r="R421" s="99">
        <f t="shared" si="3"/>
        <v>1</v>
      </c>
    </row>
    <row r="422">
      <c r="A422" s="32"/>
      <c r="B422" s="93">
        <v>0.0</v>
      </c>
      <c r="D422" s="94">
        <v>18.0</v>
      </c>
      <c r="E422" s="63"/>
      <c r="F422" s="95">
        <v>0.0</v>
      </c>
      <c r="G422" s="63"/>
      <c r="H422" s="95">
        <v>7.0</v>
      </c>
      <c r="I422" s="18"/>
      <c r="J422" s="96">
        <f t="shared" si="4"/>
        <v>2311</v>
      </c>
      <c r="L422" s="93" t="s">
        <v>564</v>
      </c>
      <c r="O422" s="18"/>
      <c r="P422" s="98" t="str">
        <f t="shared" si="2"/>
        <v>241C</v>
      </c>
      <c r="Q422" s="18"/>
      <c r="R422" s="99">
        <f t="shared" si="3"/>
        <v>1</v>
      </c>
    </row>
    <row r="423">
      <c r="A423" s="32"/>
      <c r="B423" s="93">
        <v>0.0</v>
      </c>
      <c r="D423" s="94">
        <v>18.0</v>
      </c>
      <c r="E423" s="63"/>
      <c r="F423" s="95">
        <v>0.0</v>
      </c>
      <c r="G423" s="63"/>
      <c r="H423" s="95">
        <v>8.0</v>
      </c>
      <c r="I423" s="18"/>
      <c r="J423" s="96">
        <f t="shared" si="4"/>
        <v>2312</v>
      </c>
      <c r="L423" s="93" t="s">
        <v>565</v>
      </c>
      <c r="O423" s="18"/>
      <c r="P423" s="98" t="str">
        <f t="shared" si="2"/>
        <v>2420</v>
      </c>
      <c r="Q423" s="18"/>
      <c r="R423" s="99">
        <f t="shared" si="3"/>
        <v>1</v>
      </c>
    </row>
    <row r="424">
      <c r="A424" s="32"/>
      <c r="B424" s="93">
        <v>0.0</v>
      </c>
      <c r="D424" s="94">
        <v>18.0</v>
      </c>
      <c r="E424" s="63"/>
      <c r="F424" s="95">
        <v>0.0</v>
      </c>
      <c r="G424" s="63"/>
      <c r="H424" s="95">
        <v>9.0</v>
      </c>
      <c r="I424" s="101">
        <v>15.0</v>
      </c>
      <c r="J424" s="96">
        <f t="shared" si="4"/>
        <v>2313</v>
      </c>
      <c r="K424" s="96">
        <f>2^(sum($C$11:$E$11))*if(isblank($C424),$B424,$C424) + 2^(sum($D$11:$E$11))*if(isblank($E424),$D424,$E424) + 2^($E$11)*if(isblank($G424),$F424,$G424) + if(isblank($I424),$H424,$I424)</f>
        <v>2319</v>
      </c>
      <c r="L424" s="93" t="s">
        <v>47</v>
      </c>
      <c r="O424" s="18"/>
      <c r="P424" s="98" t="str">
        <f t="shared" si="2"/>
        <v>2424</v>
      </c>
      <c r="Q424" s="103" t="str">
        <f>dec2hex(K424*4,4)</f>
        <v>243C</v>
      </c>
      <c r="R424" s="99">
        <f t="shared" si="3"/>
        <v>7</v>
      </c>
    </row>
    <row r="425">
      <c r="A425" s="32"/>
      <c r="B425" s="93">
        <v>0.0</v>
      </c>
      <c r="D425" s="94">
        <v>18.0</v>
      </c>
      <c r="E425" s="63"/>
      <c r="F425" s="95">
        <v>1.0</v>
      </c>
      <c r="G425" s="63"/>
      <c r="H425" s="95">
        <v>0.0</v>
      </c>
      <c r="I425" s="18"/>
      <c r="J425" s="96">
        <f t="shared" si="4"/>
        <v>2320</v>
      </c>
      <c r="L425" s="93" t="s">
        <v>566</v>
      </c>
      <c r="O425" s="18"/>
      <c r="P425" s="98" t="str">
        <f t="shared" si="2"/>
        <v>2440</v>
      </c>
      <c r="Q425" s="18"/>
      <c r="R425" s="99">
        <f t="shared" si="3"/>
        <v>1</v>
      </c>
    </row>
    <row r="426">
      <c r="A426" s="32"/>
      <c r="B426" s="93">
        <v>0.0</v>
      </c>
      <c r="D426" s="94">
        <v>18.0</v>
      </c>
      <c r="E426" s="63"/>
      <c r="F426" s="95">
        <v>1.0</v>
      </c>
      <c r="G426" s="63"/>
      <c r="H426" s="95">
        <v>1.0</v>
      </c>
      <c r="I426" s="18"/>
      <c r="J426" s="96">
        <f t="shared" si="4"/>
        <v>2321</v>
      </c>
      <c r="L426" s="93" t="s">
        <v>567</v>
      </c>
      <c r="O426" s="18"/>
      <c r="P426" s="98" t="str">
        <f t="shared" si="2"/>
        <v>2444</v>
      </c>
      <c r="Q426" s="18"/>
      <c r="R426" s="99">
        <f t="shared" si="3"/>
        <v>1</v>
      </c>
    </row>
    <row r="427">
      <c r="A427" s="32"/>
      <c r="B427" s="93">
        <v>0.0</v>
      </c>
      <c r="D427" s="94">
        <v>18.0</v>
      </c>
      <c r="E427" s="63"/>
      <c r="F427" s="95">
        <v>1.0</v>
      </c>
      <c r="G427" s="63"/>
      <c r="H427" s="95">
        <v>2.0</v>
      </c>
      <c r="I427" s="18"/>
      <c r="J427" s="96">
        <f t="shared" si="4"/>
        <v>2322</v>
      </c>
      <c r="L427" s="93" t="s">
        <v>568</v>
      </c>
      <c r="O427" s="18"/>
      <c r="P427" s="98" t="str">
        <f t="shared" si="2"/>
        <v>2448</v>
      </c>
      <c r="Q427" s="18"/>
      <c r="R427" s="99">
        <f t="shared" si="3"/>
        <v>1</v>
      </c>
    </row>
    <row r="428">
      <c r="A428" s="32"/>
      <c r="B428" s="93">
        <v>0.0</v>
      </c>
      <c r="D428" s="94">
        <v>18.0</v>
      </c>
      <c r="E428" s="63"/>
      <c r="F428" s="95">
        <v>1.0</v>
      </c>
      <c r="G428" s="63"/>
      <c r="H428" s="95">
        <v>3.0</v>
      </c>
      <c r="I428" s="18"/>
      <c r="J428" s="96">
        <f t="shared" si="4"/>
        <v>2323</v>
      </c>
      <c r="L428" s="93" t="s">
        <v>569</v>
      </c>
      <c r="O428" s="18"/>
      <c r="P428" s="98" t="str">
        <f t="shared" si="2"/>
        <v>244C</v>
      </c>
      <c r="Q428" s="18"/>
      <c r="R428" s="99">
        <f t="shared" si="3"/>
        <v>1</v>
      </c>
    </row>
    <row r="429">
      <c r="A429" s="32"/>
      <c r="B429" s="93">
        <v>0.0</v>
      </c>
      <c r="D429" s="94">
        <v>18.0</v>
      </c>
      <c r="E429" s="63"/>
      <c r="F429" s="95">
        <v>1.0</v>
      </c>
      <c r="G429" s="63"/>
      <c r="H429" s="95">
        <v>4.0</v>
      </c>
      <c r="I429" s="18"/>
      <c r="J429" s="96">
        <f t="shared" si="4"/>
        <v>2324</v>
      </c>
      <c r="L429" s="93" t="s">
        <v>570</v>
      </c>
      <c r="O429" s="18"/>
      <c r="P429" s="98" t="str">
        <f t="shared" si="2"/>
        <v>2450</v>
      </c>
      <c r="Q429" s="18"/>
      <c r="R429" s="99">
        <f t="shared" si="3"/>
        <v>1</v>
      </c>
    </row>
    <row r="430">
      <c r="A430" s="32"/>
      <c r="B430" s="93">
        <v>0.0</v>
      </c>
      <c r="D430" s="94">
        <v>18.0</v>
      </c>
      <c r="E430" s="63"/>
      <c r="F430" s="95">
        <v>1.0</v>
      </c>
      <c r="G430" s="63"/>
      <c r="H430" s="95">
        <v>5.0</v>
      </c>
      <c r="I430" s="18"/>
      <c r="J430" s="96">
        <f t="shared" si="4"/>
        <v>2325</v>
      </c>
      <c r="L430" s="93" t="s">
        <v>571</v>
      </c>
      <c r="O430" s="18"/>
      <c r="P430" s="98" t="str">
        <f t="shared" si="2"/>
        <v>2454</v>
      </c>
      <c r="Q430" s="18"/>
      <c r="R430" s="99">
        <f t="shared" si="3"/>
        <v>1</v>
      </c>
    </row>
    <row r="431">
      <c r="A431" s="32"/>
      <c r="B431" s="93">
        <v>0.0</v>
      </c>
      <c r="D431" s="94">
        <v>18.0</v>
      </c>
      <c r="E431" s="63"/>
      <c r="F431" s="95">
        <v>1.0</v>
      </c>
      <c r="G431" s="63"/>
      <c r="H431" s="95">
        <v>6.0</v>
      </c>
      <c r="I431" s="18"/>
      <c r="J431" s="96">
        <f t="shared" si="4"/>
        <v>2326</v>
      </c>
      <c r="L431" s="93" t="s">
        <v>572</v>
      </c>
      <c r="O431" s="18"/>
      <c r="P431" s="98" t="str">
        <f t="shared" si="2"/>
        <v>2458</v>
      </c>
      <c r="Q431" s="18"/>
      <c r="R431" s="99">
        <f t="shared" si="3"/>
        <v>1</v>
      </c>
    </row>
    <row r="432">
      <c r="A432" s="32"/>
      <c r="B432" s="93">
        <v>0.0</v>
      </c>
      <c r="D432" s="94">
        <v>18.0</v>
      </c>
      <c r="E432" s="63"/>
      <c r="F432" s="95">
        <v>1.0</v>
      </c>
      <c r="G432" s="63"/>
      <c r="H432" s="95">
        <v>7.0</v>
      </c>
      <c r="I432" s="18"/>
      <c r="J432" s="96">
        <f t="shared" si="4"/>
        <v>2327</v>
      </c>
      <c r="L432" s="93" t="s">
        <v>573</v>
      </c>
      <c r="O432" s="18"/>
      <c r="P432" s="98" t="str">
        <f t="shared" si="2"/>
        <v>245C</v>
      </c>
      <c r="Q432" s="18"/>
      <c r="R432" s="99">
        <f t="shared" si="3"/>
        <v>1</v>
      </c>
    </row>
    <row r="433">
      <c r="A433" s="32"/>
      <c r="B433" s="93">
        <v>0.0</v>
      </c>
      <c r="D433" s="94">
        <v>18.0</v>
      </c>
      <c r="E433" s="63"/>
      <c r="F433" s="95">
        <v>1.0</v>
      </c>
      <c r="G433" s="63"/>
      <c r="H433" s="95">
        <v>8.0</v>
      </c>
      <c r="I433" s="18"/>
      <c r="J433" s="96">
        <f t="shared" si="4"/>
        <v>2328</v>
      </c>
      <c r="L433" s="93" t="s">
        <v>574</v>
      </c>
      <c r="O433" s="18"/>
      <c r="P433" s="98" t="str">
        <f t="shared" si="2"/>
        <v>2460</v>
      </c>
      <c r="Q433" s="18"/>
      <c r="R433" s="99">
        <f t="shared" si="3"/>
        <v>1</v>
      </c>
    </row>
    <row r="434">
      <c r="A434" s="32"/>
      <c r="B434" s="93">
        <v>0.0</v>
      </c>
      <c r="D434" s="94">
        <v>18.0</v>
      </c>
      <c r="E434" s="63"/>
      <c r="F434" s="95">
        <v>1.0</v>
      </c>
      <c r="G434" s="63"/>
      <c r="H434" s="95">
        <v>9.0</v>
      </c>
      <c r="I434" s="101">
        <v>15.0</v>
      </c>
      <c r="J434" s="96">
        <f t="shared" si="4"/>
        <v>2329</v>
      </c>
      <c r="K434" s="96">
        <f>2^(sum($C$11:$E$11))*if(isblank($C434),$B434,$C434) + 2^(sum($D$11:$E$11))*if(isblank($E434),$D434,$E434) + 2^($E$11)*if(isblank($G434),$F434,$G434) + if(isblank($I434),$H434,$I434)</f>
        <v>2335</v>
      </c>
      <c r="L434" s="93" t="s">
        <v>47</v>
      </c>
      <c r="O434" s="18"/>
      <c r="P434" s="98" t="str">
        <f t="shared" si="2"/>
        <v>2464</v>
      </c>
      <c r="Q434" s="103" t="str">
        <f>dec2hex(K434*4,4)</f>
        <v>247C</v>
      </c>
      <c r="R434" s="99">
        <f t="shared" si="3"/>
        <v>7</v>
      </c>
    </row>
    <row r="435">
      <c r="A435" s="32"/>
      <c r="B435" s="93">
        <v>0.0</v>
      </c>
      <c r="D435" s="94">
        <v>18.0</v>
      </c>
      <c r="E435" s="63"/>
      <c r="F435" s="95">
        <v>2.0</v>
      </c>
      <c r="G435" s="63"/>
      <c r="H435" s="95">
        <v>0.0</v>
      </c>
      <c r="I435" s="18"/>
      <c r="J435" s="96">
        <f t="shared" si="4"/>
        <v>2336</v>
      </c>
      <c r="L435" s="93" t="s">
        <v>575</v>
      </c>
      <c r="O435" s="18"/>
      <c r="P435" s="98" t="str">
        <f t="shared" si="2"/>
        <v>2480</v>
      </c>
      <c r="Q435" s="18"/>
      <c r="R435" s="99">
        <f t="shared" si="3"/>
        <v>1</v>
      </c>
    </row>
    <row r="436">
      <c r="A436" s="32"/>
      <c r="B436" s="93">
        <v>0.0</v>
      </c>
      <c r="D436" s="94">
        <v>18.0</v>
      </c>
      <c r="E436" s="63"/>
      <c r="F436" s="95">
        <v>2.0</v>
      </c>
      <c r="G436" s="63"/>
      <c r="H436" s="95">
        <v>1.0</v>
      </c>
      <c r="I436" s="18"/>
      <c r="J436" s="96">
        <f t="shared" si="4"/>
        <v>2337</v>
      </c>
      <c r="L436" s="93" t="s">
        <v>576</v>
      </c>
      <c r="O436" s="18"/>
      <c r="P436" s="98" t="str">
        <f t="shared" si="2"/>
        <v>2484</v>
      </c>
      <c r="Q436" s="18"/>
      <c r="R436" s="99">
        <f t="shared" si="3"/>
        <v>1</v>
      </c>
    </row>
    <row r="437">
      <c r="A437" s="32"/>
      <c r="B437" s="93">
        <v>0.0</v>
      </c>
      <c r="D437" s="94">
        <v>18.0</v>
      </c>
      <c r="E437" s="63"/>
      <c r="F437" s="95">
        <v>2.0</v>
      </c>
      <c r="G437" s="63"/>
      <c r="H437" s="95">
        <v>2.0</v>
      </c>
      <c r="I437" s="18"/>
      <c r="J437" s="96">
        <f t="shared" si="4"/>
        <v>2338</v>
      </c>
      <c r="L437" s="93" t="s">
        <v>577</v>
      </c>
      <c r="O437" s="18"/>
      <c r="P437" s="98" t="str">
        <f t="shared" si="2"/>
        <v>2488</v>
      </c>
      <c r="Q437" s="18"/>
      <c r="R437" s="99">
        <f t="shared" si="3"/>
        <v>1</v>
      </c>
    </row>
    <row r="438">
      <c r="A438" s="32"/>
      <c r="B438" s="93">
        <v>0.0</v>
      </c>
      <c r="D438" s="94">
        <v>18.0</v>
      </c>
      <c r="E438" s="63"/>
      <c r="F438" s="95">
        <v>2.0</v>
      </c>
      <c r="G438" s="63"/>
      <c r="H438" s="95">
        <v>3.0</v>
      </c>
      <c r="I438" s="18"/>
      <c r="J438" s="96">
        <f t="shared" si="4"/>
        <v>2339</v>
      </c>
      <c r="L438" s="93" t="s">
        <v>578</v>
      </c>
      <c r="O438" s="18"/>
      <c r="P438" s="98" t="str">
        <f t="shared" si="2"/>
        <v>248C</v>
      </c>
      <c r="Q438" s="18"/>
      <c r="R438" s="99">
        <f t="shared" si="3"/>
        <v>1</v>
      </c>
    </row>
    <row r="439">
      <c r="A439" s="32"/>
      <c r="B439" s="93">
        <v>0.0</v>
      </c>
      <c r="D439" s="94">
        <v>18.0</v>
      </c>
      <c r="E439" s="63"/>
      <c r="F439" s="95">
        <v>2.0</v>
      </c>
      <c r="G439" s="63"/>
      <c r="H439" s="95">
        <v>4.0</v>
      </c>
      <c r="I439" s="18"/>
      <c r="J439" s="96">
        <f t="shared" si="4"/>
        <v>2340</v>
      </c>
      <c r="L439" s="93" t="s">
        <v>579</v>
      </c>
      <c r="O439" s="18"/>
      <c r="P439" s="98" t="str">
        <f t="shared" si="2"/>
        <v>2490</v>
      </c>
      <c r="Q439" s="18"/>
      <c r="R439" s="99">
        <f t="shared" si="3"/>
        <v>1</v>
      </c>
    </row>
    <row r="440">
      <c r="A440" s="32"/>
      <c r="B440" s="93">
        <v>0.0</v>
      </c>
      <c r="D440" s="94">
        <v>18.0</v>
      </c>
      <c r="E440" s="63"/>
      <c r="F440" s="95">
        <v>2.0</v>
      </c>
      <c r="G440" s="63"/>
      <c r="H440" s="95">
        <v>5.0</v>
      </c>
      <c r="I440" s="18"/>
      <c r="J440" s="96">
        <f t="shared" si="4"/>
        <v>2341</v>
      </c>
      <c r="L440" s="93" t="s">
        <v>580</v>
      </c>
      <c r="O440" s="18"/>
      <c r="P440" s="98" t="str">
        <f t="shared" si="2"/>
        <v>2494</v>
      </c>
      <c r="Q440" s="18"/>
      <c r="R440" s="99">
        <f t="shared" si="3"/>
        <v>1</v>
      </c>
    </row>
    <row r="441">
      <c r="A441" s="32"/>
      <c r="B441" s="93">
        <v>0.0</v>
      </c>
      <c r="D441" s="94">
        <v>18.0</v>
      </c>
      <c r="E441" s="63"/>
      <c r="F441" s="95">
        <v>2.0</v>
      </c>
      <c r="G441" s="63"/>
      <c r="H441" s="95">
        <v>6.0</v>
      </c>
      <c r="I441" s="18"/>
      <c r="J441" s="96">
        <f t="shared" si="4"/>
        <v>2342</v>
      </c>
      <c r="L441" s="93" t="s">
        <v>581</v>
      </c>
      <c r="O441" s="18"/>
      <c r="P441" s="98" t="str">
        <f t="shared" si="2"/>
        <v>2498</v>
      </c>
      <c r="Q441" s="18"/>
      <c r="R441" s="99">
        <f t="shared" si="3"/>
        <v>1</v>
      </c>
    </row>
    <row r="442">
      <c r="A442" s="32"/>
      <c r="B442" s="93">
        <v>0.0</v>
      </c>
      <c r="D442" s="94">
        <v>18.0</v>
      </c>
      <c r="E442" s="63"/>
      <c r="F442" s="95">
        <v>2.0</v>
      </c>
      <c r="G442" s="63"/>
      <c r="H442" s="95">
        <v>7.0</v>
      </c>
      <c r="I442" s="18"/>
      <c r="J442" s="96">
        <f t="shared" si="4"/>
        <v>2343</v>
      </c>
      <c r="L442" s="93" t="s">
        <v>582</v>
      </c>
      <c r="O442" s="18"/>
      <c r="P442" s="98" t="str">
        <f t="shared" si="2"/>
        <v>249C</v>
      </c>
      <c r="Q442" s="18"/>
      <c r="R442" s="99">
        <f t="shared" si="3"/>
        <v>1</v>
      </c>
    </row>
    <row r="443">
      <c r="A443" s="32"/>
      <c r="B443" s="93">
        <v>0.0</v>
      </c>
      <c r="D443" s="94">
        <v>18.0</v>
      </c>
      <c r="E443" s="63"/>
      <c r="F443" s="95">
        <v>2.0</v>
      </c>
      <c r="G443" s="63"/>
      <c r="H443" s="95">
        <v>8.0</v>
      </c>
      <c r="I443" s="18"/>
      <c r="J443" s="96">
        <f t="shared" si="4"/>
        <v>2344</v>
      </c>
      <c r="L443" s="93" t="s">
        <v>583</v>
      </c>
      <c r="O443" s="18"/>
      <c r="P443" s="98" t="str">
        <f t="shared" si="2"/>
        <v>24A0</v>
      </c>
      <c r="Q443" s="18"/>
      <c r="R443" s="99">
        <f t="shared" si="3"/>
        <v>1</v>
      </c>
    </row>
    <row r="444">
      <c r="A444" s="32"/>
      <c r="B444" s="93">
        <v>0.0</v>
      </c>
      <c r="D444" s="94">
        <v>18.0</v>
      </c>
      <c r="E444" s="63"/>
      <c r="F444" s="95">
        <v>2.0</v>
      </c>
      <c r="G444" s="63"/>
      <c r="H444" s="95">
        <v>9.0</v>
      </c>
      <c r="I444" s="101">
        <v>15.0</v>
      </c>
      <c r="J444" s="96">
        <f t="shared" si="4"/>
        <v>2345</v>
      </c>
      <c r="K444" s="96">
        <f>2^(sum($C$11:$E$11))*if(isblank($C444),$B444,$C444) + 2^(sum($D$11:$E$11))*if(isblank($E444),$D444,$E444) + 2^($E$11)*if(isblank($G444),$F444,$G444) + if(isblank($I444),$H444,$I444)</f>
        <v>2351</v>
      </c>
      <c r="L444" s="93" t="s">
        <v>47</v>
      </c>
      <c r="O444" s="18"/>
      <c r="P444" s="98" t="str">
        <f t="shared" si="2"/>
        <v>24A4</v>
      </c>
      <c r="Q444" s="103" t="str">
        <f>dec2hex(K444*4,4)</f>
        <v>24BC</v>
      </c>
      <c r="R444" s="99">
        <f t="shared" si="3"/>
        <v>7</v>
      </c>
    </row>
    <row r="445">
      <c r="A445" s="32"/>
      <c r="B445" s="93">
        <v>0.0</v>
      </c>
      <c r="D445" s="94">
        <v>18.0</v>
      </c>
      <c r="E445" s="63"/>
      <c r="F445" s="95">
        <v>3.0</v>
      </c>
      <c r="G445" s="63"/>
      <c r="H445" s="95">
        <v>0.0</v>
      </c>
      <c r="I445" s="18"/>
      <c r="J445" s="96">
        <f t="shared" si="4"/>
        <v>2352</v>
      </c>
      <c r="L445" s="93" t="s">
        <v>584</v>
      </c>
      <c r="O445" s="18"/>
      <c r="P445" s="98" t="str">
        <f t="shared" si="2"/>
        <v>24C0</v>
      </c>
      <c r="Q445" s="18"/>
      <c r="R445" s="99">
        <f t="shared" si="3"/>
        <v>1</v>
      </c>
    </row>
    <row r="446">
      <c r="A446" s="32"/>
      <c r="B446" s="93">
        <v>0.0</v>
      </c>
      <c r="D446" s="94">
        <v>18.0</v>
      </c>
      <c r="E446" s="63"/>
      <c r="F446" s="95">
        <v>3.0</v>
      </c>
      <c r="G446" s="63"/>
      <c r="H446" s="95">
        <v>1.0</v>
      </c>
      <c r="I446" s="18"/>
      <c r="J446" s="96">
        <f t="shared" si="4"/>
        <v>2353</v>
      </c>
      <c r="L446" s="93" t="s">
        <v>585</v>
      </c>
      <c r="O446" s="18"/>
      <c r="P446" s="98" t="str">
        <f t="shared" si="2"/>
        <v>24C4</v>
      </c>
      <c r="Q446" s="18"/>
      <c r="R446" s="99">
        <f t="shared" si="3"/>
        <v>1</v>
      </c>
    </row>
    <row r="447">
      <c r="A447" s="32"/>
      <c r="B447" s="93">
        <v>0.0</v>
      </c>
      <c r="D447" s="94">
        <v>18.0</v>
      </c>
      <c r="E447" s="63"/>
      <c r="F447" s="95">
        <v>3.0</v>
      </c>
      <c r="G447" s="63"/>
      <c r="H447" s="95">
        <v>2.0</v>
      </c>
      <c r="I447" s="18"/>
      <c r="J447" s="96">
        <f t="shared" si="4"/>
        <v>2354</v>
      </c>
      <c r="L447" s="93" t="s">
        <v>586</v>
      </c>
      <c r="O447" s="18"/>
      <c r="P447" s="98" t="str">
        <f t="shared" si="2"/>
        <v>24C8</v>
      </c>
      <c r="Q447" s="18"/>
      <c r="R447" s="99">
        <f t="shared" si="3"/>
        <v>1</v>
      </c>
    </row>
    <row r="448">
      <c r="A448" s="32"/>
      <c r="B448" s="93">
        <v>0.0</v>
      </c>
      <c r="D448" s="94">
        <v>18.0</v>
      </c>
      <c r="E448" s="63"/>
      <c r="F448" s="95">
        <v>3.0</v>
      </c>
      <c r="G448" s="63"/>
      <c r="H448" s="95">
        <v>3.0</v>
      </c>
      <c r="I448" s="18"/>
      <c r="J448" s="96">
        <f t="shared" si="4"/>
        <v>2355</v>
      </c>
      <c r="L448" s="93" t="s">
        <v>587</v>
      </c>
      <c r="O448" s="18"/>
      <c r="P448" s="98" t="str">
        <f t="shared" si="2"/>
        <v>24CC</v>
      </c>
      <c r="Q448" s="18"/>
      <c r="R448" s="99">
        <f t="shared" si="3"/>
        <v>1</v>
      </c>
    </row>
    <row r="449">
      <c r="A449" s="32"/>
      <c r="B449" s="93">
        <v>0.0</v>
      </c>
      <c r="D449" s="94">
        <v>18.0</v>
      </c>
      <c r="E449" s="63"/>
      <c r="F449" s="95">
        <v>3.0</v>
      </c>
      <c r="G449" s="63"/>
      <c r="H449" s="95">
        <v>4.0</v>
      </c>
      <c r="I449" s="18"/>
      <c r="J449" s="96">
        <f t="shared" si="4"/>
        <v>2356</v>
      </c>
      <c r="L449" s="93" t="s">
        <v>588</v>
      </c>
      <c r="O449" s="18"/>
      <c r="P449" s="98" t="str">
        <f t="shared" si="2"/>
        <v>24D0</v>
      </c>
      <c r="Q449" s="18"/>
      <c r="R449" s="99">
        <f t="shared" si="3"/>
        <v>1</v>
      </c>
    </row>
    <row r="450">
      <c r="A450" s="32"/>
      <c r="B450" s="93">
        <v>0.0</v>
      </c>
      <c r="D450" s="94">
        <v>18.0</v>
      </c>
      <c r="E450" s="63"/>
      <c r="F450" s="95">
        <v>3.0</v>
      </c>
      <c r="G450" s="63"/>
      <c r="H450" s="95">
        <v>5.0</v>
      </c>
      <c r="I450" s="18"/>
      <c r="J450" s="96">
        <f t="shared" si="4"/>
        <v>2357</v>
      </c>
      <c r="L450" s="93" t="s">
        <v>589</v>
      </c>
      <c r="O450" s="18"/>
      <c r="P450" s="98" t="str">
        <f t="shared" si="2"/>
        <v>24D4</v>
      </c>
      <c r="Q450" s="18"/>
      <c r="R450" s="99">
        <f t="shared" si="3"/>
        <v>1</v>
      </c>
    </row>
    <row r="451">
      <c r="A451" s="32"/>
      <c r="B451" s="93">
        <v>0.0</v>
      </c>
      <c r="D451" s="94">
        <v>18.0</v>
      </c>
      <c r="E451" s="63"/>
      <c r="F451" s="95">
        <v>3.0</v>
      </c>
      <c r="G451" s="63"/>
      <c r="H451" s="95">
        <v>6.0</v>
      </c>
      <c r="I451" s="18"/>
      <c r="J451" s="96">
        <f t="shared" si="4"/>
        <v>2358</v>
      </c>
      <c r="L451" s="93" t="s">
        <v>590</v>
      </c>
      <c r="O451" s="18"/>
      <c r="P451" s="98" t="str">
        <f t="shared" si="2"/>
        <v>24D8</v>
      </c>
      <c r="Q451" s="18"/>
      <c r="R451" s="99">
        <f t="shared" si="3"/>
        <v>1</v>
      </c>
    </row>
    <row r="452">
      <c r="A452" s="32"/>
      <c r="B452" s="93">
        <v>0.0</v>
      </c>
      <c r="D452" s="94">
        <v>18.0</v>
      </c>
      <c r="E452" s="63"/>
      <c r="F452" s="95">
        <v>3.0</v>
      </c>
      <c r="G452" s="63"/>
      <c r="H452" s="95">
        <v>7.0</v>
      </c>
      <c r="I452" s="18"/>
      <c r="J452" s="96">
        <f t="shared" si="4"/>
        <v>2359</v>
      </c>
      <c r="L452" s="93" t="s">
        <v>591</v>
      </c>
      <c r="O452" s="18"/>
      <c r="P452" s="98" t="str">
        <f t="shared" si="2"/>
        <v>24DC</v>
      </c>
      <c r="Q452" s="18"/>
      <c r="R452" s="99">
        <f t="shared" si="3"/>
        <v>1</v>
      </c>
    </row>
    <row r="453">
      <c r="A453" s="32"/>
      <c r="B453" s="93">
        <v>0.0</v>
      </c>
      <c r="D453" s="94">
        <v>18.0</v>
      </c>
      <c r="E453" s="63"/>
      <c r="F453" s="95">
        <v>3.0</v>
      </c>
      <c r="G453" s="63"/>
      <c r="H453" s="95">
        <v>8.0</v>
      </c>
      <c r="I453" s="18"/>
      <c r="J453" s="96">
        <f t="shared" si="4"/>
        <v>2360</v>
      </c>
      <c r="L453" s="93" t="s">
        <v>592</v>
      </c>
      <c r="O453" s="18"/>
      <c r="P453" s="98" t="str">
        <f t="shared" si="2"/>
        <v>24E0</v>
      </c>
      <c r="Q453" s="18"/>
      <c r="R453" s="99">
        <f t="shared" si="3"/>
        <v>1</v>
      </c>
    </row>
    <row r="454">
      <c r="A454" s="32"/>
      <c r="B454" s="93">
        <v>0.0</v>
      </c>
      <c r="D454" s="94">
        <v>18.0</v>
      </c>
      <c r="E454" s="63"/>
      <c r="F454" s="95">
        <v>3.0</v>
      </c>
      <c r="G454" s="63"/>
      <c r="H454" s="95">
        <v>9.0</v>
      </c>
      <c r="I454" s="101">
        <v>15.0</v>
      </c>
      <c r="J454" s="96">
        <f t="shared" si="4"/>
        <v>2361</v>
      </c>
      <c r="K454" s="96">
        <f>2^(sum($C$11:$E$11))*if(isblank($C454),$B454,$C454) + 2^(sum($D$11:$E$11))*if(isblank($E454),$D454,$E454) + 2^($E$11)*if(isblank($G454),$F454,$G454) + if(isblank($I454),$H454,$I454)</f>
        <v>2367</v>
      </c>
      <c r="L454" s="93" t="s">
        <v>47</v>
      </c>
      <c r="O454" s="18"/>
      <c r="P454" s="98" t="str">
        <f t="shared" si="2"/>
        <v>24E4</v>
      </c>
      <c r="Q454" s="103" t="str">
        <f>dec2hex(K454*4,4)</f>
        <v>24FC</v>
      </c>
      <c r="R454" s="99">
        <f t="shared" si="3"/>
        <v>7</v>
      </c>
    </row>
    <row r="455">
      <c r="A455" s="32"/>
      <c r="B455" s="93">
        <v>0.0</v>
      </c>
      <c r="D455" s="94">
        <v>18.0</v>
      </c>
      <c r="E455" s="63"/>
      <c r="F455" s="95">
        <v>4.0</v>
      </c>
      <c r="G455" s="63"/>
      <c r="H455" s="95">
        <v>0.0</v>
      </c>
      <c r="I455" s="18"/>
      <c r="J455" s="96">
        <f t="shared" si="4"/>
        <v>2368</v>
      </c>
      <c r="L455" s="93" t="s">
        <v>593</v>
      </c>
      <c r="O455" s="18"/>
      <c r="P455" s="98" t="str">
        <f t="shared" si="2"/>
        <v>2500</v>
      </c>
      <c r="Q455" s="18"/>
      <c r="R455" s="99">
        <f t="shared" si="3"/>
        <v>1</v>
      </c>
    </row>
    <row r="456">
      <c r="A456" s="32"/>
      <c r="B456" s="93">
        <v>0.0</v>
      </c>
      <c r="D456" s="94">
        <v>18.0</v>
      </c>
      <c r="E456" s="63"/>
      <c r="F456" s="95">
        <v>4.0</v>
      </c>
      <c r="G456" s="63"/>
      <c r="H456" s="95">
        <v>1.0</v>
      </c>
      <c r="I456" s="18"/>
      <c r="J456" s="96">
        <f t="shared" si="4"/>
        <v>2369</v>
      </c>
      <c r="L456" s="93" t="s">
        <v>594</v>
      </c>
      <c r="O456" s="18"/>
      <c r="P456" s="98" t="str">
        <f t="shared" si="2"/>
        <v>2504</v>
      </c>
      <c r="Q456" s="18"/>
      <c r="R456" s="99">
        <f t="shared" si="3"/>
        <v>1</v>
      </c>
    </row>
    <row r="457">
      <c r="A457" s="32"/>
      <c r="B457" s="93">
        <v>0.0</v>
      </c>
      <c r="D457" s="94">
        <v>18.0</v>
      </c>
      <c r="E457" s="63"/>
      <c r="F457" s="95">
        <v>4.0</v>
      </c>
      <c r="G457" s="63"/>
      <c r="H457" s="95">
        <v>2.0</v>
      </c>
      <c r="I457" s="18"/>
      <c r="J457" s="96">
        <f t="shared" si="4"/>
        <v>2370</v>
      </c>
      <c r="L457" s="93" t="s">
        <v>595</v>
      </c>
      <c r="O457" s="18"/>
      <c r="P457" s="98" t="str">
        <f t="shared" si="2"/>
        <v>2508</v>
      </c>
      <c r="Q457" s="18"/>
      <c r="R457" s="99">
        <f t="shared" si="3"/>
        <v>1</v>
      </c>
    </row>
    <row r="458">
      <c r="A458" s="32"/>
      <c r="B458" s="93">
        <v>0.0</v>
      </c>
      <c r="D458" s="94">
        <v>18.0</v>
      </c>
      <c r="E458" s="63"/>
      <c r="F458" s="95">
        <v>4.0</v>
      </c>
      <c r="G458" s="63"/>
      <c r="H458" s="95">
        <v>3.0</v>
      </c>
      <c r="I458" s="18"/>
      <c r="J458" s="96">
        <f t="shared" si="4"/>
        <v>2371</v>
      </c>
      <c r="L458" s="93" t="s">
        <v>596</v>
      </c>
      <c r="O458" s="18"/>
      <c r="P458" s="98" t="str">
        <f t="shared" si="2"/>
        <v>250C</v>
      </c>
      <c r="Q458" s="18"/>
      <c r="R458" s="99">
        <f t="shared" si="3"/>
        <v>1</v>
      </c>
    </row>
    <row r="459">
      <c r="A459" s="32"/>
      <c r="B459" s="93">
        <v>0.0</v>
      </c>
      <c r="D459" s="94">
        <v>18.0</v>
      </c>
      <c r="E459" s="63"/>
      <c r="F459" s="95">
        <v>4.0</v>
      </c>
      <c r="G459" s="63"/>
      <c r="H459" s="95">
        <v>4.0</v>
      </c>
      <c r="I459" s="18"/>
      <c r="J459" s="96">
        <f t="shared" si="4"/>
        <v>2372</v>
      </c>
      <c r="L459" s="93" t="s">
        <v>597</v>
      </c>
      <c r="O459" s="18"/>
      <c r="P459" s="98" t="str">
        <f t="shared" si="2"/>
        <v>2510</v>
      </c>
      <c r="Q459" s="18"/>
      <c r="R459" s="99">
        <f t="shared" si="3"/>
        <v>1</v>
      </c>
    </row>
    <row r="460">
      <c r="A460" s="32"/>
      <c r="B460" s="93">
        <v>0.0</v>
      </c>
      <c r="D460" s="94">
        <v>18.0</v>
      </c>
      <c r="E460" s="63"/>
      <c r="F460" s="95">
        <v>4.0</v>
      </c>
      <c r="G460" s="63"/>
      <c r="H460" s="95">
        <v>5.0</v>
      </c>
      <c r="I460" s="18"/>
      <c r="J460" s="96">
        <f t="shared" si="4"/>
        <v>2373</v>
      </c>
      <c r="L460" s="93" t="s">
        <v>598</v>
      </c>
      <c r="O460" s="18"/>
      <c r="P460" s="98" t="str">
        <f t="shared" si="2"/>
        <v>2514</v>
      </c>
      <c r="Q460" s="18"/>
      <c r="R460" s="99">
        <f t="shared" si="3"/>
        <v>1</v>
      </c>
    </row>
    <row r="461">
      <c r="A461" s="32"/>
      <c r="B461" s="93">
        <v>0.0</v>
      </c>
      <c r="D461" s="94">
        <v>18.0</v>
      </c>
      <c r="E461" s="63"/>
      <c r="F461" s="95">
        <v>4.0</v>
      </c>
      <c r="G461" s="63"/>
      <c r="H461" s="95">
        <v>6.0</v>
      </c>
      <c r="I461" s="18"/>
      <c r="J461" s="96">
        <f t="shared" si="4"/>
        <v>2374</v>
      </c>
      <c r="L461" s="93" t="s">
        <v>599</v>
      </c>
      <c r="O461" s="18"/>
      <c r="P461" s="98" t="str">
        <f t="shared" si="2"/>
        <v>2518</v>
      </c>
      <c r="Q461" s="18"/>
      <c r="R461" s="99">
        <f t="shared" si="3"/>
        <v>1</v>
      </c>
    </row>
    <row r="462">
      <c r="A462" s="32"/>
      <c r="B462" s="93">
        <v>0.0</v>
      </c>
      <c r="D462" s="94">
        <v>18.0</v>
      </c>
      <c r="E462" s="63"/>
      <c r="F462" s="95">
        <v>4.0</v>
      </c>
      <c r="G462" s="63"/>
      <c r="H462" s="95">
        <v>7.0</v>
      </c>
      <c r="I462" s="18"/>
      <c r="J462" s="96">
        <f t="shared" si="4"/>
        <v>2375</v>
      </c>
      <c r="L462" s="93" t="s">
        <v>600</v>
      </c>
      <c r="O462" s="18"/>
      <c r="P462" s="98" t="str">
        <f t="shared" si="2"/>
        <v>251C</v>
      </c>
      <c r="Q462" s="18"/>
      <c r="R462" s="99">
        <f t="shared" si="3"/>
        <v>1</v>
      </c>
    </row>
    <row r="463">
      <c r="A463" s="32"/>
      <c r="B463" s="93">
        <v>0.0</v>
      </c>
      <c r="D463" s="94">
        <v>18.0</v>
      </c>
      <c r="E463" s="63"/>
      <c r="F463" s="95">
        <v>4.0</v>
      </c>
      <c r="G463" s="63"/>
      <c r="H463" s="95">
        <v>8.0</v>
      </c>
      <c r="I463" s="18"/>
      <c r="J463" s="96">
        <f t="shared" si="4"/>
        <v>2376</v>
      </c>
      <c r="L463" s="93" t="s">
        <v>601</v>
      </c>
      <c r="O463" s="18"/>
      <c r="P463" s="98" t="str">
        <f t="shared" si="2"/>
        <v>2520</v>
      </c>
      <c r="Q463" s="18"/>
      <c r="R463" s="99">
        <f t="shared" si="3"/>
        <v>1</v>
      </c>
    </row>
    <row r="464">
      <c r="A464" s="32"/>
      <c r="B464" s="93">
        <v>0.0</v>
      </c>
      <c r="D464" s="94">
        <v>18.0</v>
      </c>
      <c r="E464" s="63"/>
      <c r="F464" s="95">
        <v>4.0</v>
      </c>
      <c r="G464" s="63"/>
      <c r="H464" s="95">
        <v>9.0</v>
      </c>
      <c r="I464" s="101">
        <v>15.0</v>
      </c>
      <c r="J464" s="96">
        <f t="shared" si="4"/>
        <v>2377</v>
      </c>
      <c r="K464" s="96">
        <f>2^(sum($C$11:$E$11))*if(isblank($C464),$B464,$C464) + 2^(sum($D$11:$E$11))*if(isblank($E464),$D464,$E464) + 2^($E$11)*if(isblank($G464),$F464,$G464) + if(isblank($I464),$H464,$I464)</f>
        <v>2383</v>
      </c>
      <c r="L464" s="93" t="s">
        <v>47</v>
      </c>
      <c r="O464" s="18"/>
      <c r="P464" s="98" t="str">
        <f t="shared" si="2"/>
        <v>2524</v>
      </c>
      <c r="Q464" s="103" t="str">
        <f>dec2hex(K464*4,4)</f>
        <v>253C</v>
      </c>
      <c r="R464" s="99">
        <f t="shared" si="3"/>
        <v>7</v>
      </c>
    </row>
    <row r="465">
      <c r="A465" s="32"/>
      <c r="B465" s="93">
        <v>0.0</v>
      </c>
      <c r="D465" s="94">
        <v>18.0</v>
      </c>
      <c r="E465" s="63"/>
      <c r="F465" s="95">
        <v>5.0</v>
      </c>
      <c r="G465" s="63"/>
      <c r="H465" s="95">
        <v>0.0</v>
      </c>
      <c r="I465" s="18"/>
      <c r="J465" s="96">
        <f t="shared" si="4"/>
        <v>2384</v>
      </c>
      <c r="L465" s="93" t="s">
        <v>602</v>
      </c>
      <c r="O465" s="18"/>
      <c r="P465" s="98" t="str">
        <f t="shared" si="2"/>
        <v>2540</v>
      </c>
      <c r="Q465" s="18"/>
      <c r="R465" s="99">
        <f t="shared" si="3"/>
        <v>1</v>
      </c>
    </row>
    <row r="466">
      <c r="A466" s="32"/>
      <c r="B466" s="93">
        <v>0.0</v>
      </c>
      <c r="D466" s="94">
        <v>18.0</v>
      </c>
      <c r="E466" s="63"/>
      <c r="F466" s="95">
        <v>5.0</v>
      </c>
      <c r="G466" s="63"/>
      <c r="H466" s="95">
        <v>1.0</v>
      </c>
      <c r="I466" s="18"/>
      <c r="J466" s="96">
        <f t="shared" si="4"/>
        <v>2385</v>
      </c>
      <c r="L466" s="93" t="s">
        <v>603</v>
      </c>
      <c r="O466" s="18"/>
      <c r="P466" s="98" t="str">
        <f t="shared" si="2"/>
        <v>2544</v>
      </c>
      <c r="Q466" s="18"/>
      <c r="R466" s="99">
        <f t="shared" si="3"/>
        <v>1</v>
      </c>
    </row>
    <row r="467">
      <c r="A467" s="32"/>
      <c r="B467" s="93">
        <v>0.0</v>
      </c>
      <c r="D467" s="94">
        <v>18.0</v>
      </c>
      <c r="E467" s="63"/>
      <c r="F467" s="95">
        <v>5.0</v>
      </c>
      <c r="G467" s="63"/>
      <c r="H467" s="95">
        <v>2.0</v>
      </c>
      <c r="I467" s="18"/>
      <c r="J467" s="96">
        <f t="shared" si="4"/>
        <v>2386</v>
      </c>
      <c r="L467" s="93" t="s">
        <v>604</v>
      </c>
      <c r="O467" s="18"/>
      <c r="P467" s="98" t="str">
        <f t="shared" si="2"/>
        <v>2548</v>
      </c>
      <c r="Q467" s="18"/>
      <c r="R467" s="99">
        <f t="shared" si="3"/>
        <v>1</v>
      </c>
    </row>
    <row r="468">
      <c r="A468" s="32"/>
      <c r="B468" s="93">
        <v>0.0</v>
      </c>
      <c r="D468" s="94">
        <v>18.0</v>
      </c>
      <c r="E468" s="63"/>
      <c r="F468" s="95">
        <v>5.0</v>
      </c>
      <c r="G468" s="63"/>
      <c r="H468" s="95">
        <v>3.0</v>
      </c>
      <c r="I468" s="18"/>
      <c r="J468" s="96">
        <f t="shared" si="4"/>
        <v>2387</v>
      </c>
      <c r="L468" s="93" t="s">
        <v>605</v>
      </c>
      <c r="O468" s="18"/>
      <c r="P468" s="98" t="str">
        <f t="shared" si="2"/>
        <v>254C</v>
      </c>
      <c r="Q468" s="18"/>
      <c r="R468" s="99">
        <f t="shared" si="3"/>
        <v>1</v>
      </c>
    </row>
    <row r="469">
      <c r="A469" s="32"/>
      <c r="B469" s="93">
        <v>0.0</v>
      </c>
      <c r="D469" s="94">
        <v>18.0</v>
      </c>
      <c r="E469" s="63"/>
      <c r="F469" s="95">
        <v>5.0</v>
      </c>
      <c r="G469" s="63"/>
      <c r="H469" s="95">
        <v>4.0</v>
      </c>
      <c r="I469" s="18"/>
      <c r="J469" s="96">
        <f t="shared" si="4"/>
        <v>2388</v>
      </c>
      <c r="L469" s="93" t="s">
        <v>606</v>
      </c>
      <c r="O469" s="18"/>
      <c r="P469" s="98" t="str">
        <f t="shared" si="2"/>
        <v>2550</v>
      </c>
      <c r="Q469" s="18"/>
      <c r="R469" s="99">
        <f t="shared" si="3"/>
        <v>1</v>
      </c>
    </row>
    <row r="470">
      <c r="A470" s="32"/>
      <c r="B470" s="93">
        <v>0.0</v>
      </c>
      <c r="D470" s="94">
        <v>18.0</v>
      </c>
      <c r="E470" s="63"/>
      <c r="F470" s="95">
        <v>5.0</v>
      </c>
      <c r="G470" s="63"/>
      <c r="H470" s="95">
        <v>5.0</v>
      </c>
      <c r="I470" s="18"/>
      <c r="J470" s="96">
        <f t="shared" si="4"/>
        <v>2389</v>
      </c>
      <c r="L470" s="93" t="s">
        <v>607</v>
      </c>
      <c r="O470" s="18"/>
      <c r="P470" s="98" t="str">
        <f t="shared" si="2"/>
        <v>2554</v>
      </c>
      <c r="Q470" s="18"/>
      <c r="R470" s="99">
        <f t="shared" si="3"/>
        <v>1</v>
      </c>
    </row>
    <row r="471">
      <c r="A471" s="32"/>
      <c r="B471" s="93">
        <v>0.0</v>
      </c>
      <c r="D471" s="94">
        <v>18.0</v>
      </c>
      <c r="E471" s="63"/>
      <c r="F471" s="95">
        <v>5.0</v>
      </c>
      <c r="G471" s="63"/>
      <c r="H471" s="95">
        <v>6.0</v>
      </c>
      <c r="I471" s="18"/>
      <c r="J471" s="96">
        <f t="shared" si="4"/>
        <v>2390</v>
      </c>
      <c r="L471" s="93" t="s">
        <v>608</v>
      </c>
      <c r="O471" s="18"/>
      <c r="P471" s="98" t="str">
        <f t="shared" si="2"/>
        <v>2558</v>
      </c>
      <c r="Q471" s="18"/>
      <c r="R471" s="99">
        <f t="shared" si="3"/>
        <v>1</v>
      </c>
    </row>
    <row r="472">
      <c r="A472" s="32"/>
      <c r="B472" s="93">
        <v>0.0</v>
      </c>
      <c r="D472" s="94">
        <v>18.0</v>
      </c>
      <c r="E472" s="63"/>
      <c r="F472" s="95">
        <v>5.0</v>
      </c>
      <c r="G472" s="63"/>
      <c r="H472" s="95">
        <v>7.0</v>
      </c>
      <c r="I472" s="18"/>
      <c r="J472" s="96">
        <f t="shared" si="4"/>
        <v>2391</v>
      </c>
      <c r="L472" s="93" t="s">
        <v>609</v>
      </c>
      <c r="O472" s="18"/>
      <c r="P472" s="98" t="str">
        <f t="shared" si="2"/>
        <v>255C</v>
      </c>
      <c r="Q472" s="18"/>
      <c r="R472" s="99">
        <f t="shared" si="3"/>
        <v>1</v>
      </c>
    </row>
    <row r="473">
      <c r="A473" s="32"/>
      <c r="B473" s="93">
        <v>0.0</v>
      </c>
      <c r="D473" s="94">
        <v>18.0</v>
      </c>
      <c r="E473" s="63"/>
      <c r="F473" s="95">
        <v>5.0</v>
      </c>
      <c r="G473" s="63"/>
      <c r="H473" s="95">
        <v>8.0</v>
      </c>
      <c r="I473" s="18"/>
      <c r="J473" s="96">
        <f t="shared" si="4"/>
        <v>2392</v>
      </c>
      <c r="L473" s="93" t="s">
        <v>610</v>
      </c>
      <c r="O473" s="18"/>
      <c r="P473" s="98" t="str">
        <f t="shared" si="2"/>
        <v>2560</v>
      </c>
      <c r="Q473" s="18"/>
      <c r="R473" s="99">
        <f t="shared" si="3"/>
        <v>1</v>
      </c>
    </row>
    <row r="474">
      <c r="A474" s="32"/>
      <c r="B474" s="93">
        <v>0.0</v>
      </c>
      <c r="D474" s="94">
        <v>18.0</v>
      </c>
      <c r="E474" s="63"/>
      <c r="F474" s="95">
        <v>5.0</v>
      </c>
      <c r="G474" s="63"/>
      <c r="H474" s="95">
        <v>9.0</v>
      </c>
      <c r="I474" s="101">
        <v>15.0</v>
      </c>
      <c r="J474" s="96">
        <f t="shared" si="4"/>
        <v>2393</v>
      </c>
      <c r="K474" s="96">
        <f t="shared" ref="K474:K476" si="19">2^(sum($C$11:$E$11))*if(isblank($C474),$B474,$C474) + 2^(sum($D$11:$E$11))*if(isblank($E474),$D474,$E474) + 2^($E$11)*if(isblank($G474),$F474,$G474) + if(isblank($I474),$H474,$I474)</f>
        <v>2399</v>
      </c>
      <c r="L474" s="93" t="s">
        <v>47</v>
      </c>
      <c r="O474" s="18"/>
      <c r="P474" s="98" t="str">
        <f t="shared" si="2"/>
        <v>2564</v>
      </c>
      <c r="Q474" s="103" t="str">
        <f t="shared" ref="Q474:Q476" si="20">dec2hex(K474*4,4)</f>
        <v>257C</v>
      </c>
      <c r="R474" s="99">
        <f t="shared" si="3"/>
        <v>7</v>
      </c>
    </row>
    <row r="475">
      <c r="A475" s="80"/>
      <c r="B475" s="136">
        <v>0.0</v>
      </c>
      <c r="C475" s="25"/>
      <c r="D475" s="171">
        <v>18.0</v>
      </c>
      <c r="E475" s="172">
        <v>19.0</v>
      </c>
      <c r="F475" s="137">
        <v>6.0</v>
      </c>
      <c r="G475" s="172">
        <v>7.0</v>
      </c>
      <c r="H475" s="137">
        <v>0.0</v>
      </c>
      <c r="I475" s="173">
        <v>15.0</v>
      </c>
      <c r="J475" s="146">
        <f t="shared" si="4"/>
        <v>2400</v>
      </c>
      <c r="K475" s="146">
        <f t="shared" si="19"/>
        <v>2559</v>
      </c>
      <c r="L475" s="136" t="s">
        <v>47</v>
      </c>
      <c r="M475" s="25"/>
      <c r="N475" s="25"/>
      <c r="O475" s="88"/>
      <c r="P475" s="147" t="str">
        <f t="shared" si="2"/>
        <v>2580</v>
      </c>
      <c r="Q475" s="148" t="str">
        <f t="shared" si="20"/>
        <v>27FC</v>
      </c>
      <c r="R475" s="149">
        <f t="shared" si="3"/>
        <v>160</v>
      </c>
    </row>
    <row r="476">
      <c r="A476" s="150" t="s">
        <v>47</v>
      </c>
      <c r="B476" s="75">
        <v>0.0</v>
      </c>
      <c r="D476" s="76">
        <v>20.0</v>
      </c>
      <c r="E476" s="151">
        <v>23.0</v>
      </c>
      <c r="F476" s="71">
        <v>0.0</v>
      </c>
      <c r="G476" s="151">
        <v>7.0</v>
      </c>
      <c r="H476" s="71">
        <v>0.0</v>
      </c>
      <c r="I476" s="152">
        <v>15.0</v>
      </c>
      <c r="J476" s="117">
        <f t="shared" si="4"/>
        <v>2560</v>
      </c>
      <c r="K476" s="117">
        <f t="shared" si="19"/>
        <v>3071</v>
      </c>
      <c r="L476" s="75" t="s">
        <v>47</v>
      </c>
      <c r="O476" s="18"/>
      <c r="P476" s="78" t="str">
        <f t="shared" si="2"/>
        <v>2800</v>
      </c>
      <c r="Q476" s="139" t="str">
        <f t="shared" si="20"/>
        <v>2FFC</v>
      </c>
      <c r="R476" s="79">
        <f t="shared" si="3"/>
        <v>512</v>
      </c>
    </row>
    <row r="477">
      <c r="A477" s="153" t="s">
        <v>611</v>
      </c>
      <c r="B477" s="154">
        <v>0.0</v>
      </c>
      <c r="C477" s="106"/>
      <c r="D477" s="155">
        <v>24.0</v>
      </c>
      <c r="E477" s="108"/>
      <c r="F477" s="134">
        <v>0.0</v>
      </c>
      <c r="G477" s="108"/>
      <c r="H477" s="134">
        <v>0.0</v>
      </c>
      <c r="I477" s="110"/>
      <c r="J477" s="133">
        <f t="shared" si="4"/>
        <v>3072</v>
      </c>
      <c r="K477" s="106"/>
      <c r="L477" s="154" t="s">
        <v>612</v>
      </c>
      <c r="M477" s="134" t="s">
        <v>613</v>
      </c>
      <c r="N477" s="134" t="s">
        <v>614</v>
      </c>
      <c r="O477" s="174" t="s">
        <v>615</v>
      </c>
      <c r="P477" s="159" t="str">
        <f t="shared" si="2"/>
        <v>3000</v>
      </c>
      <c r="Q477" s="110"/>
      <c r="R477" s="160">
        <f t="shared" si="3"/>
        <v>1</v>
      </c>
    </row>
    <row r="478">
      <c r="A478" s="32"/>
      <c r="B478" s="93">
        <v>0.0</v>
      </c>
      <c r="D478" s="94">
        <v>24.0</v>
      </c>
      <c r="E478" s="63"/>
      <c r="F478" s="95">
        <v>0.0</v>
      </c>
      <c r="G478" s="63"/>
      <c r="H478" s="95">
        <v>1.0</v>
      </c>
      <c r="I478" s="18"/>
      <c r="J478" s="96">
        <f t="shared" si="4"/>
        <v>3073</v>
      </c>
      <c r="L478" s="93" t="s">
        <v>616</v>
      </c>
      <c r="M478" s="95" t="s">
        <v>617</v>
      </c>
      <c r="N478" s="95" t="s">
        <v>618</v>
      </c>
      <c r="O478" s="101" t="s">
        <v>619</v>
      </c>
      <c r="P478" s="98" t="str">
        <f t="shared" si="2"/>
        <v>3004</v>
      </c>
      <c r="Q478" s="18"/>
      <c r="R478" s="99">
        <f t="shared" si="3"/>
        <v>1</v>
      </c>
    </row>
    <row r="479">
      <c r="A479" s="32"/>
      <c r="B479" s="93">
        <v>0.0</v>
      </c>
      <c r="D479" s="94">
        <v>24.0</v>
      </c>
      <c r="E479" s="63"/>
      <c r="F479" s="95">
        <v>0.0</v>
      </c>
      <c r="G479" s="63"/>
      <c r="H479" s="95">
        <v>2.0</v>
      </c>
      <c r="I479" s="18"/>
      <c r="J479" s="96">
        <f t="shared" si="4"/>
        <v>3074</v>
      </c>
      <c r="L479" s="93" t="s">
        <v>620</v>
      </c>
      <c r="M479" s="95" t="s">
        <v>621</v>
      </c>
      <c r="N479" s="95" t="s">
        <v>622</v>
      </c>
      <c r="O479" s="95" t="s">
        <v>623</v>
      </c>
      <c r="P479" s="98" t="str">
        <f t="shared" si="2"/>
        <v>3008</v>
      </c>
      <c r="Q479" s="18"/>
      <c r="R479" s="99">
        <f t="shared" si="3"/>
        <v>1</v>
      </c>
    </row>
    <row r="480">
      <c r="A480" s="32"/>
      <c r="B480" s="93">
        <v>0.0</v>
      </c>
      <c r="D480" s="94">
        <v>24.0</v>
      </c>
      <c r="E480" s="63"/>
      <c r="F480" s="95">
        <v>0.0</v>
      </c>
      <c r="G480" s="63"/>
      <c r="H480" s="95">
        <v>3.0</v>
      </c>
      <c r="I480" s="18"/>
      <c r="J480" s="96">
        <f t="shared" si="4"/>
        <v>3075</v>
      </c>
      <c r="L480" s="93" t="s">
        <v>624</v>
      </c>
      <c r="M480" s="95" t="s">
        <v>625</v>
      </c>
      <c r="N480" s="95" t="s">
        <v>626</v>
      </c>
      <c r="O480" s="95" t="s">
        <v>627</v>
      </c>
      <c r="P480" s="98" t="str">
        <f t="shared" si="2"/>
        <v>300C</v>
      </c>
      <c r="Q480" s="18"/>
      <c r="R480" s="99">
        <f t="shared" si="3"/>
        <v>1</v>
      </c>
    </row>
    <row r="481">
      <c r="A481" s="32"/>
      <c r="B481" s="93">
        <v>0.0</v>
      </c>
      <c r="D481" s="94">
        <v>24.0</v>
      </c>
      <c r="E481" s="63"/>
      <c r="F481" s="95">
        <v>0.0</v>
      </c>
      <c r="G481" s="63"/>
      <c r="H481" s="95">
        <v>4.0</v>
      </c>
      <c r="I481" s="18"/>
      <c r="J481" s="96">
        <f t="shared" si="4"/>
        <v>3076</v>
      </c>
      <c r="L481" s="93" t="s">
        <v>628</v>
      </c>
      <c r="M481" s="95" t="s">
        <v>629</v>
      </c>
      <c r="N481" s="95" t="s">
        <v>630</v>
      </c>
      <c r="O481" s="95" t="s">
        <v>631</v>
      </c>
      <c r="P481" s="98" t="str">
        <f t="shared" si="2"/>
        <v>3010</v>
      </c>
      <c r="Q481" s="18"/>
      <c r="R481" s="99">
        <f t="shared" si="3"/>
        <v>1</v>
      </c>
    </row>
    <row r="482">
      <c r="A482" s="32"/>
      <c r="B482" s="93">
        <v>0.0</v>
      </c>
      <c r="D482" s="94">
        <v>24.0</v>
      </c>
      <c r="E482" s="63"/>
      <c r="F482" s="95">
        <v>0.0</v>
      </c>
      <c r="G482" s="63"/>
      <c r="H482" s="95">
        <v>5.0</v>
      </c>
      <c r="I482" s="18"/>
      <c r="J482" s="96">
        <f t="shared" si="4"/>
        <v>3077</v>
      </c>
      <c r="L482" s="93" t="s">
        <v>632</v>
      </c>
      <c r="M482" s="95" t="s">
        <v>633</v>
      </c>
      <c r="N482" s="95" t="s">
        <v>634</v>
      </c>
      <c r="O482" s="95" t="s">
        <v>635</v>
      </c>
      <c r="P482" s="98" t="str">
        <f t="shared" si="2"/>
        <v>3014</v>
      </c>
      <c r="Q482" s="18"/>
      <c r="R482" s="99">
        <f t="shared" si="3"/>
        <v>1</v>
      </c>
    </row>
    <row r="483">
      <c r="A483" s="32"/>
      <c r="B483" s="93">
        <v>0.0</v>
      </c>
      <c r="D483" s="94">
        <v>24.0</v>
      </c>
      <c r="E483" s="63"/>
      <c r="F483" s="95">
        <v>0.0</v>
      </c>
      <c r="G483" s="63"/>
      <c r="H483" s="95">
        <v>6.0</v>
      </c>
      <c r="I483" s="18"/>
      <c r="J483" s="96">
        <f t="shared" si="4"/>
        <v>3078</v>
      </c>
      <c r="L483" s="93" t="s">
        <v>636</v>
      </c>
      <c r="M483" s="95" t="s">
        <v>637</v>
      </c>
      <c r="N483" s="95" t="s">
        <v>638</v>
      </c>
      <c r="O483" s="95" t="s">
        <v>639</v>
      </c>
      <c r="P483" s="98" t="str">
        <f t="shared" si="2"/>
        <v>3018</v>
      </c>
      <c r="Q483" s="18"/>
      <c r="R483" s="99">
        <f t="shared" si="3"/>
        <v>1</v>
      </c>
    </row>
    <row r="484">
      <c r="A484" s="32"/>
      <c r="B484" s="93">
        <v>0.0</v>
      </c>
      <c r="D484" s="94">
        <v>24.0</v>
      </c>
      <c r="E484" s="63"/>
      <c r="F484" s="95">
        <v>0.0</v>
      </c>
      <c r="G484" s="63"/>
      <c r="H484" s="95">
        <v>7.0</v>
      </c>
      <c r="I484" s="18"/>
      <c r="J484" s="96">
        <f t="shared" si="4"/>
        <v>3079</v>
      </c>
      <c r="L484" s="93" t="s">
        <v>640</v>
      </c>
      <c r="M484" s="95" t="s">
        <v>641</v>
      </c>
      <c r="N484" s="95" t="s">
        <v>642</v>
      </c>
      <c r="O484" s="95" t="s">
        <v>643</v>
      </c>
      <c r="P484" s="98" t="str">
        <f t="shared" si="2"/>
        <v>301C</v>
      </c>
      <c r="Q484" s="18"/>
      <c r="R484" s="99">
        <f t="shared" si="3"/>
        <v>1</v>
      </c>
    </row>
    <row r="485">
      <c r="A485" s="32"/>
      <c r="B485" s="93">
        <v>0.0</v>
      </c>
      <c r="D485" s="94">
        <v>24.0</v>
      </c>
      <c r="E485" s="63"/>
      <c r="F485" s="95">
        <v>0.0</v>
      </c>
      <c r="G485" s="100">
        <v>3.0</v>
      </c>
      <c r="H485" s="95">
        <v>8.0</v>
      </c>
      <c r="I485" s="101">
        <v>15.0</v>
      </c>
      <c r="J485" s="96">
        <f t="shared" si="4"/>
        <v>3080</v>
      </c>
      <c r="K485" s="96">
        <f>2^(sum($C$11:$E$11))*if(isblank($C485),$B485,$C485) + 2^(sum($D$11:$E$11))*if(isblank($E485),$D485,$E485) + 2^($E$11)*if(isblank($G485),$F485,$G485) + if(isblank($I485),$H485,$I485)</f>
        <v>3135</v>
      </c>
      <c r="L485" s="93" t="s">
        <v>47</v>
      </c>
      <c r="P485" s="98" t="str">
        <f t="shared" si="2"/>
        <v>3020</v>
      </c>
      <c r="Q485" s="103" t="str">
        <f>dec2hex(K485*4,4)</f>
        <v>30FC</v>
      </c>
      <c r="R485" s="99">
        <f t="shared" si="3"/>
        <v>56</v>
      </c>
    </row>
    <row r="486">
      <c r="A486" s="32"/>
      <c r="B486" s="93">
        <v>0.0</v>
      </c>
      <c r="D486" s="94">
        <v>24.0</v>
      </c>
      <c r="E486" s="63"/>
      <c r="F486" s="95">
        <v>4.0</v>
      </c>
      <c r="G486" s="63"/>
      <c r="H486" s="95">
        <v>0.0</v>
      </c>
      <c r="I486" s="18"/>
      <c r="J486" s="96">
        <f t="shared" si="4"/>
        <v>3136</v>
      </c>
      <c r="L486" s="93" t="s">
        <v>644</v>
      </c>
      <c r="M486" s="95" t="s">
        <v>645</v>
      </c>
      <c r="N486" s="95" t="s">
        <v>646</v>
      </c>
      <c r="O486" s="101" t="s">
        <v>647</v>
      </c>
      <c r="P486" s="98" t="str">
        <f t="shared" si="2"/>
        <v>3100</v>
      </c>
      <c r="Q486" s="18"/>
      <c r="R486" s="99">
        <f t="shared" si="3"/>
        <v>1</v>
      </c>
    </row>
    <row r="487">
      <c r="A487" s="32"/>
      <c r="B487" s="93">
        <v>0.0</v>
      </c>
      <c r="D487" s="94">
        <v>24.0</v>
      </c>
      <c r="E487" s="63"/>
      <c r="F487" s="95">
        <v>4.0</v>
      </c>
      <c r="G487" s="63"/>
      <c r="H487" s="95">
        <v>1.0</v>
      </c>
      <c r="I487" s="18"/>
      <c r="J487" s="96">
        <f t="shared" si="4"/>
        <v>3137</v>
      </c>
      <c r="L487" s="93" t="s">
        <v>648</v>
      </c>
      <c r="M487" s="95" t="s">
        <v>649</v>
      </c>
      <c r="N487" s="95" t="s">
        <v>650</v>
      </c>
      <c r="O487" s="101" t="s">
        <v>651</v>
      </c>
      <c r="P487" s="98" t="str">
        <f t="shared" si="2"/>
        <v>3104</v>
      </c>
      <c r="Q487" s="18"/>
      <c r="R487" s="99">
        <f t="shared" si="3"/>
        <v>1</v>
      </c>
    </row>
    <row r="488">
      <c r="A488" s="32"/>
      <c r="B488" s="93">
        <v>0.0</v>
      </c>
      <c r="D488" s="94">
        <v>24.0</v>
      </c>
      <c r="E488" s="63"/>
      <c r="F488" s="95">
        <v>4.0</v>
      </c>
      <c r="G488" s="63"/>
      <c r="H488" s="95">
        <v>2.0</v>
      </c>
      <c r="I488" s="18"/>
      <c r="J488" s="96">
        <f t="shared" si="4"/>
        <v>3138</v>
      </c>
      <c r="L488" s="93" t="s">
        <v>652</v>
      </c>
      <c r="M488" s="95" t="s">
        <v>653</v>
      </c>
      <c r="N488" s="95" t="s">
        <v>654</v>
      </c>
      <c r="O488" s="101" t="s">
        <v>655</v>
      </c>
      <c r="P488" s="98" t="str">
        <f t="shared" si="2"/>
        <v>3108</v>
      </c>
      <c r="Q488" s="18"/>
      <c r="R488" s="99">
        <f t="shared" si="3"/>
        <v>1</v>
      </c>
    </row>
    <row r="489">
      <c r="A489" s="32"/>
      <c r="B489" s="93">
        <v>0.0</v>
      </c>
      <c r="D489" s="94">
        <v>24.0</v>
      </c>
      <c r="E489" s="63"/>
      <c r="F489" s="95">
        <v>4.0</v>
      </c>
      <c r="G489" s="63"/>
      <c r="H489" s="95">
        <v>3.0</v>
      </c>
      <c r="I489" s="18"/>
      <c r="J489" s="96">
        <f t="shared" si="4"/>
        <v>3139</v>
      </c>
      <c r="L489" s="93" t="s">
        <v>656</v>
      </c>
      <c r="M489" s="95" t="s">
        <v>657</v>
      </c>
      <c r="N489" s="95" t="s">
        <v>658</v>
      </c>
      <c r="O489" s="101" t="s">
        <v>659</v>
      </c>
      <c r="P489" s="98" t="str">
        <f t="shared" si="2"/>
        <v>310C</v>
      </c>
      <c r="Q489" s="18"/>
      <c r="R489" s="99">
        <f t="shared" si="3"/>
        <v>1</v>
      </c>
    </row>
    <row r="490">
      <c r="A490" s="32"/>
      <c r="B490" s="93">
        <v>0.0</v>
      </c>
      <c r="D490" s="94">
        <v>24.0</v>
      </c>
      <c r="E490" s="63"/>
      <c r="F490" s="95">
        <v>4.0</v>
      </c>
      <c r="G490" s="63"/>
      <c r="H490" s="95">
        <v>4.0</v>
      </c>
      <c r="I490" s="18"/>
      <c r="J490" s="96">
        <f t="shared" si="4"/>
        <v>3140</v>
      </c>
      <c r="L490" s="93" t="s">
        <v>660</v>
      </c>
      <c r="M490" s="95" t="s">
        <v>661</v>
      </c>
      <c r="N490" s="95" t="s">
        <v>662</v>
      </c>
      <c r="O490" s="101" t="s">
        <v>663</v>
      </c>
      <c r="P490" s="98" t="str">
        <f t="shared" si="2"/>
        <v>3110</v>
      </c>
      <c r="Q490" s="18"/>
      <c r="R490" s="99">
        <f t="shared" si="3"/>
        <v>1</v>
      </c>
    </row>
    <row r="491">
      <c r="A491" s="32"/>
      <c r="B491" s="93">
        <v>0.0</v>
      </c>
      <c r="D491" s="94">
        <v>24.0</v>
      </c>
      <c r="E491" s="63"/>
      <c r="F491" s="95">
        <v>4.0</v>
      </c>
      <c r="G491" s="63"/>
      <c r="H491" s="95">
        <v>5.0</v>
      </c>
      <c r="I491" s="18"/>
      <c r="J491" s="96">
        <f t="shared" si="4"/>
        <v>3141</v>
      </c>
      <c r="L491" s="93" t="s">
        <v>664</v>
      </c>
      <c r="M491" s="95" t="s">
        <v>665</v>
      </c>
      <c r="N491" s="95" t="s">
        <v>666</v>
      </c>
      <c r="O491" s="101" t="s">
        <v>667</v>
      </c>
      <c r="P491" s="98" t="str">
        <f t="shared" si="2"/>
        <v>3114</v>
      </c>
      <c r="Q491" s="18"/>
      <c r="R491" s="99">
        <f t="shared" si="3"/>
        <v>1</v>
      </c>
    </row>
    <row r="492">
      <c r="A492" s="32"/>
      <c r="B492" s="93">
        <v>0.0</v>
      </c>
      <c r="D492" s="94">
        <v>24.0</v>
      </c>
      <c r="E492" s="63"/>
      <c r="F492" s="95">
        <v>4.0</v>
      </c>
      <c r="G492" s="63"/>
      <c r="H492" s="95">
        <v>6.0</v>
      </c>
      <c r="I492" s="18"/>
      <c r="J492" s="96">
        <f t="shared" si="4"/>
        <v>3142</v>
      </c>
      <c r="L492" s="93" t="s">
        <v>668</v>
      </c>
      <c r="M492" s="95" t="s">
        <v>669</v>
      </c>
      <c r="N492" s="95" t="s">
        <v>670</v>
      </c>
      <c r="O492" s="101" t="s">
        <v>671</v>
      </c>
      <c r="P492" s="98" t="str">
        <f t="shared" si="2"/>
        <v>3118</v>
      </c>
      <c r="Q492" s="18"/>
      <c r="R492" s="99">
        <f t="shared" si="3"/>
        <v>1</v>
      </c>
    </row>
    <row r="493">
      <c r="A493" s="32"/>
      <c r="B493" s="93">
        <v>0.0</v>
      </c>
      <c r="D493" s="94">
        <v>24.0</v>
      </c>
      <c r="E493" s="63"/>
      <c r="F493" s="95">
        <v>4.0</v>
      </c>
      <c r="G493" s="63"/>
      <c r="H493" s="95">
        <v>7.0</v>
      </c>
      <c r="I493" s="18"/>
      <c r="J493" s="96">
        <f t="shared" si="4"/>
        <v>3143</v>
      </c>
      <c r="L493" s="93" t="s">
        <v>672</v>
      </c>
      <c r="M493" s="95" t="s">
        <v>673</v>
      </c>
      <c r="N493" s="95" t="s">
        <v>674</v>
      </c>
      <c r="O493" s="101" t="s">
        <v>675</v>
      </c>
      <c r="P493" s="98" t="str">
        <f t="shared" si="2"/>
        <v>311C</v>
      </c>
      <c r="Q493" s="18"/>
      <c r="R493" s="99">
        <f t="shared" si="3"/>
        <v>1</v>
      </c>
    </row>
    <row r="494">
      <c r="A494" s="80"/>
      <c r="B494" s="93">
        <v>0.0</v>
      </c>
      <c r="D494" s="94">
        <v>24.0</v>
      </c>
      <c r="E494" s="63"/>
      <c r="F494" s="95">
        <v>4.0</v>
      </c>
      <c r="G494" s="100">
        <v>7.0</v>
      </c>
      <c r="H494" s="95">
        <v>8.0</v>
      </c>
      <c r="I494" s="101">
        <v>15.0</v>
      </c>
      <c r="J494" s="96">
        <f t="shared" si="4"/>
        <v>3144</v>
      </c>
      <c r="K494" s="96">
        <f t="shared" ref="K494:K497" si="21">2^(sum($C$11:$E$11))*if(isblank($C494),$B494,$C494) + 2^(sum($D$11:$E$11))*if(isblank($E494),$D494,$E494) + 2^($E$11)*if(isblank($G494),$F494,$G494) + if(isblank($I494),$H494,$I494)</f>
        <v>3199</v>
      </c>
      <c r="L494" s="93" t="s">
        <v>47</v>
      </c>
      <c r="O494" s="18"/>
      <c r="P494" s="98" t="str">
        <f t="shared" si="2"/>
        <v>3120</v>
      </c>
      <c r="Q494" s="103" t="str">
        <f t="shared" ref="Q494:Q497" si="22">dec2hex(K494*4,4)</f>
        <v>31FC</v>
      </c>
      <c r="R494" s="99">
        <f t="shared" si="3"/>
        <v>56</v>
      </c>
    </row>
    <row r="495">
      <c r="A495" s="150" t="s">
        <v>47</v>
      </c>
      <c r="B495" s="105">
        <v>0.0</v>
      </c>
      <c r="C495" s="106"/>
      <c r="D495" s="107">
        <v>25.0</v>
      </c>
      <c r="E495" s="175">
        <v>31.0</v>
      </c>
      <c r="F495" s="109">
        <v>0.0</v>
      </c>
      <c r="G495" s="175">
        <v>7.0</v>
      </c>
      <c r="H495" s="109">
        <v>0.0</v>
      </c>
      <c r="I495" s="176">
        <v>15.0</v>
      </c>
      <c r="J495" s="111">
        <f t="shared" si="4"/>
        <v>3200</v>
      </c>
      <c r="K495" s="111">
        <f t="shared" si="21"/>
        <v>4095</v>
      </c>
      <c r="L495" s="105" t="s">
        <v>47</v>
      </c>
      <c r="M495" s="106"/>
      <c r="N495" s="106"/>
      <c r="O495" s="110"/>
      <c r="P495" s="113" t="str">
        <f t="shared" si="2"/>
        <v>3200</v>
      </c>
      <c r="Q495" s="131" t="str">
        <f t="shared" si="22"/>
        <v>3FFC</v>
      </c>
      <c r="R495" s="114">
        <f t="shared" si="3"/>
        <v>896</v>
      </c>
    </row>
    <row r="496">
      <c r="A496" s="140" t="s">
        <v>15</v>
      </c>
      <c r="B496" s="141">
        <v>1.0</v>
      </c>
      <c r="C496" s="53"/>
      <c r="D496" s="142">
        <v>0.0</v>
      </c>
      <c r="E496" s="144">
        <v>31.0</v>
      </c>
      <c r="F496" s="143">
        <v>0.0</v>
      </c>
      <c r="G496" s="144">
        <v>7.0</v>
      </c>
      <c r="H496" s="143">
        <v>0.0</v>
      </c>
      <c r="I496" s="145">
        <v>15.0</v>
      </c>
      <c r="J496" s="177">
        <f t="shared" si="4"/>
        <v>4096</v>
      </c>
      <c r="K496" s="177">
        <f t="shared" si="21"/>
        <v>8191</v>
      </c>
      <c r="L496" s="141" t="s">
        <v>15</v>
      </c>
      <c r="M496" s="53"/>
      <c r="N496" s="53"/>
      <c r="O496" s="54"/>
      <c r="P496" s="178" t="str">
        <f t="shared" si="2"/>
        <v>4000</v>
      </c>
      <c r="Q496" s="179" t="str">
        <f t="shared" si="22"/>
        <v>7FFC</v>
      </c>
      <c r="R496" s="180">
        <f t="shared" si="3"/>
        <v>4096</v>
      </c>
    </row>
    <row r="497">
      <c r="A497" s="181" t="s">
        <v>24</v>
      </c>
      <c r="B497" s="182">
        <v>2.0</v>
      </c>
      <c r="C497" s="183">
        <v>3.0</v>
      </c>
      <c r="D497" s="184">
        <v>0.0</v>
      </c>
      <c r="E497" s="185">
        <v>31.0</v>
      </c>
      <c r="F497" s="183">
        <v>0.0</v>
      </c>
      <c r="G497" s="185">
        <v>7.0</v>
      </c>
      <c r="H497" s="183">
        <v>0.0</v>
      </c>
      <c r="I497" s="186">
        <v>15.0</v>
      </c>
      <c r="J497" s="187">
        <f t="shared" si="4"/>
        <v>8192</v>
      </c>
      <c r="K497" s="187">
        <f t="shared" si="21"/>
        <v>16383</v>
      </c>
      <c r="L497" s="182" t="s">
        <v>24</v>
      </c>
      <c r="M497" s="36"/>
      <c r="N497" s="36"/>
      <c r="O497" s="37"/>
      <c r="P497" s="188" t="str">
        <f t="shared" si="2"/>
        <v>8000</v>
      </c>
      <c r="Q497" s="189" t="str">
        <f t="shared" si="22"/>
        <v>FFFC</v>
      </c>
      <c r="R497" s="190">
        <f t="shared" si="3"/>
        <v>8192</v>
      </c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17"/>
      <c r="K498" s="117"/>
      <c r="L498" s="1"/>
      <c r="M498" s="1"/>
      <c r="N498" s="1"/>
      <c r="O498" s="1"/>
      <c r="P498" s="1"/>
      <c r="Q498" s="1"/>
      <c r="R498" s="117"/>
    </row>
    <row r="499">
      <c r="A499" s="191" t="s">
        <v>48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4"/>
    </row>
    <row r="500">
      <c r="A500" s="192">
        <v>17.0</v>
      </c>
      <c r="B500" s="5">
        <v>16.0</v>
      </c>
      <c r="C500" s="5">
        <v>15.0</v>
      </c>
      <c r="D500" s="5">
        <v>14.0</v>
      </c>
      <c r="E500" s="5">
        <v>13.0</v>
      </c>
      <c r="F500" s="5">
        <v>12.0</v>
      </c>
      <c r="G500" s="71">
        <v>11.0</v>
      </c>
      <c r="H500" s="71">
        <v>10.0</v>
      </c>
      <c r="I500" s="5">
        <v>9.0</v>
      </c>
      <c r="J500" s="5">
        <v>8.0</v>
      </c>
      <c r="K500" s="5">
        <v>7.0</v>
      </c>
      <c r="L500" s="5">
        <v>6.0</v>
      </c>
      <c r="M500" s="5">
        <v>5.0</v>
      </c>
      <c r="N500" s="5">
        <v>4.0</v>
      </c>
      <c r="O500" s="71">
        <v>3.0</v>
      </c>
      <c r="P500" s="5">
        <v>2.0</v>
      </c>
      <c r="Q500" s="5">
        <v>1.0</v>
      </c>
      <c r="R500" s="193">
        <v>0.0</v>
      </c>
    </row>
    <row r="501">
      <c r="A501" s="194" t="s">
        <v>676</v>
      </c>
      <c r="B501" s="195" t="s">
        <v>677</v>
      </c>
      <c r="C501" s="196" t="s">
        <v>678</v>
      </c>
      <c r="D501" s="196" t="s">
        <v>679</v>
      </c>
      <c r="E501" s="197" t="s">
        <v>680</v>
      </c>
      <c r="F501" s="197" t="s">
        <v>681</v>
      </c>
      <c r="G501" s="198" t="s">
        <v>682</v>
      </c>
      <c r="H501" s="199" t="s">
        <v>683</v>
      </c>
      <c r="I501" s="197" t="s">
        <v>684</v>
      </c>
      <c r="J501" s="200" t="s">
        <v>685</v>
      </c>
      <c r="K501" s="197" t="s">
        <v>686</v>
      </c>
      <c r="L501" s="197" t="s">
        <v>687</v>
      </c>
      <c r="M501" s="197" t="s">
        <v>688</v>
      </c>
      <c r="N501" s="197" t="s">
        <v>689</v>
      </c>
      <c r="O501" s="198" t="s">
        <v>690</v>
      </c>
      <c r="P501" s="197" t="s">
        <v>691</v>
      </c>
      <c r="Q501" s="197" t="s">
        <v>692</v>
      </c>
      <c r="R501" s="201" t="s">
        <v>693</v>
      </c>
    </row>
    <row r="502">
      <c r="A502" s="1"/>
      <c r="B502" s="1"/>
      <c r="C502" s="1"/>
      <c r="D502" s="1"/>
    </row>
    <row r="503">
      <c r="A503" s="5">
        <v>18.0</v>
      </c>
      <c r="B503" s="1"/>
      <c r="C503" s="1"/>
      <c r="D503" s="1"/>
    </row>
    <row r="504">
      <c r="A504" s="5" t="s">
        <v>694</v>
      </c>
      <c r="B504" s="1"/>
      <c r="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17"/>
      <c r="K505" s="117"/>
      <c r="L505" s="1"/>
      <c r="M505" s="1"/>
      <c r="N505" s="1"/>
      <c r="O505" s="1"/>
      <c r="P505" s="1"/>
      <c r="Q505" s="1"/>
      <c r="R505" s="117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17"/>
      <c r="K506" s="117"/>
      <c r="L506" s="1"/>
      <c r="M506" s="1"/>
      <c r="N506" s="1"/>
      <c r="O506" s="1"/>
      <c r="P506" s="1"/>
      <c r="Q506" s="1"/>
      <c r="R506" s="117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17"/>
      <c r="K507" s="117"/>
      <c r="L507" s="1"/>
      <c r="M507" s="1"/>
      <c r="N507" s="1"/>
      <c r="O507" s="1"/>
      <c r="P507" s="1"/>
      <c r="Q507" s="1"/>
      <c r="R507" s="117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17"/>
      <c r="K508" s="117"/>
      <c r="L508" s="1"/>
      <c r="M508" s="1"/>
      <c r="N508" s="1"/>
      <c r="O508" s="1"/>
      <c r="P508" s="1"/>
      <c r="Q508" s="1"/>
      <c r="R508" s="117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17"/>
      <c r="K509" s="117"/>
      <c r="L509" s="1"/>
      <c r="M509" s="1"/>
      <c r="N509" s="1"/>
      <c r="O509" s="1"/>
      <c r="P509" s="1"/>
      <c r="Q509" s="1"/>
      <c r="R509" s="117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17"/>
      <c r="K510" s="117"/>
      <c r="L510" s="1"/>
      <c r="M510" s="1"/>
      <c r="N510" s="1"/>
      <c r="O510" s="1"/>
      <c r="P510" s="1"/>
      <c r="Q510" s="1"/>
      <c r="R510" s="117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17"/>
      <c r="K511" s="117"/>
      <c r="L511" s="1"/>
      <c r="M511" s="1"/>
      <c r="N511" s="1"/>
      <c r="O511" s="1"/>
      <c r="P511" s="1"/>
      <c r="Q511" s="1"/>
      <c r="R511" s="117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17"/>
      <c r="K512" s="117"/>
      <c r="L512" s="1"/>
      <c r="M512" s="1"/>
      <c r="N512" s="1"/>
      <c r="O512" s="1"/>
      <c r="P512" s="1"/>
      <c r="Q512" s="1"/>
      <c r="R512" s="117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17"/>
      <c r="K513" s="117"/>
      <c r="L513" s="1"/>
      <c r="M513" s="1"/>
      <c r="N513" s="1"/>
      <c r="O513" s="1"/>
      <c r="P513" s="1"/>
      <c r="Q513" s="1"/>
      <c r="R513" s="117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17"/>
      <c r="K514" s="117"/>
      <c r="L514" s="1"/>
      <c r="M514" s="1"/>
      <c r="N514" s="1"/>
      <c r="O514" s="1"/>
      <c r="P514" s="1"/>
      <c r="Q514" s="1"/>
      <c r="R514" s="117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17"/>
      <c r="K515" s="117"/>
      <c r="L515" s="1"/>
      <c r="M515" s="1"/>
      <c r="N515" s="1"/>
      <c r="O515" s="1"/>
      <c r="P515" s="1"/>
      <c r="Q515" s="1"/>
      <c r="R515" s="117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17"/>
      <c r="K516" s="117"/>
      <c r="L516" s="1"/>
      <c r="M516" s="1"/>
      <c r="N516" s="1"/>
      <c r="O516" s="1"/>
      <c r="P516" s="1"/>
      <c r="Q516" s="1"/>
      <c r="R516" s="117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17"/>
      <c r="K517" s="117"/>
      <c r="L517" s="1"/>
      <c r="M517" s="1"/>
      <c r="N517" s="1"/>
      <c r="O517" s="1"/>
      <c r="P517" s="1"/>
      <c r="Q517" s="1"/>
      <c r="R517" s="117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17"/>
      <c r="K518" s="117"/>
      <c r="L518" s="1"/>
      <c r="M518" s="1"/>
      <c r="N518" s="1"/>
      <c r="O518" s="1"/>
      <c r="P518" s="1"/>
      <c r="Q518" s="1"/>
      <c r="R518" s="117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17"/>
      <c r="K519" s="117"/>
      <c r="L519" s="1"/>
      <c r="M519" s="1"/>
      <c r="N519" s="1"/>
      <c r="O519" s="1"/>
      <c r="P519" s="1"/>
      <c r="Q519" s="1"/>
      <c r="R519" s="117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17"/>
      <c r="K520" s="117"/>
      <c r="L520" s="1"/>
      <c r="M520" s="1"/>
      <c r="N520" s="1"/>
      <c r="O520" s="1"/>
      <c r="P520" s="1"/>
      <c r="Q520" s="1"/>
      <c r="R520" s="117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17"/>
      <c r="K521" s="117"/>
      <c r="L521" s="1"/>
      <c r="M521" s="1"/>
      <c r="N521" s="1"/>
      <c r="O521" s="1"/>
      <c r="P521" s="1"/>
      <c r="Q521" s="1"/>
      <c r="R521" s="117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17"/>
      <c r="K522" s="117"/>
      <c r="L522" s="1"/>
      <c r="M522" s="1"/>
      <c r="N522" s="1"/>
      <c r="O522" s="1"/>
      <c r="P522" s="1"/>
      <c r="Q522" s="1"/>
      <c r="R522" s="117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17"/>
      <c r="K523" s="117"/>
      <c r="L523" s="1"/>
      <c r="M523" s="1"/>
      <c r="N523" s="1"/>
      <c r="O523" s="1"/>
      <c r="P523" s="1"/>
      <c r="Q523" s="1"/>
      <c r="R523" s="117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17"/>
      <c r="K524" s="117"/>
      <c r="L524" s="1"/>
      <c r="M524" s="1"/>
      <c r="N524" s="1"/>
      <c r="O524" s="1"/>
      <c r="P524" s="1"/>
      <c r="Q524" s="1"/>
      <c r="R524" s="117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17"/>
      <c r="K525" s="117"/>
      <c r="L525" s="1"/>
      <c r="M525" s="1"/>
      <c r="N525" s="1"/>
      <c r="O525" s="1"/>
      <c r="P525" s="1"/>
      <c r="Q525" s="1"/>
      <c r="R525" s="117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17"/>
      <c r="K526" s="117"/>
      <c r="L526" s="1"/>
      <c r="M526" s="1"/>
      <c r="N526" s="1"/>
      <c r="O526" s="1"/>
      <c r="P526" s="1"/>
      <c r="Q526" s="1"/>
      <c r="R526" s="117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17"/>
      <c r="K527" s="117"/>
      <c r="L527" s="1"/>
      <c r="M527" s="1"/>
      <c r="N527" s="1"/>
      <c r="O527" s="1"/>
      <c r="P527" s="1"/>
      <c r="Q527" s="1"/>
      <c r="R527" s="117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17"/>
      <c r="K528" s="117"/>
      <c r="L528" s="1"/>
      <c r="M528" s="1"/>
      <c r="N528" s="1"/>
      <c r="O528" s="1"/>
      <c r="P528" s="1"/>
      <c r="Q528" s="1"/>
      <c r="R528" s="117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17"/>
      <c r="K529" s="117"/>
      <c r="L529" s="1"/>
      <c r="M529" s="1"/>
      <c r="N529" s="1"/>
      <c r="O529" s="1"/>
      <c r="P529" s="1"/>
      <c r="Q529" s="1"/>
      <c r="R529" s="117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17"/>
      <c r="K530" s="117"/>
      <c r="L530" s="1"/>
      <c r="M530" s="1"/>
      <c r="N530" s="1"/>
      <c r="O530" s="1"/>
      <c r="P530" s="1"/>
      <c r="Q530" s="1"/>
      <c r="R530" s="117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17"/>
      <c r="K531" s="117"/>
      <c r="L531" s="1"/>
      <c r="M531" s="1"/>
      <c r="N531" s="1"/>
      <c r="O531" s="1"/>
      <c r="P531" s="1"/>
      <c r="Q531" s="1"/>
      <c r="R531" s="117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17"/>
      <c r="K532" s="117"/>
      <c r="L532" s="1"/>
      <c r="M532" s="1"/>
      <c r="N532" s="1"/>
      <c r="O532" s="1"/>
      <c r="P532" s="1"/>
      <c r="Q532" s="1"/>
      <c r="R532" s="117"/>
    </row>
    <row r="533">
      <c r="A533" s="1"/>
      <c r="B533" s="1"/>
      <c r="D533" s="1"/>
      <c r="E533" s="1"/>
      <c r="F533" s="1"/>
      <c r="G533" s="1"/>
      <c r="H533" s="1"/>
      <c r="I533" s="1"/>
      <c r="J533" s="117"/>
      <c r="K533" s="117"/>
      <c r="L533" s="1"/>
      <c r="M533" s="1"/>
      <c r="N533" s="1"/>
      <c r="O533" s="1"/>
      <c r="P533" s="1"/>
      <c r="Q533" s="1"/>
      <c r="R533" s="117"/>
    </row>
    <row r="534">
      <c r="A534" s="1"/>
      <c r="B534" s="1"/>
      <c r="D534" s="1"/>
      <c r="E534" s="1"/>
      <c r="F534" s="1"/>
      <c r="G534" s="1"/>
      <c r="H534" s="1"/>
      <c r="I534" s="1"/>
      <c r="J534" s="117"/>
      <c r="K534" s="117"/>
      <c r="L534" s="1"/>
      <c r="M534" s="1"/>
      <c r="N534" s="1"/>
      <c r="O534" s="1"/>
      <c r="P534" s="1"/>
      <c r="Q534" s="1"/>
      <c r="R534" s="117"/>
    </row>
    <row r="535">
      <c r="A535" s="1"/>
      <c r="B535" s="1"/>
      <c r="D535" s="1"/>
      <c r="E535" s="1"/>
      <c r="F535" s="1"/>
      <c r="G535" s="1"/>
      <c r="H535" s="1"/>
      <c r="I535" s="1"/>
      <c r="J535" s="117"/>
      <c r="K535" s="117"/>
      <c r="L535" s="1"/>
      <c r="M535" s="1"/>
      <c r="N535" s="1"/>
      <c r="O535" s="1"/>
      <c r="P535" s="1"/>
      <c r="Q535" s="1"/>
      <c r="R535" s="117"/>
    </row>
    <row r="536">
      <c r="A536" s="1"/>
      <c r="B536" s="1"/>
      <c r="D536" s="1"/>
      <c r="E536" s="1"/>
      <c r="F536" s="1"/>
      <c r="G536" s="1"/>
      <c r="H536" s="1"/>
      <c r="I536" s="1"/>
      <c r="J536" s="117"/>
      <c r="K536" s="117"/>
      <c r="L536" s="1"/>
      <c r="M536" s="1"/>
      <c r="N536" s="1"/>
      <c r="O536" s="1"/>
      <c r="P536" s="1"/>
      <c r="Q536" s="1"/>
      <c r="R536" s="117"/>
    </row>
    <row r="537">
      <c r="A537" s="1"/>
      <c r="B537" s="1"/>
      <c r="D537" s="1"/>
      <c r="E537" s="1"/>
      <c r="F537" s="1"/>
      <c r="G537" s="1"/>
      <c r="H537" s="1"/>
      <c r="I537" s="1"/>
      <c r="J537" s="117"/>
      <c r="K537" s="117"/>
      <c r="L537" s="1"/>
      <c r="M537" s="1"/>
      <c r="N537" s="1"/>
      <c r="O537" s="1"/>
      <c r="P537" s="1"/>
      <c r="Q537" s="1"/>
      <c r="R537" s="117"/>
    </row>
    <row r="538">
      <c r="A538" s="1"/>
      <c r="B538" s="1"/>
      <c r="D538" s="1"/>
      <c r="E538" s="1"/>
      <c r="F538" s="1"/>
      <c r="G538" s="1"/>
      <c r="H538" s="1"/>
      <c r="I538" s="1"/>
      <c r="J538" s="117"/>
      <c r="K538" s="117"/>
      <c r="L538" s="1"/>
      <c r="M538" s="1"/>
      <c r="N538" s="1"/>
      <c r="O538" s="1"/>
      <c r="P538" s="1"/>
      <c r="Q538" s="1"/>
      <c r="R538" s="117"/>
    </row>
    <row r="539">
      <c r="A539" s="1"/>
      <c r="B539" s="1"/>
      <c r="D539" s="1"/>
      <c r="E539" s="1"/>
      <c r="F539" s="1"/>
      <c r="G539" s="1"/>
      <c r="H539" s="1"/>
      <c r="I539" s="1"/>
      <c r="J539" s="117"/>
      <c r="K539" s="117"/>
      <c r="L539" s="1"/>
      <c r="M539" s="1"/>
      <c r="N539" s="1"/>
      <c r="O539" s="1"/>
      <c r="P539" s="1"/>
      <c r="Q539" s="1"/>
      <c r="R539" s="117"/>
    </row>
    <row r="540">
      <c r="A540" s="1"/>
      <c r="B540" s="1"/>
      <c r="D540" s="1"/>
      <c r="E540" s="1"/>
      <c r="F540" s="1"/>
      <c r="G540" s="1"/>
      <c r="H540" s="1"/>
      <c r="I540" s="1"/>
      <c r="J540" s="117"/>
      <c r="K540" s="117"/>
      <c r="L540" s="1"/>
      <c r="M540" s="1"/>
      <c r="N540" s="1"/>
      <c r="O540" s="1"/>
      <c r="P540" s="1"/>
      <c r="Q540" s="1"/>
      <c r="R540" s="117"/>
    </row>
    <row r="541">
      <c r="A541" s="1"/>
      <c r="B541" s="1"/>
      <c r="D541" s="1"/>
      <c r="E541" s="1"/>
      <c r="F541" s="1"/>
      <c r="G541" s="1"/>
      <c r="H541" s="1"/>
      <c r="I541" s="1"/>
      <c r="J541" s="117"/>
      <c r="K541" s="117"/>
      <c r="L541" s="1"/>
      <c r="M541" s="1"/>
      <c r="N541" s="1"/>
      <c r="O541" s="1"/>
      <c r="P541" s="1"/>
      <c r="Q541" s="1"/>
      <c r="R541" s="117"/>
    </row>
    <row r="542">
      <c r="A542" s="1"/>
      <c r="B542" s="1"/>
      <c r="D542" s="1"/>
      <c r="E542" s="1"/>
      <c r="F542" s="1"/>
      <c r="G542" s="1"/>
      <c r="H542" s="1"/>
      <c r="I542" s="1"/>
      <c r="J542" s="117"/>
      <c r="K542" s="117"/>
      <c r="L542" s="1"/>
      <c r="M542" s="1"/>
      <c r="N542" s="1"/>
      <c r="O542" s="1"/>
      <c r="P542" s="1"/>
      <c r="Q542" s="1"/>
      <c r="R542" s="117"/>
    </row>
    <row r="543">
      <c r="A543" s="1"/>
      <c r="B543" s="1"/>
      <c r="D543" s="1"/>
      <c r="E543" s="1"/>
      <c r="F543" s="1"/>
      <c r="G543" s="1"/>
      <c r="H543" s="1"/>
      <c r="I543" s="1"/>
      <c r="J543" s="117"/>
      <c r="K543" s="117"/>
      <c r="L543" s="1"/>
      <c r="M543" s="1"/>
      <c r="N543" s="1"/>
      <c r="O543" s="1"/>
      <c r="P543" s="1"/>
      <c r="Q543" s="1"/>
      <c r="R543" s="117"/>
    </row>
    <row r="544">
      <c r="A544" s="1"/>
      <c r="B544" s="1"/>
      <c r="D544" s="1"/>
      <c r="E544" s="1"/>
      <c r="F544" s="1"/>
      <c r="G544" s="1"/>
      <c r="H544" s="1"/>
      <c r="I544" s="1"/>
      <c r="J544" s="117"/>
      <c r="K544" s="117"/>
      <c r="L544" s="1"/>
      <c r="M544" s="1"/>
      <c r="N544" s="1"/>
      <c r="O544" s="1"/>
      <c r="P544" s="1"/>
      <c r="Q544" s="1"/>
      <c r="R544" s="117"/>
    </row>
    <row r="545">
      <c r="A545" s="1"/>
      <c r="B545" s="1"/>
      <c r="D545" s="1"/>
      <c r="E545" s="1"/>
      <c r="F545" s="1"/>
      <c r="G545" s="1"/>
      <c r="H545" s="1"/>
      <c r="I545" s="1"/>
      <c r="J545" s="117"/>
      <c r="K545" s="117"/>
      <c r="L545" s="1"/>
      <c r="M545" s="1"/>
      <c r="N545" s="1"/>
      <c r="O545" s="1"/>
      <c r="P545" s="1"/>
      <c r="Q545" s="1"/>
      <c r="R545" s="117"/>
    </row>
    <row r="546">
      <c r="A546" s="1"/>
      <c r="B546" s="1"/>
      <c r="D546" s="1"/>
      <c r="E546" s="1"/>
      <c r="F546" s="1"/>
      <c r="G546" s="1"/>
      <c r="H546" s="1"/>
      <c r="I546" s="1"/>
      <c r="J546" s="117"/>
      <c r="K546" s="117"/>
      <c r="L546" s="1"/>
      <c r="M546" s="1"/>
      <c r="N546" s="1"/>
      <c r="O546" s="1"/>
      <c r="P546" s="1"/>
      <c r="Q546" s="1"/>
      <c r="R546" s="117"/>
    </row>
    <row r="547">
      <c r="A547" s="1"/>
      <c r="B547" s="1"/>
      <c r="D547" s="1"/>
      <c r="E547" s="1"/>
      <c r="F547" s="1"/>
      <c r="G547" s="1"/>
      <c r="H547" s="1"/>
      <c r="I547" s="1"/>
      <c r="J547" s="117"/>
      <c r="K547" s="117"/>
      <c r="L547" s="1"/>
      <c r="M547" s="1"/>
      <c r="N547" s="1"/>
      <c r="O547" s="1"/>
      <c r="P547" s="1"/>
      <c r="Q547" s="1"/>
      <c r="R547" s="117"/>
    </row>
    <row r="548">
      <c r="A548" s="1"/>
      <c r="B548" s="1"/>
      <c r="D548" s="1"/>
      <c r="E548" s="1"/>
      <c r="F548" s="1"/>
      <c r="G548" s="1"/>
      <c r="H548" s="1"/>
      <c r="I548" s="1"/>
      <c r="J548" s="117"/>
      <c r="K548" s="117"/>
      <c r="L548" s="1"/>
      <c r="M548" s="1"/>
      <c r="N548" s="1"/>
      <c r="O548" s="1"/>
      <c r="P548" s="1"/>
      <c r="Q548" s="1"/>
      <c r="R548" s="117"/>
    </row>
    <row r="549">
      <c r="A549" s="1"/>
      <c r="B549" s="1"/>
      <c r="D549" s="1"/>
      <c r="E549" s="1"/>
      <c r="F549" s="1"/>
      <c r="G549" s="1"/>
      <c r="H549" s="1"/>
      <c r="I549" s="1"/>
      <c r="J549" s="117"/>
      <c r="K549" s="117"/>
      <c r="L549" s="1"/>
      <c r="M549" s="1"/>
      <c r="N549" s="1"/>
      <c r="O549" s="1"/>
      <c r="P549" s="1"/>
      <c r="Q549" s="1"/>
      <c r="R549" s="117"/>
    </row>
    <row r="550">
      <c r="A550" s="1"/>
      <c r="B550" s="1"/>
      <c r="D550" s="1"/>
      <c r="E550" s="1"/>
      <c r="F550" s="1"/>
      <c r="G550" s="1"/>
      <c r="H550" s="1"/>
      <c r="I550" s="1"/>
      <c r="J550" s="117"/>
      <c r="K550" s="117"/>
      <c r="L550" s="1"/>
      <c r="M550" s="1"/>
      <c r="N550" s="1"/>
      <c r="O550" s="1"/>
      <c r="P550" s="1"/>
      <c r="Q550" s="1"/>
      <c r="R550" s="117"/>
    </row>
    <row r="551">
      <c r="A551" s="1"/>
      <c r="B551" s="1"/>
      <c r="D551" s="1"/>
      <c r="E551" s="1"/>
      <c r="F551" s="1"/>
      <c r="G551" s="1"/>
      <c r="H551" s="1"/>
      <c r="I551" s="1"/>
      <c r="J551" s="117"/>
      <c r="K551" s="117"/>
      <c r="L551" s="1"/>
      <c r="M551" s="1"/>
      <c r="N551" s="1"/>
      <c r="O551" s="1"/>
      <c r="P551" s="1"/>
      <c r="Q551" s="1"/>
      <c r="R551" s="117"/>
    </row>
    <row r="552">
      <c r="A552" s="1"/>
      <c r="B552" s="1"/>
      <c r="D552" s="1"/>
      <c r="E552" s="1"/>
      <c r="F552" s="1"/>
      <c r="G552" s="1"/>
      <c r="H552" s="1"/>
      <c r="I552" s="1"/>
      <c r="J552" s="117"/>
      <c r="K552" s="117"/>
      <c r="L552" s="1"/>
      <c r="M552" s="1"/>
      <c r="N552" s="1"/>
      <c r="O552" s="1"/>
      <c r="P552" s="1"/>
      <c r="Q552" s="1"/>
      <c r="R552" s="117"/>
    </row>
    <row r="553">
      <c r="A553" s="1"/>
      <c r="B553" s="1"/>
      <c r="D553" s="1"/>
      <c r="E553" s="1"/>
      <c r="F553" s="1"/>
      <c r="G553" s="1"/>
      <c r="H553" s="1"/>
      <c r="I553" s="1"/>
      <c r="J553" s="117"/>
      <c r="K553" s="117"/>
      <c r="L553" s="1"/>
      <c r="M553" s="1"/>
      <c r="N553" s="1"/>
      <c r="O553" s="1"/>
      <c r="P553" s="1"/>
      <c r="Q553" s="1"/>
      <c r="R553" s="117"/>
    </row>
    <row r="554">
      <c r="A554" s="1"/>
      <c r="B554" s="1"/>
      <c r="D554" s="1"/>
      <c r="E554" s="1"/>
      <c r="F554" s="1"/>
      <c r="G554" s="1"/>
      <c r="H554" s="1"/>
      <c r="I554" s="1"/>
      <c r="J554" s="117"/>
      <c r="K554" s="117"/>
      <c r="L554" s="1"/>
      <c r="M554" s="1"/>
      <c r="N554" s="1"/>
      <c r="O554" s="1"/>
      <c r="P554" s="1"/>
      <c r="Q554" s="1"/>
      <c r="R554" s="117"/>
    </row>
    <row r="555">
      <c r="A555" s="1"/>
      <c r="B555" s="1"/>
      <c r="D555" s="1"/>
      <c r="E555" s="1"/>
      <c r="F555" s="1"/>
      <c r="G555" s="1"/>
      <c r="H555" s="1"/>
      <c r="I555" s="1"/>
      <c r="J555" s="117"/>
      <c r="K555" s="117"/>
      <c r="L555" s="1"/>
      <c r="M555" s="1"/>
      <c r="N555" s="1"/>
      <c r="O555" s="1"/>
      <c r="P555" s="1"/>
      <c r="Q555" s="1"/>
      <c r="R555" s="117"/>
    </row>
    <row r="556">
      <c r="A556" s="1"/>
      <c r="B556" s="1"/>
      <c r="D556" s="1"/>
      <c r="E556" s="1"/>
      <c r="F556" s="1"/>
      <c r="G556" s="1"/>
      <c r="H556" s="1"/>
      <c r="I556" s="1"/>
      <c r="J556" s="117"/>
      <c r="K556" s="117"/>
      <c r="L556" s="1"/>
      <c r="M556" s="1"/>
      <c r="N556" s="1"/>
      <c r="O556" s="1"/>
      <c r="P556" s="1"/>
      <c r="Q556" s="1"/>
      <c r="R556" s="117"/>
    </row>
    <row r="557">
      <c r="A557" s="1"/>
      <c r="B557" s="1"/>
      <c r="D557" s="1"/>
      <c r="E557" s="1"/>
      <c r="F557" s="1"/>
      <c r="G557" s="1"/>
      <c r="H557" s="1"/>
      <c r="I557" s="1"/>
      <c r="J557" s="117"/>
      <c r="K557" s="117"/>
      <c r="L557" s="1"/>
      <c r="M557" s="1"/>
      <c r="N557" s="1"/>
      <c r="O557" s="1"/>
      <c r="P557" s="1"/>
      <c r="Q557" s="1"/>
      <c r="R557" s="117"/>
    </row>
    <row r="558">
      <c r="A558" s="1"/>
      <c r="B558" s="1"/>
      <c r="D558" s="1"/>
      <c r="E558" s="1"/>
      <c r="F558" s="1"/>
      <c r="G558" s="1"/>
      <c r="H558" s="1"/>
      <c r="I558" s="1"/>
      <c r="J558" s="117"/>
      <c r="K558" s="117"/>
      <c r="L558" s="1"/>
      <c r="M558" s="1"/>
      <c r="N558" s="1"/>
      <c r="O558" s="1"/>
      <c r="P558" s="1"/>
      <c r="Q558" s="1"/>
      <c r="R558" s="117"/>
    </row>
    <row r="559">
      <c r="A559" s="1"/>
      <c r="B559" s="1"/>
      <c r="D559" s="1"/>
      <c r="E559" s="1"/>
      <c r="F559" s="1"/>
      <c r="G559" s="1"/>
      <c r="H559" s="1"/>
      <c r="I559" s="1"/>
      <c r="J559" s="117"/>
      <c r="K559" s="117"/>
      <c r="L559" s="1"/>
      <c r="M559" s="1"/>
      <c r="N559" s="1"/>
      <c r="O559" s="1"/>
      <c r="P559" s="1"/>
      <c r="Q559" s="1"/>
      <c r="R559" s="117"/>
    </row>
    <row r="560">
      <c r="A560" s="1"/>
      <c r="B560" s="1"/>
      <c r="D560" s="1"/>
      <c r="E560" s="1"/>
      <c r="F560" s="1"/>
      <c r="G560" s="1"/>
      <c r="H560" s="1"/>
      <c r="I560" s="1"/>
      <c r="J560" s="117"/>
      <c r="K560" s="117"/>
      <c r="L560" s="1"/>
      <c r="M560" s="1"/>
      <c r="N560" s="1"/>
      <c r="O560" s="1"/>
      <c r="P560" s="1"/>
      <c r="Q560" s="1"/>
      <c r="R560" s="117"/>
    </row>
    <row r="561">
      <c r="A561" s="1"/>
      <c r="B561" s="1"/>
      <c r="D561" s="1"/>
      <c r="E561" s="1"/>
      <c r="F561" s="1"/>
      <c r="G561" s="1"/>
      <c r="H561" s="1"/>
      <c r="I561" s="1"/>
      <c r="J561" s="117"/>
      <c r="K561" s="117"/>
      <c r="L561" s="1"/>
      <c r="M561" s="1"/>
      <c r="N561" s="1"/>
      <c r="O561" s="1"/>
      <c r="P561" s="1"/>
      <c r="Q561" s="1"/>
      <c r="R561" s="117"/>
    </row>
    <row r="562">
      <c r="A562" s="1"/>
      <c r="B562" s="1"/>
      <c r="D562" s="1"/>
      <c r="E562" s="1"/>
      <c r="F562" s="1"/>
      <c r="G562" s="1"/>
      <c r="H562" s="1"/>
      <c r="I562" s="1"/>
      <c r="J562" s="117"/>
      <c r="K562" s="117"/>
      <c r="L562" s="1"/>
      <c r="M562" s="1"/>
      <c r="N562" s="1"/>
      <c r="O562" s="1"/>
      <c r="P562" s="1"/>
      <c r="Q562" s="1"/>
      <c r="R562" s="117"/>
    </row>
    <row r="563">
      <c r="A563" s="1"/>
      <c r="B563" s="1"/>
      <c r="D563" s="1"/>
      <c r="E563" s="1"/>
      <c r="F563" s="1"/>
      <c r="G563" s="1"/>
      <c r="H563" s="1"/>
      <c r="I563" s="1"/>
      <c r="J563" s="117"/>
      <c r="K563" s="117"/>
      <c r="L563" s="1"/>
      <c r="M563" s="1"/>
      <c r="N563" s="1"/>
      <c r="O563" s="1"/>
      <c r="P563" s="1"/>
      <c r="Q563" s="1"/>
      <c r="R563" s="117"/>
    </row>
    <row r="564">
      <c r="A564" s="1"/>
      <c r="B564" s="1"/>
      <c r="D564" s="1"/>
      <c r="E564" s="1"/>
      <c r="F564" s="1"/>
      <c r="G564" s="1"/>
      <c r="H564" s="1"/>
      <c r="I564" s="1"/>
      <c r="J564" s="117"/>
      <c r="K564" s="117"/>
      <c r="L564" s="1"/>
      <c r="M564" s="1"/>
      <c r="N564" s="1"/>
      <c r="O564" s="1"/>
      <c r="P564" s="1"/>
      <c r="Q564" s="1"/>
      <c r="R564" s="117"/>
    </row>
    <row r="565">
      <c r="A565" s="1"/>
      <c r="B565" s="1"/>
      <c r="D565" s="1"/>
      <c r="E565" s="1"/>
      <c r="F565" s="1"/>
      <c r="G565" s="1"/>
      <c r="H565" s="1"/>
      <c r="I565" s="1"/>
      <c r="J565" s="117"/>
      <c r="K565" s="117"/>
      <c r="L565" s="1"/>
      <c r="M565" s="1"/>
      <c r="N565" s="1"/>
      <c r="O565" s="1"/>
      <c r="P565" s="1"/>
      <c r="Q565" s="1"/>
      <c r="R565" s="117"/>
    </row>
    <row r="566">
      <c r="A566" s="1"/>
      <c r="B566" s="1"/>
      <c r="D566" s="1"/>
      <c r="E566" s="1"/>
      <c r="F566" s="1"/>
      <c r="G566" s="1"/>
      <c r="H566" s="1"/>
      <c r="I566" s="1"/>
      <c r="J566" s="117"/>
      <c r="K566" s="117"/>
      <c r="L566" s="1"/>
      <c r="M566" s="1"/>
      <c r="N566" s="1"/>
      <c r="O566" s="1"/>
      <c r="P566" s="1"/>
      <c r="Q566" s="1"/>
      <c r="R566" s="117"/>
    </row>
    <row r="567">
      <c r="A567" s="1"/>
      <c r="B567" s="1"/>
      <c r="D567" s="1"/>
      <c r="E567" s="1"/>
      <c r="F567" s="1"/>
      <c r="G567" s="1"/>
      <c r="H567" s="1"/>
      <c r="I567" s="1"/>
      <c r="J567" s="117"/>
      <c r="K567" s="117"/>
      <c r="L567" s="1"/>
      <c r="M567" s="1"/>
      <c r="N567" s="1"/>
      <c r="O567" s="1"/>
      <c r="P567" s="1"/>
      <c r="Q567" s="1"/>
      <c r="R567" s="117"/>
    </row>
    <row r="568">
      <c r="A568" s="1"/>
      <c r="B568" s="1"/>
      <c r="D568" s="1"/>
      <c r="E568" s="1"/>
      <c r="F568" s="1"/>
      <c r="G568" s="1"/>
      <c r="H568" s="1"/>
      <c r="I568" s="1"/>
      <c r="J568" s="117"/>
      <c r="K568" s="117"/>
      <c r="L568" s="1"/>
      <c r="M568" s="1"/>
      <c r="N568" s="1"/>
      <c r="O568" s="1"/>
      <c r="P568" s="1"/>
      <c r="Q568" s="1"/>
      <c r="R568" s="117"/>
    </row>
    <row r="569">
      <c r="A569" s="1"/>
      <c r="B569" s="1"/>
      <c r="D569" s="1"/>
      <c r="E569" s="1"/>
      <c r="F569" s="1"/>
      <c r="G569" s="1"/>
      <c r="H569" s="1"/>
      <c r="I569" s="1"/>
      <c r="J569" s="117"/>
      <c r="K569" s="117"/>
      <c r="L569" s="1"/>
      <c r="M569" s="1"/>
      <c r="N569" s="1"/>
      <c r="O569" s="1"/>
      <c r="P569" s="1"/>
      <c r="Q569" s="1"/>
      <c r="R569" s="117"/>
    </row>
    <row r="570">
      <c r="A570" s="1"/>
      <c r="B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>
      <c r="A571" s="1"/>
      <c r="B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>
      <c r="A572" s="1"/>
      <c r="B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>
      <c r="A573" s="1"/>
      <c r="B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>
      <c r="A574" s="1"/>
      <c r="B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>
      <c r="A575" s="1"/>
      <c r="B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>
      <c r="A576" s="1"/>
      <c r="B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>
      <c r="A577" s="1"/>
      <c r="B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>
      <c r="A578" s="1"/>
      <c r="B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>
      <c r="A579" s="1"/>
      <c r="B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>
      <c r="A580" s="1"/>
      <c r="B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>
      <c r="A581" s="1"/>
      <c r="B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>
      <c r="A582" s="1"/>
      <c r="B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>
      <c r="A583" s="1"/>
      <c r="B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>
      <c r="A584" s="1"/>
      <c r="B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>
      <c r="A585" s="1"/>
      <c r="B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>
      <c r="A586" s="1"/>
      <c r="B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>
      <c r="A587" s="1"/>
      <c r="B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>
      <c r="A588" s="1"/>
      <c r="B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>
      <c r="A589" s="1"/>
      <c r="B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>
      <c r="A590" s="1"/>
      <c r="B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>
      <c r="A591" s="1"/>
      <c r="B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</row>
    <row r="1056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</row>
    <row r="1058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</row>
    <row r="1059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</row>
    <row r="1060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</row>
    <row r="106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</row>
    <row r="106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</row>
    <row r="106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</row>
    <row r="1064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</row>
    <row r="106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</row>
    <row r="1066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</row>
    <row r="1067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</row>
    <row r="1068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</row>
    <row r="1069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</row>
    <row r="1070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</row>
    <row r="107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</row>
    <row r="107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</row>
    <row r="107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</row>
    <row r="1074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</row>
    <row r="107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</row>
    <row r="1076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</row>
    <row r="1077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</row>
    <row r="1078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</row>
    <row r="1079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</row>
    <row r="1080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</row>
    <row r="108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</row>
    <row r="108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</row>
    <row r="108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</row>
    <row r="1084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</row>
    <row r="108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</row>
    <row r="1086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</row>
    <row r="1087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</row>
    <row r="1088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</row>
    <row r="1089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</row>
    <row r="1090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</row>
    <row r="109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</row>
    <row r="109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</row>
    <row r="109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</row>
    <row r="1094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</row>
    <row r="109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</row>
    <row r="1096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</row>
    <row r="1097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</row>
    <row r="1098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</row>
    <row r="1099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</row>
    <row r="1100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</row>
    <row r="110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</row>
    <row r="110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</row>
    <row r="110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</row>
    <row r="1104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</row>
    <row r="110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</row>
    <row r="1106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</row>
    <row r="1107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</row>
    <row r="1108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</row>
    <row r="1109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</row>
    <row r="1110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</row>
    <row r="111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</row>
    <row r="111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</row>
    <row r="111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</row>
    <row r="1114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</row>
    <row r="111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</row>
    <row r="1116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</row>
    <row r="1117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</row>
    <row r="1118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</row>
    <row r="1119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</row>
    <row r="1120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</row>
    <row r="112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</row>
    <row r="112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</row>
    <row r="112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</row>
    <row r="1124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</row>
    <row r="11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</row>
    <row r="1126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</row>
    <row r="1127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</row>
    <row r="1128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</row>
    <row r="1129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</row>
    <row r="1130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</row>
    <row r="113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</row>
    <row r="113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</row>
    <row r="113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</row>
    <row r="1134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</row>
    <row r="113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</row>
    <row r="1136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</row>
    <row r="1137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</row>
    <row r="1138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</row>
    <row r="1139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</row>
    <row r="1140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</row>
    <row r="114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</row>
    <row r="114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</row>
    <row r="114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</row>
    <row r="1144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</row>
    <row r="114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</row>
    <row r="1146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</row>
    <row r="1147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</row>
    <row r="1148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</row>
    <row r="1149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</row>
    <row r="1150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</row>
    <row r="115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</row>
    <row r="1152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</row>
    <row r="115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</row>
    <row r="1154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</row>
    <row r="115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</row>
    <row r="1156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</row>
    <row r="1157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</row>
    <row r="1158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</row>
    <row r="1159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</row>
    <row r="1160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</row>
    <row r="1161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</row>
    <row r="1162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</row>
    <row r="116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</row>
    <row r="1164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</row>
    <row r="116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</row>
    <row r="1166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</row>
    <row r="1167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</row>
    <row r="1168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</row>
    <row r="1169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</row>
    <row r="1170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</row>
    <row r="1171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</row>
    <row r="1172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</row>
    <row r="117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</row>
    <row r="1174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</row>
    <row r="117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</row>
    <row r="1176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</row>
    <row r="1177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</row>
    <row r="1178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</row>
    <row r="1179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</row>
    <row r="1180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</row>
    <row r="1181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</row>
    <row r="1182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</row>
    <row r="118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</row>
    <row r="1184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</row>
    <row r="118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</row>
    <row r="1186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</row>
    <row r="1187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</row>
    <row r="1188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</row>
    <row r="1189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</row>
    <row r="1190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</row>
    <row r="1191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</row>
    <row r="1192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</row>
    <row r="119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</row>
    <row r="1194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</row>
    <row r="119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</row>
    <row r="1196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</row>
    <row r="1197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</row>
    <row r="1198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</row>
  </sheetData>
  <mergeCells count="3139">
    <mergeCell ref="D252:E252"/>
    <mergeCell ref="F252:G252"/>
    <mergeCell ref="H252:I252"/>
    <mergeCell ref="J252:K252"/>
    <mergeCell ref="F253:G253"/>
    <mergeCell ref="H253:I253"/>
    <mergeCell ref="J253:K253"/>
    <mergeCell ref="D253:E253"/>
    <mergeCell ref="D254:E254"/>
    <mergeCell ref="F254:G254"/>
    <mergeCell ref="H254:I254"/>
    <mergeCell ref="J254:K254"/>
    <mergeCell ref="D255:E255"/>
    <mergeCell ref="F255:G255"/>
    <mergeCell ref="F257:G257"/>
    <mergeCell ref="H257:I257"/>
    <mergeCell ref="H255:I255"/>
    <mergeCell ref="J255:K255"/>
    <mergeCell ref="D256:E256"/>
    <mergeCell ref="F256:G256"/>
    <mergeCell ref="H256:I256"/>
    <mergeCell ref="J256:K256"/>
    <mergeCell ref="J257:K257"/>
    <mergeCell ref="H259:I259"/>
    <mergeCell ref="J259:K259"/>
    <mergeCell ref="D257:E257"/>
    <mergeCell ref="D258:E258"/>
    <mergeCell ref="F258:G258"/>
    <mergeCell ref="H258:I258"/>
    <mergeCell ref="J258:K258"/>
    <mergeCell ref="D259:E259"/>
    <mergeCell ref="F259:G259"/>
    <mergeCell ref="D260:E260"/>
    <mergeCell ref="F260:G260"/>
    <mergeCell ref="H260:I260"/>
    <mergeCell ref="J260:K260"/>
    <mergeCell ref="F261:G261"/>
    <mergeCell ref="H261:I261"/>
    <mergeCell ref="J261:K261"/>
    <mergeCell ref="D261:E261"/>
    <mergeCell ref="D262:E262"/>
    <mergeCell ref="F262:G262"/>
    <mergeCell ref="H262:I262"/>
    <mergeCell ref="J262:K262"/>
    <mergeCell ref="D263:E263"/>
    <mergeCell ref="F263:G263"/>
    <mergeCell ref="F265:G265"/>
    <mergeCell ref="H265:I265"/>
    <mergeCell ref="H263:I263"/>
    <mergeCell ref="J263:K263"/>
    <mergeCell ref="D264:E264"/>
    <mergeCell ref="F264:G264"/>
    <mergeCell ref="H264:I264"/>
    <mergeCell ref="J264:K264"/>
    <mergeCell ref="J265:K265"/>
    <mergeCell ref="H267:I267"/>
    <mergeCell ref="J267:K267"/>
    <mergeCell ref="D265:E265"/>
    <mergeCell ref="D266:E266"/>
    <mergeCell ref="F266:G266"/>
    <mergeCell ref="H266:I266"/>
    <mergeCell ref="J266:K266"/>
    <mergeCell ref="D267:E267"/>
    <mergeCell ref="F267:G267"/>
    <mergeCell ref="D341:E341"/>
    <mergeCell ref="F341:G341"/>
    <mergeCell ref="H341:I341"/>
    <mergeCell ref="J341:K341"/>
    <mergeCell ref="F342:G342"/>
    <mergeCell ref="H342:I342"/>
    <mergeCell ref="J342:K342"/>
    <mergeCell ref="D342:E342"/>
    <mergeCell ref="D343:E343"/>
    <mergeCell ref="F343:G343"/>
    <mergeCell ref="H343:I343"/>
    <mergeCell ref="J343:K343"/>
    <mergeCell ref="D344:E344"/>
    <mergeCell ref="F344:G344"/>
    <mergeCell ref="D361:E361"/>
    <mergeCell ref="F361:G361"/>
    <mergeCell ref="H361:I361"/>
    <mergeCell ref="J361:K361"/>
    <mergeCell ref="F362:G362"/>
    <mergeCell ref="H362:I362"/>
    <mergeCell ref="J362:K362"/>
    <mergeCell ref="D362:E362"/>
    <mergeCell ref="D363:E363"/>
    <mergeCell ref="F363:G363"/>
    <mergeCell ref="H363:I363"/>
    <mergeCell ref="J363:K363"/>
    <mergeCell ref="D364:E364"/>
    <mergeCell ref="F364:G364"/>
    <mergeCell ref="H368:I368"/>
    <mergeCell ref="J368:K368"/>
    <mergeCell ref="D366:E366"/>
    <mergeCell ref="D367:E367"/>
    <mergeCell ref="F367:G367"/>
    <mergeCell ref="H367:I367"/>
    <mergeCell ref="J367:K367"/>
    <mergeCell ref="D368:E368"/>
    <mergeCell ref="F368:G368"/>
    <mergeCell ref="D369:E369"/>
    <mergeCell ref="F369:G369"/>
    <mergeCell ref="H369:I369"/>
    <mergeCell ref="J369:K369"/>
    <mergeCell ref="F370:G370"/>
    <mergeCell ref="H370:I370"/>
    <mergeCell ref="J370:K370"/>
    <mergeCell ref="D370:E370"/>
    <mergeCell ref="D371:E371"/>
    <mergeCell ref="F371:G371"/>
    <mergeCell ref="H371:I371"/>
    <mergeCell ref="J371:K371"/>
    <mergeCell ref="D372:E372"/>
    <mergeCell ref="F372:G372"/>
    <mergeCell ref="F374:G374"/>
    <mergeCell ref="H374:I374"/>
    <mergeCell ref="H372:I372"/>
    <mergeCell ref="J372:K372"/>
    <mergeCell ref="D373:E373"/>
    <mergeCell ref="F373:G373"/>
    <mergeCell ref="H373:I373"/>
    <mergeCell ref="J373:K373"/>
    <mergeCell ref="J374:K374"/>
    <mergeCell ref="D309:E309"/>
    <mergeCell ref="F309:G309"/>
    <mergeCell ref="H309:I309"/>
    <mergeCell ref="J309:K309"/>
    <mergeCell ref="F310:G310"/>
    <mergeCell ref="H310:I310"/>
    <mergeCell ref="J310:K310"/>
    <mergeCell ref="D310:E310"/>
    <mergeCell ref="D311:E311"/>
    <mergeCell ref="F311:G311"/>
    <mergeCell ref="H311:I311"/>
    <mergeCell ref="J311:K311"/>
    <mergeCell ref="D312:E312"/>
    <mergeCell ref="F312:G312"/>
    <mergeCell ref="D336:E336"/>
    <mergeCell ref="F336:G336"/>
    <mergeCell ref="H336:I336"/>
    <mergeCell ref="J336:K336"/>
    <mergeCell ref="D337:E337"/>
    <mergeCell ref="F337:G337"/>
    <mergeCell ref="F338:G338"/>
    <mergeCell ref="H340:I340"/>
    <mergeCell ref="J340:K340"/>
    <mergeCell ref="D338:E338"/>
    <mergeCell ref="D339:E339"/>
    <mergeCell ref="F339:G339"/>
    <mergeCell ref="H339:I339"/>
    <mergeCell ref="J339:K339"/>
    <mergeCell ref="D340:E340"/>
    <mergeCell ref="F340:G340"/>
    <mergeCell ref="H344:I344"/>
    <mergeCell ref="J344:K344"/>
    <mergeCell ref="J381:K381"/>
    <mergeCell ref="J382:K382"/>
    <mergeCell ref="D402:E402"/>
    <mergeCell ref="D403:E403"/>
    <mergeCell ref="D404:E404"/>
    <mergeCell ref="D395:E395"/>
    <mergeCell ref="D396:E396"/>
    <mergeCell ref="D397:E397"/>
    <mergeCell ref="D398:E398"/>
    <mergeCell ref="D399:E399"/>
    <mergeCell ref="D400:E400"/>
    <mergeCell ref="D401:E401"/>
    <mergeCell ref="D374:E374"/>
    <mergeCell ref="D375:E375"/>
    <mergeCell ref="F375:G375"/>
    <mergeCell ref="D376:E376"/>
    <mergeCell ref="F376:G376"/>
    <mergeCell ref="D377:E377"/>
    <mergeCell ref="F377:G377"/>
    <mergeCell ref="D378:E378"/>
    <mergeCell ref="F378:G378"/>
    <mergeCell ref="D379:E379"/>
    <mergeCell ref="F379:G379"/>
    <mergeCell ref="D380:E380"/>
    <mergeCell ref="F380:G380"/>
    <mergeCell ref="F381:G381"/>
    <mergeCell ref="D381:E381"/>
    <mergeCell ref="D382:E382"/>
    <mergeCell ref="D383:E383"/>
    <mergeCell ref="D384:E384"/>
    <mergeCell ref="D385:E385"/>
    <mergeCell ref="D386:E386"/>
    <mergeCell ref="D387:E387"/>
    <mergeCell ref="F382:G382"/>
    <mergeCell ref="F383:G383"/>
    <mergeCell ref="F384:G384"/>
    <mergeCell ref="F385:G385"/>
    <mergeCell ref="F386:G386"/>
    <mergeCell ref="F387:G387"/>
    <mergeCell ref="F388:G388"/>
    <mergeCell ref="D388:E388"/>
    <mergeCell ref="D389:E389"/>
    <mergeCell ref="D390:E390"/>
    <mergeCell ref="D391:E391"/>
    <mergeCell ref="D392:E392"/>
    <mergeCell ref="D393:E393"/>
    <mergeCell ref="D394:E394"/>
    <mergeCell ref="F389:G389"/>
    <mergeCell ref="F390:G390"/>
    <mergeCell ref="F391:G391"/>
    <mergeCell ref="F392:G392"/>
    <mergeCell ref="F393:G393"/>
    <mergeCell ref="F394:G394"/>
    <mergeCell ref="F395:G395"/>
    <mergeCell ref="F403:G403"/>
    <mergeCell ref="F404:G404"/>
    <mergeCell ref="F396:G396"/>
    <mergeCell ref="F397:G397"/>
    <mergeCell ref="F398:G398"/>
    <mergeCell ref="F399:G399"/>
    <mergeCell ref="F400:G400"/>
    <mergeCell ref="F401:G401"/>
    <mergeCell ref="F402:G402"/>
    <mergeCell ref="J110:K110"/>
    <mergeCell ref="B111:C111"/>
    <mergeCell ref="D111:E111"/>
    <mergeCell ref="F111:G111"/>
    <mergeCell ref="H111:I111"/>
    <mergeCell ref="J111:K111"/>
    <mergeCell ref="B112:C112"/>
    <mergeCell ref="D112:E112"/>
    <mergeCell ref="F112:G112"/>
    <mergeCell ref="H112:I112"/>
    <mergeCell ref="J112:K112"/>
    <mergeCell ref="B113:C113"/>
    <mergeCell ref="D113:E113"/>
    <mergeCell ref="F113:G113"/>
    <mergeCell ref="H113:I113"/>
    <mergeCell ref="J113:K113"/>
    <mergeCell ref="B114:C114"/>
    <mergeCell ref="D114:E114"/>
    <mergeCell ref="F114:G114"/>
    <mergeCell ref="H114:I114"/>
    <mergeCell ref="J114:K114"/>
    <mergeCell ref="B115:C115"/>
    <mergeCell ref="D115:E115"/>
    <mergeCell ref="F115:G115"/>
    <mergeCell ref="H115:I115"/>
    <mergeCell ref="J115:K115"/>
    <mergeCell ref="B116:C116"/>
    <mergeCell ref="D116:E116"/>
    <mergeCell ref="F116:G116"/>
    <mergeCell ref="H116:I116"/>
    <mergeCell ref="J116:K116"/>
    <mergeCell ref="B117:C117"/>
    <mergeCell ref="D117:E117"/>
    <mergeCell ref="F117:G117"/>
    <mergeCell ref="H117:I117"/>
    <mergeCell ref="J117:K117"/>
    <mergeCell ref="B118:C118"/>
    <mergeCell ref="D118:E118"/>
    <mergeCell ref="F118:G118"/>
    <mergeCell ref="H118:I118"/>
    <mergeCell ref="J118:K118"/>
    <mergeCell ref="B119:C119"/>
    <mergeCell ref="D119:E119"/>
    <mergeCell ref="F119:G119"/>
    <mergeCell ref="H119:I119"/>
    <mergeCell ref="J119:K119"/>
    <mergeCell ref="B120:C120"/>
    <mergeCell ref="D120:E120"/>
    <mergeCell ref="F120:G120"/>
    <mergeCell ref="H120:I120"/>
    <mergeCell ref="J120:K120"/>
    <mergeCell ref="B121:C121"/>
    <mergeCell ref="D121:E121"/>
    <mergeCell ref="F121:G121"/>
    <mergeCell ref="H121:I121"/>
    <mergeCell ref="J121:K121"/>
    <mergeCell ref="B122:C122"/>
    <mergeCell ref="D122:E122"/>
    <mergeCell ref="F122:G122"/>
    <mergeCell ref="H122:I122"/>
    <mergeCell ref="J122:K122"/>
    <mergeCell ref="B123:C123"/>
    <mergeCell ref="D123:E123"/>
    <mergeCell ref="F123:G123"/>
    <mergeCell ref="H123:I123"/>
    <mergeCell ref="J123:K123"/>
    <mergeCell ref="B124:C124"/>
    <mergeCell ref="D124:E124"/>
    <mergeCell ref="F124:G124"/>
    <mergeCell ref="H124:I124"/>
    <mergeCell ref="J124:K124"/>
    <mergeCell ref="B125:C125"/>
    <mergeCell ref="D125:E125"/>
    <mergeCell ref="F125:G125"/>
    <mergeCell ref="H125:I125"/>
    <mergeCell ref="J125:K125"/>
    <mergeCell ref="B126:C126"/>
    <mergeCell ref="D126:E126"/>
    <mergeCell ref="F126:G126"/>
    <mergeCell ref="H126:I126"/>
    <mergeCell ref="J126:K126"/>
    <mergeCell ref="B127:C127"/>
    <mergeCell ref="D127:E127"/>
    <mergeCell ref="F127:G127"/>
    <mergeCell ref="H127:I127"/>
    <mergeCell ref="J127:K127"/>
    <mergeCell ref="B128:C128"/>
    <mergeCell ref="D128:E128"/>
    <mergeCell ref="F128:G128"/>
    <mergeCell ref="H128:I128"/>
    <mergeCell ref="J128:K128"/>
    <mergeCell ref="B129:C129"/>
    <mergeCell ref="D129:E129"/>
    <mergeCell ref="F129:G129"/>
    <mergeCell ref="H129:I129"/>
    <mergeCell ref="J129:K129"/>
    <mergeCell ref="B130:C130"/>
    <mergeCell ref="D130:E130"/>
    <mergeCell ref="F130:G130"/>
    <mergeCell ref="H130:I130"/>
    <mergeCell ref="J130:K130"/>
    <mergeCell ref="B131:C131"/>
    <mergeCell ref="D131:E131"/>
    <mergeCell ref="F131:G131"/>
    <mergeCell ref="H131:I131"/>
    <mergeCell ref="J131:K131"/>
    <mergeCell ref="B132:C132"/>
    <mergeCell ref="D132:E132"/>
    <mergeCell ref="F132:G132"/>
    <mergeCell ref="H132:I132"/>
    <mergeCell ref="J132:K132"/>
    <mergeCell ref="B133:C133"/>
    <mergeCell ref="D133:E133"/>
    <mergeCell ref="F133:G133"/>
    <mergeCell ref="H133:I133"/>
    <mergeCell ref="J133:K133"/>
    <mergeCell ref="B134:C134"/>
    <mergeCell ref="D134:E134"/>
    <mergeCell ref="F134:G134"/>
    <mergeCell ref="H134:I134"/>
    <mergeCell ref="J134:K134"/>
    <mergeCell ref="B135:C135"/>
    <mergeCell ref="D135:E135"/>
    <mergeCell ref="F135:G135"/>
    <mergeCell ref="H135:I135"/>
    <mergeCell ref="J135:K135"/>
    <mergeCell ref="B136:C136"/>
    <mergeCell ref="D136:E136"/>
    <mergeCell ref="F136:G136"/>
    <mergeCell ref="H136:I136"/>
    <mergeCell ref="J136:K136"/>
    <mergeCell ref="B137:C137"/>
    <mergeCell ref="D137:E137"/>
    <mergeCell ref="F137:G137"/>
    <mergeCell ref="H137:I137"/>
    <mergeCell ref="J137:K137"/>
    <mergeCell ref="B138:C138"/>
    <mergeCell ref="D138:E138"/>
    <mergeCell ref="F138:G138"/>
    <mergeCell ref="H138:I138"/>
    <mergeCell ref="J138:K138"/>
    <mergeCell ref="B139:C139"/>
    <mergeCell ref="D225:E225"/>
    <mergeCell ref="F225:G225"/>
    <mergeCell ref="H225:I225"/>
    <mergeCell ref="J225:K225"/>
    <mergeCell ref="F226:G226"/>
    <mergeCell ref="H226:I226"/>
    <mergeCell ref="J226:K226"/>
    <mergeCell ref="D226:E226"/>
    <mergeCell ref="D227:E227"/>
    <mergeCell ref="F227:G227"/>
    <mergeCell ref="H227:I227"/>
    <mergeCell ref="J227:K227"/>
    <mergeCell ref="D228:E228"/>
    <mergeCell ref="F228:G228"/>
    <mergeCell ref="H211:I211"/>
    <mergeCell ref="J211:K211"/>
    <mergeCell ref="D212:E212"/>
    <mergeCell ref="F212:G212"/>
    <mergeCell ref="H212:I212"/>
    <mergeCell ref="J212:K212"/>
    <mergeCell ref="J213:K213"/>
    <mergeCell ref="F218:G218"/>
    <mergeCell ref="H218:I218"/>
    <mergeCell ref="F213:G213"/>
    <mergeCell ref="H213:I213"/>
    <mergeCell ref="D217:E217"/>
    <mergeCell ref="F217:G217"/>
    <mergeCell ref="H217:I217"/>
    <mergeCell ref="J217:K217"/>
    <mergeCell ref="J218:K218"/>
    <mergeCell ref="H220:I220"/>
    <mergeCell ref="J220:K220"/>
    <mergeCell ref="D218:E218"/>
    <mergeCell ref="D219:E219"/>
    <mergeCell ref="F219:G219"/>
    <mergeCell ref="H219:I219"/>
    <mergeCell ref="J219:K219"/>
    <mergeCell ref="D220:E220"/>
    <mergeCell ref="F220:G220"/>
    <mergeCell ref="H224:I224"/>
    <mergeCell ref="J224:K224"/>
    <mergeCell ref="H228:I228"/>
    <mergeCell ref="J228:K228"/>
    <mergeCell ref="D233:E233"/>
    <mergeCell ref="F233:G233"/>
    <mergeCell ref="H233:I233"/>
    <mergeCell ref="J233:K233"/>
    <mergeCell ref="F234:G234"/>
    <mergeCell ref="H234:I234"/>
    <mergeCell ref="J234:K234"/>
    <mergeCell ref="D234:E234"/>
    <mergeCell ref="D235:E235"/>
    <mergeCell ref="F235:G235"/>
    <mergeCell ref="H235:I235"/>
    <mergeCell ref="J235:K235"/>
    <mergeCell ref="D236:E236"/>
    <mergeCell ref="F236:G236"/>
    <mergeCell ref="D221:E221"/>
    <mergeCell ref="F221:G221"/>
    <mergeCell ref="H221:I221"/>
    <mergeCell ref="J221:K221"/>
    <mergeCell ref="F222:G222"/>
    <mergeCell ref="H222:I222"/>
    <mergeCell ref="J222:K222"/>
    <mergeCell ref="D222:E222"/>
    <mergeCell ref="D223:E223"/>
    <mergeCell ref="F223:G223"/>
    <mergeCell ref="H223:I223"/>
    <mergeCell ref="J223:K223"/>
    <mergeCell ref="D224:E224"/>
    <mergeCell ref="F224:G224"/>
    <mergeCell ref="D229:E229"/>
    <mergeCell ref="F229:G229"/>
    <mergeCell ref="H229:I229"/>
    <mergeCell ref="J229:K229"/>
    <mergeCell ref="F230:G230"/>
    <mergeCell ref="H230:I230"/>
    <mergeCell ref="J230:K230"/>
    <mergeCell ref="H232:I232"/>
    <mergeCell ref="J232:K232"/>
    <mergeCell ref="D230:E230"/>
    <mergeCell ref="D231:E231"/>
    <mergeCell ref="F231:G231"/>
    <mergeCell ref="H231:I231"/>
    <mergeCell ref="J231:K231"/>
    <mergeCell ref="D232:E232"/>
    <mergeCell ref="F232:G232"/>
    <mergeCell ref="H236:I236"/>
    <mergeCell ref="J236:K236"/>
    <mergeCell ref="D237:E237"/>
    <mergeCell ref="F237:G237"/>
    <mergeCell ref="H237:I237"/>
    <mergeCell ref="J237:K237"/>
    <mergeCell ref="F60:G60"/>
    <mergeCell ref="B63:C63"/>
    <mergeCell ref="D63:E63"/>
    <mergeCell ref="F63:G63"/>
    <mergeCell ref="B169:C169"/>
    <mergeCell ref="D169:E169"/>
    <mergeCell ref="F169:G169"/>
    <mergeCell ref="H169:I169"/>
    <mergeCell ref="B168:C168"/>
    <mergeCell ref="B170:C170"/>
    <mergeCell ref="D170:E170"/>
    <mergeCell ref="F170:G170"/>
    <mergeCell ref="H170:I170"/>
    <mergeCell ref="J170:K170"/>
    <mergeCell ref="B171:C171"/>
    <mergeCell ref="D171:E171"/>
    <mergeCell ref="F173:G173"/>
    <mergeCell ref="H173:I173"/>
    <mergeCell ref="J166:K166"/>
    <mergeCell ref="D167:E167"/>
    <mergeCell ref="F167:G167"/>
    <mergeCell ref="D168:E168"/>
    <mergeCell ref="J169:K169"/>
    <mergeCell ref="J171:K171"/>
    <mergeCell ref="J173:K173"/>
    <mergeCell ref="F58:G58"/>
    <mergeCell ref="F59:G59"/>
    <mergeCell ref="H59:I59"/>
    <mergeCell ref="J59:K59"/>
    <mergeCell ref="H60:I60"/>
    <mergeCell ref="J60:K60"/>
    <mergeCell ref="A63:A167"/>
    <mergeCell ref="F171:G171"/>
    <mergeCell ref="H171:I171"/>
    <mergeCell ref="D172:E172"/>
    <mergeCell ref="F172:G172"/>
    <mergeCell ref="H172:I172"/>
    <mergeCell ref="J172:K172"/>
    <mergeCell ref="D176:E176"/>
    <mergeCell ref="F176:G176"/>
    <mergeCell ref="H176:I176"/>
    <mergeCell ref="J176:K176"/>
    <mergeCell ref="D177:E177"/>
    <mergeCell ref="D178:E178"/>
    <mergeCell ref="B173:C173"/>
    <mergeCell ref="D173:E173"/>
    <mergeCell ref="D174:E174"/>
    <mergeCell ref="D175:E175"/>
    <mergeCell ref="F175:G175"/>
    <mergeCell ref="H175:I175"/>
    <mergeCell ref="J175:K175"/>
    <mergeCell ref="B178:C178"/>
    <mergeCell ref="B179:C179"/>
    <mergeCell ref="D179:E179"/>
    <mergeCell ref="F179:G179"/>
    <mergeCell ref="H179:I179"/>
    <mergeCell ref="J179:K179"/>
    <mergeCell ref="D180:E180"/>
    <mergeCell ref="J180:K180"/>
    <mergeCell ref="D193:E193"/>
    <mergeCell ref="F193:G193"/>
    <mergeCell ref="H193:I193"/>
    <mergeCell ref="J193:K193"/>
    <mergeCell ref="F194:G194"/>
    <mergeCell ref="H194:I194"/>
    <mergeCell ref="J194:K194"/>
    <mergeCell ref="D194:E194"/>
    <mergeCell ref="D195:E195"/>
    <mergeCell ref="F195:G195"/>
    <mergeCell ref="H195:I195"/>
    <mergeCell ref="J195:K195"/>
    <mergeCell ref="D196:E196"/>
    <mergeCell ref="F196:G196"/>
    <mergeCell ref="D204:E204"/>
    <mergeCell ref="F204:G204"/>
    <mergeCell ref="H204:I204"/>
    <mergeCell ref="J204:K204"/>
    <mergeCell ref="F205:G205"/>
    <mergeCell ref="H205:I205"/>
    <mergeCell ref="J205:K205"/>
    <mergeCell ref="D205:E205"/>
    <mergeCell ref="D206:E206"/>
    <mergeCell ref="F206:G206"/>
    <mergeCell ref="H206:I206"/>
    <mergeCell ref="J206:K206"/>
    <mergeCell ref="D207:E207"/>
    <mergeCell ref="F207:G207"/>
    <mergeCell ref="B189:C189"/>
    <mergeCell ref="B190:C190"/>
    <mergeCell ref="B191:C191"/>
    <mergeCell ref="B192:C192"/>
    <mergeCell ref="B193:C193"/>
    <mergeCell ref="B194:C194"/>
    <mergeCell ref="B195:C195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D238:E238"/>
    <mergeCell ref="F238:G238"/>
    <mergeCell ref="H238:I238"/>
    <mergeCell ref="J238:K238"/>
    <mergeCell ref="D239:E239"/>
    <mergeCell ref="J239:K239"/>
    <mergeCell ref="H251:I251"/>
    <mergeCell ref="J251:K251"/>
    <mergeCell ref="D249:E249"/>
    <mergeCell ref="D250:E250"/>
    <mergeCell ref="F250:G250"/>
    <mergeCell ref="H250:I250"/>
    <mergeCell ref="J250:K250"/>
    <mergeCell ref="D251:E251"/>
    <mergeCell ref="F251:G251"/>
    <mergeCell ref="D245:E245"/>
    <mergeCell ref="D246:E246"/>
    <mergeCell ref="F246:G246"/>
    <mergeCell ref="H246:I246"/>
    <mergeCell ref="J246:K246"/>
    <mergeCell ref="D247:E247"/>
    <mergeCell ref="F247:G247"/>
    <mergeCell ref="D248:E248"/>
    <mergeCell ref="F248:G248"/>
    <mergeCell ref="H248:I248"/>
    <mergeCell ref="J248:K248"/>
    <mergeCell ref="F249:G249"/>
    <mergeCell ref="H249:I249"/>
    <mergeCell ref="J249:K249"/>
    <mergeCell ref="F241:G241"/>
    <mergeCell ref="H241:I241"/>
    <mergeCell ref="F239:G239"/>
    <mergeCell ref="H239:I239"/>
    <mergeCell ref="D240:E240"/>
    <mergeCell ref="F240:G240"/>
    <mergeCell ref="H240:I240"/>
    <mergeCell ref="J240:K240"/>
    <mergeCell ref="J241:K241"/>
    <mergeCell ref="H243:I243"/>
    <mergeCell ref="J243:K243"/>
    <mergeCell ref="D241:E241"/>
    <mergeCell ref="D242:E242"/>
    <mergeCell ref="F242:G242"/>
    <mergeCell ref="H242:I242"/>
    <mergeCell ref="J242:K242"/>
    <mergeCell ref="D243:E243"/>
    <mergeCell ref="F243:G243"/>
    <mergeCell ref="D244:E244"/>
    <mergeCell ref="F244:G244"/>
    <mergeCell ref="H244:I244"/>
    <mergeCell ref="J244:K244"/>
    <mergeCell ref="F245:G245"/>
    <mergeCell ref="H245:I245"/>
    <mergeCell ref="J245:K245"/>
    <mergeCell ref="H247:I247"/>
    <mergeCell ref="J247:K247"/>
    <mergeCell ref="H271:I271"/>
    <mergeCell ref="J271:K271"/>
    <mergeCell ref="D345:E345"/>
    <mergeCell ref="F345:G345"/>
    <mergeCell ref="H345:I345"/>
    <mergeCell ref="J345:K345"/>
    <mergeCell ref="F346:G346"/>
    <mergeCell ref="H346:I346"/>
    <mergeCell ref="J346:K346"/>
    <mergeCell ref="D346:E346"/>
    <mergeCell ref="D347:E347"/>
    <mergeCell ref="F347:G347"/>
    <mergeCell ref="H347:I347"/>
    <mergeCell ref="J347:K347"/>
    <mergeCell ref="D348:E348"/>
    <mergeCell ref="F348:G348"/>
    <mergeCell ref="F350:G350"/>
    <mergeCell ref="H350:I350"/>
    <mergeCell ref="H348:I348"/>
    <mergeCell ref="J348:K348"/>
    <mergeCell ref="D349:E349"/>
    <mergeCell ref="F349:G349"/>
    <mergeCell ref="H349:I349"/>
    <mergeCell ref="J349:K349"/>
    <mergeCell ref="J350:K350"/>
    <mergeCell ref="H352:I352"/>
    <mergeCell ref="J352:K352"/>
    <mergeCell ref="D350:E350"/>
    <mergeCell ref="D351:E351"/>
    <mergeCell ref="F351:G351"/>
    <mergeCell ref="H351:I351"/>
    <mergeCell ref="J351:K351"/>
    <mergeCell ref="D352:E352"/>
    <mergeCell ref="F352:G352"/>
    <mergeCell ref="D353:E353"/>
    <mergeCell ref="F353:G353"/>
    <mergeCell ref="H353:I353"/>
    <mergeCell ref="J353:K353"/>
    <mergeCell ref="F354:G354"/>
    <mergeCell ref="H354:I354"/>
    <mergeCell ref="J354:K354"/>
    <mergeCell ref="D354:E354"/>
    <mergeCell ref="D355:E355"/>
    <mergeCell ref="F355:G355"/>
    <mergeCell ref="H355:I355"/>
    <mergeCell ref="J355:K355"/>
    <mergeCell ref="D356:E356"/>
    <mergeCell ref="F356:G356"/>
    <mergeCell ref="F358:G358"/>
    <mergeCell ref="H358:I358"/>
    <mergeCell ref="H356:I356"/>
    <mergeCell ref="J356:K356"/>
    <mergeCell ref="D357:E357"/>
    <mergeCell ref="F357:G357"/>
    <mergeCell ref="H357:I357"/>
    <mergeCell ref="J357:K357"/>
    <mergeCell ref="J358:K358"/>
    <mergeCell ref="H360:I360"/>
    <mergeCell ref="J360:K360"/>
    <mergeCell ref="D358:E358"/>
    <mergeCell ref="D359:E359"/>
    <mergeCell ref="F359:G359"/>
    <mergeCell ref="H359:I359"/>
    <mergeCell ref="J359:K359"/>
    <mergeCell ref="D360:E360"/>
    <mergeCell ref="F360:G360"/>
    <mergeCell ref="F366:G366"/>
    <mergeCell ref="H366:I366"/>
    <mergeCell ref="H364:I364"/>
    <mergeCell ref="J364:K364"/>
    <mergeCell ref="D365:E365"/>
    <mergeCell ref="F365:G365"/>
    <mergeCell ref="H365:I365"/>
    <mergeCell ref="J365:K365"/>
    <mergeCell ref="J366:K366"/>
    <mergeCell ref="J403:K403"/>
    <mergeCell ref="J404:K404"/>
    <mergeCell ref="J396:K396"/>
    <mergeCell ref="J397:K397"/>
    <mergeCell ref="J398:K398"/>
    <mergeCell ref="J399:K399"/>
    <mergeCell ref="J400:K400"/>
    <mergeCell ref="J401:K401"/>
    <mergeCell ref="J402:K402"/>
    <mergeCell ref="H377:I377"/>
    <mergeCell ref="J377:K377"/>
    <mergeCell ref="H378:I378"/>
    <mergeCell ref="J378:K378"/>
    <mergeCell ref="H379:I379"/>
    <mergeCell ref="J379:K379"/>
    <mergeCell ref="J380:K380"/>
    <mergeCell ref="H380:I380"/>
    <mergeCell ref="H381:I381"/>
    <mergeCell ref="H382:I382"/>
    <mergeCell ref="H383:I383"/>
    <mergeCell ref="J383:K383"/>
    <mergeCell ref="H384:I384"/>
    <mergeCell ref="J384:K384"/>
    <mergeCell ref="H385:I385"/>
    <mergeCell ref="J385:K385"/>
    <mergeCell ref="H386:I386"/>
    <mergeCell ref="J386:K386"/>
    <mergeCell ref="H387:I387"/>
    <mergeCell ref="J387:K387"/>
    <mergeCell ref="J388:K388"/>
    <mergeCell ref="H388:I388"/>
    <mergeCell ref="H389:I389"/>
    <mergeCell ref="H390:I390"/>
    <mergeCell ref="H391:I391"/>
    <mergeCell ref="H392:I392"/>
    <mergeCell ref="H393:I393"/>
    <mergeCell ref="H394:I394"/>
    <mergeCell ref="J389:K389"/>
    <mergeCell ref="J390:K390"/>
    <mergeCell ref="J391:K391"/>
    <mergeCell ref="J392:K392"/>
    <mergeCell ref="J393:K393"/>
    <mergeCell ref="J394:K394"/>
    <mergeCell ref="J395:K395"/>
    <mergeCell ref="H402:I402"/>
    <mergeCell ref="H403:I403"/>
    <mergeCell ref="H404:I404"/>
    <mergeCell ref="H395:I395"/>
    <mergeCell ref="H396:I396"/>
    <mergeCell ref="H397:I397"/>
    <mergeCell ref="H398:I398"/>
    <mergeCell ref="H399:I399"/>
    <mergeCell ref="H400:I400"/>
    <mergeCell ref="H401:I401"/>
    <mergeCell ref="L167:O167"/>
    <mergeCell ref="L168:O168"/>
    <mergeCell ref="L169:O169"/>
    <mergeCell ref="P169:Q169"/>
    <mergeCell ref="L170:O170"/>
    <mergeCell ref="P170:Q170"/>
    <mergeCell ref="P171:Q171"/>
    <mergeCell ref="L171:O171"/>
    <mergeCell ref="L172:O172"/>
    <mergeCell ref="P172:Q172"/>
    <mergeCell ref="L173:O173"/>
    <mergeCell ref="P173:Q173"/>
    <mergeCell ref="L174:O174"/>
    <mergeCell ref="P175:Q175"/>
    <mergeCell ref="L97:O97"/>
    <mergeCell ref="P97:Q97"/>
    <mergeCell ref="L98:O98"/>
    <mergeCell ref="P98:Q98"/>
    <mergeCell ref="L99:O99"/>
    <mergeCell ref="P99:Q99"/>
    <mergeCell ref="P100:Q100"/>
    <mergeCell ref="L100:O100"/>
    <mergeCell ref="L101:O101"/>
    <mergeCell ref="P101:Q101"/>
    <mergeCell ref="L102:O102"/>
    <mergeCell ref="P102:Q102"/>
    <mergeCell ref="L103:O103"/>
    <mergeCell ref="P103:Q103"/>
    <mergeCell ref="L104:O104"/>
    <mergeCell ref="P104:Q104"/>
    <mergeCell ref="L105:O105"/>
    <mergeCell ref="P105:Q105"/>
    <mergeCell ref="L106:O106"/>
    <mergeCell ref="P106:Q106"/>
    <mergeCell ref="P107:Q107"/>
    <mergeCell ref="L107:O107"/>
    <mergeCell ref="L108:O108"/>
    <mergeCell ref="P108:Q108"/>
    <mergeCell ref="L109:O109"/>
    <mergeCell ref="P109:Q109"/>
    <mergeCell ref="L110:O110"/>
    <mergeCell ref="P110:Q110"/>
    <mergeCell ref="L111:O111"/>
    <mergeCell ref="P111:Q111"/>
    <mergeCell ref="L112:O112"/>
    <mergeCell ref="P112:Q112"/>
    <mergeCell ref="L113:O113"/>
    <mergeCell ref="P113:Q113"/>
    <mergeCell ref="P114:Q114"/>
    <mergeCell ref="L114:O114"/>
    <mergeCell ref="L115:O115"/>
    <mergeCell ref="P115:Q115"/>
    <mergeCell ref="L116:O116"/>
    <mergeCell ref="P116:Q116"/>
    <mergeCell ref="L117:O117"/>
    <mergeCell ref="P117:Q117"/>
    <mergeCell ref="L175:O175"/>
    <mergeCell ref="L176:O176"/>
    <mergeCell ref="P176:Q176"/>
    <mergeCell ref="L118:O118"/>
    <mergeCell ref="P118:Q118"/>
    <mergeCell ref="L119:O119"/>
    <mergeCell ref="P119:Q119"/>
    <mergeCell ref="L120:O120"/>
    <mergeCell ref="P120:Q120"/>
    <mergeCell ref="P121:Q121"/>
    <mergeCell ref="L121:O121"/>
    <mergeCell ref="L122:O122"/>
    <mergeCell ref="P122:Q122"/>
    <mergeCell ref="L123:O123"/>
    <mergeCell ref="P123:Q123"/>
    <mergeCell ref="L124:O124"/>
    <mergeCell ref="P124:Q124"/>
    <mergeCell ref="L125:O125"/>
    <mergeCell ref="P125:Q125"/>
    <mergeCell ref="L126:O126"/>
    <mergeCell ref="P126:Q126"/>
    <mergeCell ref="L127:O127"/>
    <mergeCell ref="P127:Q127"/>
    <mergeCell ref="P128:Q128"/>
    <mergeCell ref="L128:O128"/>
    <mergeCell ref="L129:O129"/>
    <mergeCell ref="P129:Q129"/>
    <mergeCell ref="L130:O130"/>
    <mergeCell ref="P130:Q130"/>
    <mergeCell ref="L131:O131"/>
    <mergeCell ref="P131:Q131"/>
    <mergeCell ref="L132:O132"/>
    <mergeCell ref="P132:Q132"/>
    <mergeCell ref="L133:O133"/>
    <mergeCell ref="P133:Q133"/>
    <mergeCell ref="L134:O134"/>
    <mergeCell ref="P134:Q134"/>
    <mergeCell ref="P135:Q135"/>
    <mergeCell ref="L135:O135"/>
    <mergeCell ref="L136:O136"/>
    <mergeCell ref="P136:Q136"/>
    <mergeCell ref="L137:O137"/>
    <mergeCell ref="P137:Q137"/>
    <mergeCell ref="L138:O138"/>
    <mergeCell ref="P138:Q138"/>
    <mergeCell ref="L139:O139"/>
    <mergeCell ref="P139:Q139"/>
    <mergeCell ref="L140:O140"/>
    <mergeCell ref="P140:Q140"/>
    <mergeCell ref="L141:O141"/>
    <mergeCell ref="P141:Q141"/>
    <mergeCell ref="P142:Q142"/>
    <mergeCell ref="L142:O142"/>
    <mergeCell ref="L143:O143"/>
    <mergeCell ref="P143:Q143"/>
    <mergeCell ref="L144:O144"/>
    <mergeCell ref="P144:Q144"/>
    <mergeCell ref="L145:O145"/>
    <mergeCell ref="P145:Q145"/>
    <mergeCell ref="L146:O146"/>
    <mergeCell ref="P146:Q146"/>
    <mergeCell ref="L147:O147"/>
    <mergeCell ref="P147:Q147"/>
    <mergeCell ref="L148:O148"/>
    <mergeCell ref="P148:Q148"/>
    <mergeCell ref="P149:Q149"/>
    <mergeCell ref="L149:O149"/>
    <mergeCell ref="L150:O150"/>
    <mergeCell ref="P150:Q150"/>
    <mergeCell ref="L151:O151"/>
    <mergeCell ref="P151:Q151"/>
    <mergeCell ref="L152:O152"/>
    <mergeCell ref="P152:Q152"/>
    <mergeCell ref="L153:O153"/>
    <mergeCell ref="P153:Q153"/>
    <mergeCell ref="L154:O154"/>
    <mergeCell ref="P154:Q154"/>
    <mergeCell ref="L155:O155"/>
    <mergeCell ref="P155:Q155"/>
    <mergeCell ref="P156:Q156"/>
    <mergeCell ref="L156:O156"/>
    <mergeCell ref="L157:O157"/>
    <mergeCell ref="P157:Q157"/>
    <mergeCell ref="L158:O158"/>
    <mergeCell ref="P158:Q158"/>
    <mergeCell ref="L159:O159"/>
    <mergeCell ref="P159:Q159"/>
    <mergeCell ref="L160:O160"/>
    <mergeCell ref="P160:Q160"/>
    <mergeCell ref="L161:O161"/>
    <mergeCell ref="P161:Q161"/>
    <mergeCell ref="L162:O162"/>
    <mergeCell ref="P162:Q162"/>
    <mergeCell ref="P163:Q163"/>
    <mergeCell ref="L163:O163"/>
    <mergeCell ref="L164:O164"/>
    <mergeCell ref="P164:Q164"/>
    <mergeCell ref="L165:O165"/>
    <mergeCell ref="P165:Q165"/>
    <mergeCell ref="L166:O166"/>
    <mergeCell ref="P166:Q166"/>
    <mergeCell ref="D186:E186"/>
    <mergeCell ref="D187:E187"/>
    <mergeCell ref="F187:G187"/>
    <mergeCell ref="H187:I187"/>
    <mergeCell ref="J187:K187"/>
    <mergeCell ref="D188:E188"/>
    <mergeCell ref="J189:K189"/>
    <mergeCell ref="D189:E189"/>
    <mergeCell ref="D190:E190"/>
    <mergeCell ref="D191:E191"/>
    <mergeCell ref="D192:E192"/>
    <mergeCell ref="F192:G192"/>
    <mergeCell ref="H192:I192"/>
    <mergeCell ref="J192:K192"/>
    <mergeCell ref="F182:G182"/>
    <mergeCell ref="H182:I182"/>
    <mergeCell ref="F180:G180"/>
    <mergeCell ref="H180:I180"/>
    <mergeCell ref="D181:E181"/>
    <mergeCell ref="F181:G181"/>
    <mergeCell ref="H181:I181"/>
    <mergeCell ref="J181:K181"/>
    <mergeCell ref="J182:K182"/>
    <mergeCell ref="H184:I184"/>
    <mergeCell ref="J184:K184"/>
    <mergeCell ref="D182:E182"/>
    <mergeCell ref="D183:E183"/>
    <mergeCell ref="F183:G183"/>
    <mergeCell ref="H183:I183"/>
    <mergeCell ref="J183:K183"/>
    <mergeCell ref="D184:E184"/>
    <mergeCell ref="F184:G184"/>
    <mergeCell ref="D185:E185"/>
    <mergeCell ref="F185:G185"/>
    <mergeCell ref="H185:I185"/>
    <mergeCell ref="J185:K185"/>
    <mergeCell ref="F186:G186"/>
    <mergeCell ref="H186:I186"/>
    <mergeCell ref="J186:K186"/>
    <mergeCell ref="F189:G189"/>
    <mergeCell ref="H189:I189"/>
    <mergeCell ref="D198:E198"/>
    <mergeCell ref="D199:E199"/>
    <mergeCell ref="F199:G199"/>
    <mergeCell ref="H199:I199"/>
    <mergeCell ref="J199:K199"/>
    <mergeCell ref="D139:E139"/>
    <mergeCell ref="F139:G139"/>
    <mergeCell ref="H139:I139"/>
    <mergeCell ref="J139:K139"/>
    <mergeCell ref="B140:C140"/>
    <mergeCell ref="D140:E140"/>
    <mergeCell ref="F140:G140"/>
    <mergeCell ref="H140:I140"/>
    <mergeCell ref="J140:K140"/>
    <mergeCell ref="B141:C141"/>
    <mergeCell ref="D141:E141"/>
    <mergeCell ref="F141:G141"/>
    <mergeCell ref="H141:I141"/>
    <mergeCell ref="J141:K141"/>
    <mergeCell ref="B142:C142"/>
    <mergeCell ref="D142:E142"/>
    <mergeCell ref="F142:G142"/>
    <mergeCell ref="H142:I142"/>
    <mergeCell ref="J142:K142"/>
    <mergeCell ref="B143:C143"/>
    <mergeCell ref="D143:E143"/>
    <mergeCell ref="F143:G143"/>
    <mergeCell ref="H143:I143"/>
    <mergeCell ref="J143:K143"/>
    <mergeCell ref="B144:C144"/>
    <mergeCell ref="D144:E144"/>
    <mergeCell ref="F144:G144"/>
    <mergeCell ref="H144:I144"/>
    <mergeCell ref="J144:K144"/>
    <mergeCell ref="B145:C145"/>
    <mergeCell ref="D145:E145"/>
    <mergeCell ref="F145:G145"/>
    <mergeCell ref="H145:I145"/>
    <mergeCell ref="J145:K145"/>
    <mergeCell ref="B146:C146"/>
    <mergeCell ref="D146:E146"/>
    <mergeCell ref="F146:G146"/>
    <mergeCell ref="H146:I146"/>
    <mergeCell ref="J146:K146"/>
    <mergeCell ref="B147:C147"/>
    <mergeCell ref="D147:E147"/>
    <mergeCell ref="F147:G147"/>
    <mergeCell ref="H147:I147"/>
    <mergeCell ref="J147:K147"/>
    <mergeCell ref="B148:C148"/>
    <mergeCell ref="D148:E148"/>
    <mergeCell ref="F148:G148"/>
    <mergeCell ref="H148:I148"/>
    <mergeCell ref="J148:K148"/>
    <mergeCell ref="B149:C149"/>
    <mergeCell ref="D149:E149"/>
    <mergeCell ref="F149:G149"/>
    <mergeCell ref="H149:I149"/>
    <mergeCell ref="J149:K149"/>
    <mergeCell ref="B150:C150"/>
    <mergeCell ref="D150:E150"/>
    <mergeCell ref="F150:G150"/>
    <mergeCell ref="H150:I150"/>
    <mergeCell ref="J150:K150"/>
    <mergeCell ref="B151:C151"/>
    <mergeCell ref="D151:E151"/>
    <mergeCell ref="F151:G151"/>
    <mergeCell ref="H151:I151"/>
    <mergeCell ref="J151:K151"/>
    <mergeCell ref="B152:C152"/>
    <mergeCell ref="D152:E152"/>
    <mergeCell ref="F152:G152"/>
    <mergeCell ref="H152:I152"/>
    <mergeCell ref="J152:K152"/>
    <mergeCell ref="B153:C153"/>
    <mergeCell ref="D153:E153"/>
    <mergeCell ref="F153:G153"/>
    <mergeCell ref="H153:I153"/>
    <mergeCell ref="J153:K153"/>
    <mergeCell ref="B154:C154"/>
    <mergeCell ref="D154:E154"/>
    <mergeCell ref="F154:G154"/>
    <mergeCell ref="H154:I154"/>
    <mergeCell ref="J154:K154"/>
    <mergeCell ref="B155:C155"/>
    <mergeCell ref="D155:E155"/>
    <mergeCell ref="F155:G155"/>
    <mergeCell ref="H155:I155"/>
    <mergeCell ref="J155:K155"/>
    <mergeCell ref="B156:C156"/>
    <mergeCell ref="D156:E156"/>
    <mergeCell ref="F156:G156"/>
    <mergeCell ref="H156:I156"/>
    <mergeCell ref="J156:K156"/>
    <mergeCell ref="B157:C157"/>
    <mergeCell ref="D157:E157"/>
    <mergeCell ref="F157:G157"/>
    <mergeCell ref="H157:I157"/>
    <mergeCell ref="J157:K157"/>
    <mergeCell ref="B158:C158"/>
    <mergeCell ref="D158:E158"/>
    <mergeCell ref="F158:G158"/>
    <mergeCell ref="H158:I158"/>
    <mergeCell ref="J158:K158"/>
    <mergeCell ref="B159:C159"/>
    <mergeCell ref="D159:E159"/>
    <mergeCell ref="F159:G159"/>
    <mergeCell ref="H159:I159"/>
    <mergeCell ref="J159:K159"/>
    <mergeCell ref="B160:C160"/>
    <mergeCell ref="D160:E160"/>
    <mergeCell ref="F160:G160"/>
    <mergeCell ref="H160:I160"/>
    <mergeCell ref="J160:K160"/>
    <mergeCell ref="B161:C161"/>
    <mergeCell ref="D161:E161"/>
    <mergeCell ref="F161:G161"/>
    <mergeCell ref="H161:I161"/>
    <mergeCell ref="J161:K161"/>
    <mergeCell ref="B162:C162"/>
    <mergeCell ref="D162:E162"/>
    <mergeCell ref="F162:G162"/>
    <mergeCell ref="H162:I162"/>
    <mergeCell ref="J162:K162"/>
    <mergeCell ref="B163:C163"/>
    <mergeCell ref="D163:E163"/>
    <mergeCell ref="F163:G163"/>
    <mergeCell ref="H163:I163"/>
    <mergeCell ref="J163:K163"/>
    <mergeCell ref="B164:C164"/>
    <mergeCell ref="D164:E164"/>
    <mergeCell ref="F164:G164"/>
    <mergeCell ref="H164:I164"/>
    <mergeCell ref="J164:K164"/>
    <mergeCell ref="B165:C165"/>
    <mergeCell ref="D165:E165"/>
    <mergeCell ref="F165:G165"/>
    <mergeCell ref="H165:I165"/>
    <mergeCell ref="J165:K165"/>
    <mergeCell ref="B166:C166"/>
    <mergeCell ref="D166:E166"/>
    <mergeCell ref="F166:G166"/>
    <mergeCell ref="H166:I166"/>
    <mergeCell ref="L177:O177"/>
    <mergeCell ref="L178:O178"/>
    <mergeCell ref="L179:O179"/>
    <mergeCell ref="P179:Q179"/>
    <mergeCell ref="P180:Q180"/>
    <mergeCell ref="D296:E296"/>
    <mergeCell ref="F296:G296"/>
    <mergeCell ref="H296:I296"/>
    <mergeCell ref="J296:K296"/>
    <mergeCell ref="F297:G297"/>
    <mergeCell ref="H297:I297"/>
    <mergeCell ref="J297:K297"/>
    <mergeCell ref="D297:E297"/>
    <mergeCell ref="D298:E298"/>
    <mergeCell ref="F298:G298"/>
    <mergeCell ref="H298:I298"/>
    <mergeCell ref="J298:K298"/>
    <mergeCell ref="D299:E299"/>
    <mergeCell ref="D300:E300"/>
    <mergeCell ref="D268:E268"/>
    <mergeCell ref="F268:G268"/>
    <mergeCell ref="H268:I268"/>
    <mergeCell ref="J268:K268"/>
    <mergeCell ref="F269:G269"/>
    <mergeCell ref="H269:I269"/>
    <mergeCell ref="J269:K269"/>
    <mergeCell ref="D269:E269"/>
    <mergeCell ref="D270:E270"/>
    <mergeCell ref="F270:G270"/>
    <mergeCell ref="H270:I270"/>
    <mergeCell ref="J270:K270"/>
    <mergeCell ref="D271:E271"/>
    <mergeCell ref="F271:G271"/>
    <mergeCell ref="D272:E272"/>
    <mergeCell ref="F272:G272"/>
    <mergeCell ref="H272:I272"/>
    <mergeCell ref="J272:K272"/>
    <mergeCell ref="F273:G273"/>
    <mergeCell ref="H273:I273"/>
    <mergeCell ref="J273:K273"/>
    <mergeCell ref="H275:I275"/>
    <mergeCell ref="J275:K275"/>
    <mergeCell ref="D273:E273"/>
    <mergeCell ref="D274:E274"/>
    <mergeCell ref="F274:G274"/>
    <mergeCell ref="H274:I274"/>
    <mergeCell ref="J274:K274"/>
    <mergeCell ref="D275:E275"/>
    <mergeCell ref="F275:G275"/>
    <mergeCell ref="H279:I279"/>
    <mergeCell ref="J279:K279"/>
    <mergeCell ref="H304:I304"/>
    <mergeCell ref="J304:K304"/>
    <mergeCell ref="D280:E280"/>
    <mergeCell ref="F280:G280"/>
    <mergeCell ref="H280:I280"/>
    <mergeCell ref="J280:K280"/>
    <mergeCell ref="F281:G281"/>
    <mergeCell ref="H281:I281"/>
    <mergeCell ref="J281:K281"/>
    <mergeCell ref="D281:E281"/>
    <mergeCell ref="D282:E282"/>
    <mergeCell ref="F282:G282"/>
    <mergeCell ref="H282:I282"/>
    <mergeCell ref="J282:K282"/>
    <mergeCell ref="D283:E283"/>
    <mergeCell ref="F283:G283"/>
    <mergeCell ref="F285:G285"/>
    <mergeCell ref="H285:I285"/>
    <mergeCell ref="H283:I283"/>
    <mergeCell ref="J283:K283"/>
    <mergeCell ref="D284:E284"/>
    <mergeCell ref="F284:G284"/>
    <mergeCell ref="H284:I284"/>
    <mergeCell ref="J284:K284"/>
    <mergeCell ref="J285:K285"/>
    <mergeCell ref="H287:I287"/>
    <mergeCell ref="J287:K287"/>
    <mergeCell ref="D285:E285"/>
    <mergeCell ref="D286:E286"/>
    <mergeCell ref="F286:G286"/>
    <mergeCell ref="H286:I286"/>
    <mergeCell ref="J286:K286"/>
    <mergeCell ref="D287:E287"/>
    <mergeCell ref="F287:G287"/>
    <mergeCell ref="D288:E288"/>
    <mergeCell ref="F288:G288"/>
    <mergeCell ref="H288:I288"/>
    <mergeCell ref="J288:K288"/>
    <mergeCell ref="F289:G289"/>
    <mergeCell ref="H289:I289"/>
    <mergeCell ref="J289:K289"/>
    <mergeCell ref="D289:E289"/>
    <mergeCell ref="D290:E290"/>
    <mergeCell ref="F290:G290"/>
    <mergeCell ref="H290:I290"/>
    <mergeCell ref="J290:K290"/>
    <mergeCell ref="D291:E291"/>
    <mergeCell ref="F291:G291"/>
    <mergeCell ref="F293:G293"/>
    <mergeCell ref="H293:I293"/>
    <mergeCell ref="H291:I291"/>
    <mergeCell ref="J291:K291"/>
    <mergeCell ref="D292:E292"/>
    <mergeCell ref="F292:G292"/>
    <mergeCell ref="H292:I292"/>
    <mergeCell ref="J292:K292"/>
    <mergeCell ref="J293:K293"/>
    <mergeCell ref="H295:I295"/>
    <mergeCell ref="J295:K295"/>
    <mergeCell ref="D293:E293"/>
    <mergeCell ref="D294:E294"/>
    <mergeCell ref="F294:G294"/>
    <mergeCell ref="H294:I294"/>
    <mergeCell ref="J294:K294"/>
    <mergeCell ref="D295:E295"/>
    <mergeCell ref="F295:G295"/>
    <mergeCell ref="D301:E301"/>
    <mergeCell ref="F301:G301"/>
    <mergeCell ref="H301:I301"/>
    <mergeCell ref="J301:K301"/>
    <mergeCell ref="F302:G302"/>
    <mergeCell ref="H302:I302"/>
    <mergeCell ref="J302:K302"/>
    <mergeCell ref="D302:E302"/>
    <mergeCell ref="D303:E303"/>
    <mergeCell ref="F303:G303"/>
    <mergeCell ref="H303:I303"/>
    <mergeCell ref="J303:K303"/>
    <mergeCell ref="D304:E304"/>
    <mergeCell ref="F304:G304"/>
    <mergeCell ref="L294:O294"/>
    <mergeCell ref="P294:Q294"/>
    <mergeCell ref="L295:O295"/>
    <mergeCell ref="P295:Q295"/>
    <mergeCell ref="L296:O296"/>
    <mergeCell ref="P296:Q296"/>
    <mergeCell ref="P297:Q297"/>
    <mergeCell ref="L297:O297"/>
    <mergeCell ref="L298:O298"/>
    <mergeCell ref="P298:Q298"/>
    <mergeCell ref="L299:O299"/>
    <mergeCell ref="L300:O300"/>
    <mergeCell ref="P301:Q301"/>
    <mergeCell ref="P302:Q302"/>
    <mergeCell ref="L180:O180"/>
    <mergeCell ref="L181:O181"/>
    <mergeCell ref="P181:Q181"/>
    <mergeCell ref="L182:O182"/>
    <mergeCell ref="P182:Q182"/>
    <mergeCell ref="L183:O183"/>
    <mergeCell ref="P183:Q183"/>
    <mergeCell ref="L184:O184"/>
    <mergeCell ref="P184:Q184"/>
    <mergeCell ref="L185:O185"/>
    <mergeCell ref="P185:Q185"/>
    <mergeCell ref="L186:O186"/>
    <mergeCell ref="P186:Q186"/>
    <mergeCell ref="P187:Q187"/>
    <mergeCell ref="L187:O187"/>
    <mergeCell ref="L188:O188"/>
    <mergeCell ref="L189:O189"/>
    <mergeCell ref="P189:Q189"/>
    <mergeCell ref="L190:O190"/>
    <mergeCell ref="L191:O191"/>
    <mergeCell ref="P192:Q192"/>
    <mergeCell ref="L192:O192"/>
    <mergeCell ref="L193:O193"/>
    <mergeCell ref="P193:Q193"/>
    <mergeCell ref="L194:O194"/>
    <mergeCell ref="P194:Q194"/>
    <mergeCell ref="L195:O195"/>
    <mergeCell ref="P195:Q195"/>
    <mergeCell ref="L196:O196"/>
    <mergeCell ref="P196:Q196"/>
    <mergeCell ref="L197:O197"/>
    <mergeCell ref="P197:Q197"/>
    <mergeCell ref="L198:O198"/>
    <mergeCell ref="P198:Q198"/>
    <mergeCell ref="P199:Q199"/>
    <mergeCell ref="L199:O199"/>
    <mergeCell ref="L200:O200"/>
    <mergeCell ref="P200:Q200"/>
    <mergeCell ref="L201:O201"/>
    <mergeCell ref="P201:Q201"/>
    <mergeCell ref="L202:O202"/>
    <mergeCell ref="P202:Q202"/>
    <mergeCell ref="P303:Q303"/>
    <mergeCell ref="P304:Q304"/>
    <mergeCell ref="P305:Q305"/>
    <mergeCell ref="P306:Q306"/>
    <mergeCell ref="P307:Q307"/>
    <mergeCell ref="P308:Q308"/>
    <mergeCell ref="P309:Q309"/>
    <mergeCell ref="P310:Q310"/>
    <mergeCell ref="P311:Q311"/>
    <mergeCell ref="P312:Q312"/>
    <mergeCell ref="P313:Q313"/>
    <mergeCell ref="P314:Q314"/>
    <mergeCell ref="P315:Q315"/>
    <mergeCell ref="P316:Q316"/>
    <mergeCell ref="P317:Q317"/>
    <mergeCell ref="P318:Q318"/>
    <mergeCell ref="P319:Q319"/>
    <mergeCell ref="P320:Q320"/>
    <mergeCell ref="P321:Q321"/>
    <mergeCell ref="P322:Q322"/>
    <mergeCell ref="P323:Q323"/>
    <mergeCell ref="P324:Q324"/>
    <mergeCell ref="P325:Q325"/>
    <mergeCell ref="P326:Q326"/>
    <mergeCell ref="P327:Q327"/>
    <mergeCell ref="P328:Q328"/>
    <mergeCell ref="P329:Q329"/>
    <mergeCell ref="P330:Q330"/>
    <mergeCell ref="P331:Q331"/>
    <mergeCell ref="P332:Q332"/>
    <mergeCell ref="P333:Q333"/>
    <mergeCell ref="P334:Q334"/>
    <mergeCell ref="P335:Q335"/>
    <mergeCell ref="L337:O337"/>
    <mergeCell ref="L338:O338"/>
    <mergeCell ref="P336:Q336"/>
    <mergeCell ref="P339:Q339"/>
    <mergeCell ref="P340:Q340"/>
    <mergeCell ref="P341:Q341"/>
    <mergeCell ref="P342:Q342"/>
    <mergeCell ref="P343:Q343"/>
    <mergeCell ref="P344:Q344"/>
    <mergeCell ref="P345:Q345"/>
    <mergeCell ref="P346:Q346"/>
    <mergeCell ref="P347:Q347"/>
    <mergeCell ref="P348:Q348"/>
    <mergeCell ref="P349:Q349"/>
    <mergeCell ref="P350:Q350"/>
    <mergeCell ref="P351:Q351"/>
    <mergeCell ref="P352:Q352"/>
    <mergeCell ref="P353:Q353"/>
    <mergeCell ref="P354:Q354"/>
    <mergeCell ref="P355:Q355"/>
    <mergeCell ref="P356:Q356"/>
    <mergeCell ref="P357:Q357"/>
    <mergeCell ref="P358:Q358"/>
    <mergeCell ref="P359:Q359"/>
    <mergeCell ref="P360:Q360"/>
    <mergeCell ref="P361:Q361"/>
    <mergeCell ref="P362:Q362"/>
    <mergeCell ref="P363:Q363"/>
    <mergeCell ref="P364:Q364"/>
    <mergeCell ref="P365:Q365"/>
    <mergeCell ref="P366:Q366"/>
    <mergeCell ref="P367:Q367"/>
    <mergeCell ref="P368:Q368"/>
    <mergeCell ref="P369:Q369"/>
    <mergeCell ref="P370:Q370"/>
    <mergeCell ref="P371:Q371"/>
    <mergeCell ref="P372:Q372"/>
    <mergeCell ref="P373:Q373"/>
    <mergeCell ref="P374:Q374"/>
    <mergeCell ref="L375:O375"/>
    <mergeCell ref="L376:O376"/>
    <mergeCell ref="P377:Q377"/>
    <mergeCell ref="P378:Q378"/>
    <mergeCell ref="P379:Q379"/>
    <mergeCell ref="P380:Q380"/>
    <mergeCell ref="P381:Q381"/>
    <mergeCell ref="P382:Q382"/>
    <mergeCell ref="P383:Q383"/>
    <mergeCell ref="P384:Q384"/>
    <mergeCell ref="P385:Q385"/>
    <mergeCell ref="P386:Q386"/>
    <mergeCell ref="P387:Q387"/>
    <mergeCell ref="P388:Q388"/>
    <mergeCell ref="P389:Q389"/>
    <mergeCell ref="P390:Q390"/>
    <mergeCell ref="P391:Q391"/>
    <mergeCell ref="P392:Q392"/>
    <mergeCell ref="P393:Q393"/>
    <mergeCell ref="P394:Q394"/>
    <mergeCell ref="P395:Q395"/>
    <mergeCell ref="P396:Q396"/>
    <mergeCell ref="P397:Q397"/>
    <mergeCell ref="P398:Q398"/>
    <mergeCell ref="P399:Q399"/>
    <mergeCell ref="P400:Q400"/>
    <mergeCell ref="P407:Q407"/>
    <mergeCell ref="P408:Q408"/>
    <mergeCell ref="L419:O419"/>
    <mergeCell ref="P419:Q419"/>
    <mergeCell ref="L420:O420"/>
    <mergeCell ref="P420:Q420"/>
    <mergeCell ref="L421:O421"/>
    <mergeCell ref="P421:Q421"/>
    <mergeCell ref="P422:Q422"/>
    <mergeCell ref="L422:O422"/>
    <mergeCell ref="L423:O423"/>
    <mergeCell ref="P423:Q423"/>
    <mergeCell ref="L424:O424"/>
    <mergeCell ref="L425:O425"/>
    <mergeCell ref="P425:Q425"/>
    <mergeCell ref="P426:Q426"/>
    <mergeCell ref="P401:Q401"/>
    <mergeCell ref="P402:Q402"/>
    <mergeCell ref="P403:Q403"/>
    <mergeCell ref="P404:Q404"/>
    <mergeCell ref="J405:K405"/>
    <mergeCell ref="P405:Q405"/>
    <mergeCell ref="P406:Q406"/>
    <mergeCell ref="J406:K406"/>
    <mergeCell ref="J407:K407"/>
    <mergeCell ref="J408:K408"/>
    <mergeCell ref="J409:K409"/>
    <mergeCell ref="J410:K410"/>
    <mergeCell ref="J411:K411"/>
    <mergeCell ref="J412:K412"/>
    <mergeCell ref="P409:Q409"/>
    <mergeCell ref="P410:Q410"/>
    <mergeCell ref="P411:Q411"/>
    <mergeCell ref="P412:Q412"/>
    <mergeCell ref="L413:O413"/>
    <mergeCell ref="L414:O414"/>
    <mergeCell ref="P415:Q415"/>
    <mergeCell ref="L415:O415"/>
    <mergeCell ref="L416:O416"/>
    <mergeCell ref="P416:Q416"/>
    <mergeCell ref="L417:O417"/>
    <mergeCell ref="P417:Q417"/>
    <mergeCell ref="L418:O418"/>
    <mergeCell ref="P418:Q418"/>
    <mergeCell ref="J415:K415"/>
    <mergeCell ref="J416:K416"/>
    <mergeCell ref="J417:K417"/>
    <mergeCell ref="J418:K418"/>
    <mergeCell ref="J419:K419"/>
    <mergeCell ref="J420:K420"/>
    <mergeCell ref="J421:K421"/>
    <mergeCell ref="L430:O430"/>
    <mergeCell ref="P430:Q430"/>
    <mergeCell ref="L426:O426"/>
    <mergeCell ref="L427:O427"/>
    <mergeCell ref="P427:Q427"/>
    <mergeCell ref="L428:O428"/>
    <mergeCell ref="P428:Q428"/>
    <mergeCell ref="L429:O429"/>
    <mergeCell ref="P429:Q429"/>
    <mergeCell ref="L252:O252"/>
    <mergeCell ref="P252:Q252"/>
    <mergeCell ref="L253:O253"/>
    <mergeCell ref="P253:Q253"/>
    <mergeCell ref="L254:O254"/>
    <mergeCell ref="P254:Q254"/>
    <mergeCell ref="P255:Q255"/>
    <mergeCell ref="L255:O255"/>
    <mergeCell ref="L256:O256"/>
    <mergeCell ref="P256:Q256"/>
    <mergeCell ref="L257:O257"/>
    <mergeCell ref="P257:Q257"/>
    <mergeCell ref="L258:O258"/>
    <mergeCell ref="P258:Q258"/>
    <mergeCell ref="L259:O259"/>
    <mergeCell ref="P259:Q259"/>
    <mergeCell ref="L260:O260"/>
    <mergeCell ref="P260:Q260"/>
    <mergeCell ref="L261:O261"/>
    <mergeCell ref="P261:Q261"/>
    <mergeCell ref="P262:Q262"/>
    <mergeCell ref="L262:O262"/>
    <mergeCell ref="L263:O263"/>
    <mergeCell ref="P263:Q263"/>
    <mergeCell ref="L264:O264"/>
    <mergeCell ref="P264:Q264"/>
    <mergeCell ref="L265:O265"/>
    <mergeCell ref="P265:Q265"/>
    <mergeCell ref="L266:O266"/>
    <mergeCell ref="P266:Q266"/>
    <mergeCell ref="L267:O267"/>
    <mergeCell ref="P267:Q267"/>
    <mergeCell ref="L268:O268"/>
    <mergeCell ref="P268:Q268"/>
    <mergeCell ref="P269:Q269"/>
    <mergeCell ref="L269:O269"/>
    <mergeCell ref="L270:O270"/>
    <mergeCell ref="P270:Q270"/>
    <mergeCell ref="L271:O271"/>
    <mergeCell ref="P271:Q271"/>
    <mergeCell ref="L272:O272"/>
    <mergeCell ref="P272:Q272"/>
    <mergeCell ref="L273:O273"/>
    <mergeCell ref="P273:Q273"/>
    <mergeCell ref="L274:O274"/>
    <mergeCell ref="P274:Q274"/>
    <mergeCell ref="L275:O275"/>
    <mergeCell ref="P275:Q275"/>
    <mergeCell ref="P276:Q276"/>
    <mergeCell ref="L276:O276"/>
    <mergeCell ref="L277:O277"/>
    <mergeCell ref="P277:Q277"/>
    <mergeCell ref="L278:O278"/>
    <mergeCell ref="P278:Q278"/>
    <mergeCell ref="L279:O279"/>
    <mergeCell ref="P279:Q279"/>
    <mergeCell ref="L280:O280"/>
    <mergeCell ref="P280:Q280"/>
    <mergeCell ref="L281:O281"/>
    <mergeCell ref="P281:Q281"/>
    <mergeCell ref="L282:O282"/>
    <mergeCell ref="P282:Q282"/>
    <mergeCell ref="P283:Q283"/>
    <mergeCell ref="L283:O283"/>
    <mergeCell ref="L284:O284"/>
    <mergeCell ref="P284:Q284"/>
    <mergeCell ref="L285:O285"/>
    <mergeCell ref="P285:Q285"/>
    <mergeCell ref="L286:O286"/>
    <mergeCell ref="P286:Q286"/>
    <mergeCell ref="L287:O287"/>
    <mergeCell ref="P287:Q287"/>
    <mergeCell ref="L288:O288"/>
    <mergeCell ref="P288:Q288"/>
    <mergeCell ref="L289:O289"/>
    <mergeCell ref="P289:Q289"/>
    <mergeCell ref="P290:Q290"/>
    <mergeCell ref="L290:O290"/>
    <mergeCell ref="L291:O291"/>
    <mergeCell ref="P291:Q291"/>
    <mergeCell ref="L292:O292"/>
    <mergeCell ref="P292:Q292"/>
    <mergeCell ref="L293:O293"/>
    <mergeCell ref="P293:Q293"/>
    <mergeCell ref="L447:O447"/>
    <mergeCell ref="P447:Q447"/>
    <mergeCell ref="L443:O443"/>
    <mergeCell ref="P443:Q443"/>
    <mergeCell ref="L444:O444"/>
    <mergeCell ref="L445:O445"/>
    <mergeCell ref="P445:Q445"/>
    <mergeCell ref="L446:O446"/>
    <mergeCell ref="P446:Q446"/>
    <mergeCell ref="L439:O439"/>
    <mergeCell ref="L440:O440"/>
    <mergeCell ref="P440:Q440"/>
    <mergeCell ref="L441:O441"/>
    <mergeCell ref="P441:Q441"/>
    <mergeCell ref="L442:O442"/>
    <mergeCell ref="P442:Q442"/>
    <mergeCell ref="J442:K442"/>
    <mergeCell ref="J443:K443"/>
    <mergeCell ref="J445:K445"/>
    <mergeCell ref="J446:K446"/>
    <mergeCell ref="J447:K447"/>
    <mergeCell ref="L448:O448"/>
    <mergeCell ref="P448:Q448"/>
    <mergeCell ref="J430:K430"/>
    <mergeCell ref="J431:K431"/>
    <mergeCell ref="L431:O431"/>
    <mergeCell ref="P431:Q431"/>
    <mergeCell ref="L432:O432"/>
    <mergeCell ref="P432:Q432"/>
    <mergeCell ref="J422:K422"/>
    <mergeCell ref="J423:K423"/>
    <mergeCell ref="J425:K425"/>
    <mergeCell ref="J426:K426"/>
    <mergeCell ref="J427:K427"/>
    <mergeCell ref="J428:K428"/>
    <mergeCell ref="J429:K429"/>
    <mergeCell ref="J432:K432"/>
    <mergeCell ref="J433:K433"/>
    <mergeCell ref="L433:O433"/>
    <mergeCell ref="P433:Q433"/>
    <mergeCell ref="L434:O434"/>
    <mergeCell ref="L435:O435"/>
    <mergeCell ref="P435:Q435"/>
    <mergeCell ref="L436:O436"/>
    <mergeCell ref="P436:Q436"/>
    <mergeCell ref="L437:O437"/>
    <mergeCell ref="P437:Q437"/>
    <mergeCell ref="L438:O438"/>
    <mergeCell ref="P438:Q438"/>
    <mergeCell ref="P439:Q439"/>
    <mergeCell ref="J435:K435"/>
    <mergeCell ref="J436:K436"/>
    <mergeCell ref="J437:K437"/>
    <mergeCell ref="J438:K438"/>
    <mergeCell ref="J439:K439"/>
    <mergeCell ref="J440:K440"/>
    <mergeCell ref="J441:K441"/>
    <mergeCell ref="L449:O449"/>
    <mergeCell ref="P449:Q449"/>
    <mergeCell ref="L450:O450"/>
    <mergeCell ref="P450:Q450"/>
    <mergeCell ref="L451:O451"/>
    <mergeCell ref="P451:Q451"/>
    <mergeCell ref="P452:Q452"/>
    <mergeCell ref="J493:K493"/>
    <mergeCell ref="P493:Q493"/>
    <mergeCell ref="L494:O494"/>
    <mergeCell ref="L495:O495"/>
    <mergeCell ref="L496:O496"/>
    <mergeCell ref="L497:O497"/>
    <mergeCell ref="J448:K448"/>
    <mergeCell ref="J449:K449"/>
    <mergeCell ref="J450:K450"/>
    <mergeCell ref="J451:K451"/>
    <mergeCell ref="J452:K452"/>
    <mergeCell ref="J453:K453"/>
    <mergeCell ref="J455:K455"/>
    <mergeCell ref="J456:K456"/>
    <mergeCell ref="J457:K457"/>
    <mergeCell ref="J458:K458"/>
    <mergeCell ref="J459:K459"/>
    <mergeCell ref="J460:K460"/>
    <mergeCell ref="J461:K461"/>
    <mergeCell ref="J462:K462"/>
    <mergeCell ref="J471:K471"/>
    <mergeCell ref="J472:K472"/>
    <mergeCell ref="J473:K473"/>
    <mergeCell ref="J463:K463"/>
    <mergeCell ref="J465:K465"/>
    <mergeCell ref="J466:K466"/>
    <mergeCell ref="J467:K467"/>
    <mergeCell ref="J468:K468"/>
    <mergeCell ref="J469:K469"/>
    <mergeCell ref="J470:K470"/>
    <mergeCell ref="L452:O452"/>
    <mergeCell ref="L453:O453"/>
    <mergeCell ref="P453:Q453"/>
    <mergeCell ref="L454:O454"/>
    <mergeCell ref="L455:O455"/>
    <mergeCell ref="P455:Q455"/>
    <mergeCell ref="P456:Q456"/>
    <mergeCell ref="L456:O456"/>
    <mergeCell ref="L457:O457"/>
    <mergeCell ref="P457:Q457"/>
    <mergeCell ref="L458:O458"/>
    <mergeCell ref="P458:Q458"/>
    <mergeCell ref="L459:O459"/>
    <mergeCell ref="P459:Q459"/>
    <mergeCell ref="L460:O460"/>
    <mergeCell ref="P460:Q460"/>
    <mergeCell ref="L461:O461"/>
    <mergeCell ref="P461:Q461"/>
    <mergeCell ref="L462:O462"/>
    <mergeCell ref="P462:Q462"/>
    <mergeCell ref="P463:Q463"/>
    <mergeCell ref="L463:O463"/>
    <mergeCell ref="L464:O464"/>
    <mergeCell ref="L465:O465"/>
    <mergeCell ref="P465:Q465"/>
    <mergeCell ref="L466:O466"/>
    <mergeCell ref="P466:Q466"/>
    <mergeCell ref="P467:Q467"/>
    <mergeCell ref="L467:O467"/>
    <mergeCell ref="L468:O468"/>
    <mergeCell ref="P468:Q468"/>
    <mergeCell ref="L469:O469"/>
    <mergeCell ref="P469:Q469"/>
    <mergeCell ref="L470:O470"/>
    <mergeCell ref="P470:Q470"/>
    <mergeCell ref="L471:O471"/>
    <mergeCell ref="P471:Q471"/>
    <mergeCell ref="L472:O472"/>
    <mergeCell ref="P472:Q472"/>
    <mergeCell ref="L473:O473"/>
    <mergeCell ref="P473:Q473"/>
    <mergeCell ref="L474:O474"/>
    <mergeCell ref="J479:K479"/>
    <mergeCell ref="J480:K480"/>
    <mergeCell ref="J481:K481"/>
    <mergeCell ref="L475:O475"/>
    <mergeCell ref="L476:O476"/>
    <mergeCell ref="J477:K477"/>
    <mergeCell ref="P477:Q477"/>
    <mergeCell ref="J478:K478"/>
    <mergeCell ref="P478:Q478"/>
    <mergeCell ref="P479:Q479"/>
    <mergeCell ref="P480:Q480"/>
    <mergeCell ref="P481:Q481"/>
    <mergeCell ref="J482:K482"/>
    <mergeCell ref="P482:Q482"/>
    <mergeCell ref="J483:K483"/>
    <mergeCell ref="P483:Q483"/>
    <mergeCell ref="J484:K484"/>
    <mergeCell ref="P484:Q484"/>
    <mergeCell ref="L485:O485"/>
    <mergeCell ref="J486:K486"/>
    <mergeCell ref="P486:Q486"/>
    <mergeCell ref="J487:K487"/>
    <mergeCell ref="P487:Q487"/>
    <mergeCell ref="P488:Q488"/>
    <mergeCell ref="P491:Q491"/>
    <mergeCell ref="P492:Q492"/>
    <mergeCell ref="J488:K488"/>
    <mergeCell ref="J489:K489"/>
    <mergeCell ref="P489:Q489"/>
    <mergeCell ref="J490:K490"/>
    <mergeCell ref="P490:Q490"/>
    <mergeCell ref="J491:K491"/>
    <mergeCell ref="J492:K492"/>
    <mergeCell ref="J47:K47"/>
    <mergeCell ref="L47:O47"/>
    <mergeCell ref="P47:Q47"/>
    <mergeCell ref="J48:K48"/>
    <mergeCell ref="L48:O48"/>
    <mergeCell ref="P48:Q48"/>
    <mergeCell ref="J49:K49"/>
    <mergeCell ref="J50:K50"/>
    <mergeCell ref="L50:O50"/>
    <mergeCell ref="P50:Q50"/>
    <mergeCell ref="L51:O51"/>
    <mergeCell ref="J52:K52"/>
    <mergeCell ref="L52:O52"/>
    <mergeCell ref="P52:Q52"/>
    <mergeCell ref="L37:O37"/>
    <mergeCell ref="P37:Q37"/>
    <mergeCell ref="J38:K38"/>
    <mergeCell ref="L38:O38"/>
    <mergeCell ref="P38:Q38"/>
    <mergeCell ref="J39:K39"/>
    <mergeCell ref="P39:Q39"/>
    <mergeCell ref="L43:O43"/>
    <mergeCell ref="P43:Q43"/>
    <mergeCell ref="L39:O39"/>
    <mergeCell ref="L40:O40"/>
    <mergeCell ref="J41:K41"/>
    <mergeCell ref="L41:O41"/>
    <mergeCell ref="P41:Q41"/>
    <mergeCell ref="L42:O42"/>
    <mergeCell ref="J43:K43"/>
    <mergeCell ref="L46:O46"/>
    <mergeCell ref="P46:Q46"/>
    <mergeCell ref="J44:K44"/>
    <mergeCell ref="L44:O44"/>
    <mergeCell ref="P44:Q44"/>
    <mergeCell ref="J45:K45"/>
    <mergeCell ref="L45:O45"/>
    <mergeCell ref="P45:Q45"/>
    <mergeCell ref="J46:K46"/>
    <mergeCell ref="L49:O49"/>
    <mergeCell ref="P49:Q49"/>
    <mergeCell ref="J53:K53"/>
    <mergeCell ref="L53:O53"/>
    <mergeCell ref="P53:Q53"/>
    <mergeCell ref="P2:P8"/>
    <mergeCell ref="Q2:Q4"/>
    <mergeCell ref="Q6:Q8"/>
    <mergeCell ref="H6:H9"/>
    <mergeCell ref="I6:K9"/>
    <mergeCell ref="B7:F8"/>
    <mergeCell ref="B9:F9"/>
    <mergeCell ref="H2:H5"/>
    <mergeCell ref="H10:H17"/>
    <mergeCell ref="I10:K17"/>
    <mergeCell ref="L10:L17"/>
    <mergeCell ref="C14:F14"/>
    <mergeCell ref="C15:F15"/>
    <mergeCell ref="C16:F16"/>
    <mergeCell ref="C17:F17"/>
    <mergeCell ref="P10:P16"/>
    <mergeCell ref="Q10:Q12"/>
    <mergeCell ref="Q14:Q16"/>
    <mergeCell ref="I1:K1"/>
    <mergeCell ref="O1:R1"/>
    <mergeCell ref="I2:K5"/>
    <mergeCell ref="L2:L5"/>
    <mergeCell ref="M2:M17"/>
    <mergeCell ref="O2:O16"/>
    <mergeCell ref="L6:L9"/>
    <mergeCell ref="B27:C28"/>
    <mergeCell ref="D27:E28"/>
    <mergeCell ref="P25:Q28"/>
    <mergeCell ref="R25:R28"/>
    <mergeCell ref="J29:K29"/>
    <mergeCell ref="L29:O29"/>
    <mergeCell ref="P29:Q29"/>
    <mergeCell ref="P17:R17"/>
    <mergeCell ref="P18:R18"/>
    <mergeCell ref="A20:R24"/>
    <mergeCell ref="A25:A28"/>
    <mergeCell ref="B25:I26"/>
    <mergeCell ref="J25:K28"/>
    <mergeCell ref="L25:O28"/>
    <mergeCell ref="B30:C30"/>
    <mergeCell ref="D30:E30"/>
    <mergeCell ref="F30:G30"/>
    <mergeCell ref="H30:I30"/>
    <mergeCell ref="J30:K30"/>
    <mergeCell ref="L30:O30"/>
    <mergeCell ref="P30:Q30"/>
    <mergeCell ref="B31:C31"/>
    <mergeCell ref="D31:E31"/>
    <mergeCell ref="J32:K32"/>
    <mergeCell ref="J33:K33"/>
    <mergeCell ref="L33:O33"/>
    <mergeCell ref="P33:Q33"/>
    <mergeCell ref="J34:K34"/>
    <mergeCell ref="L34:O34"/>
    <mergeCell ref="P34:Q34"/>
    <mergeCell ref="F31:G31"/>
    <mergeCell ref="H31:I31"/>
    <mergeCell ref="J31:K31"/>
    <mergeCell ref="L31:O31"/>
    <mergeCell ref="P31:Q31"/>
    <mergeCell ref="L32:O32"/>
    <mergeCell ref="P32:Q32"/>
    <mergeCell ref="B32:C32"/>
    <mergeCell ref="D32:E32"/>
    <mergeCell ref="F32:G32"/>
    <mergeCell ref="H32:I32"/>
    <mergeCell ref="B33:C33"/>
    <mergeCell ref="D33:E33"/>
    <mergeCell ref="F33:G33"/>
    <mergeCell ref="H33:I33"/>
    <mergeCell ref="B34:C34"/>
    <mergeCell ref="D34:E34"/>
    <mergeCell ref="F34:G34"/>
    <mergeCell ref="H34:I34"/>
    <mergeCell ref="B35:C35"/>
    <mergeCell ref="D35:E35"/>
    <mergeCell ref="J35:K35"/>
    <mergeCell ref="L35:O35"/>
    <mergeCell ref="P35:Q35"/>
    <mergeCell ref="L36:O36"/>
    <mergeCell ref="J37:K37"/>
    <mergeCell ref="F35:G35"/>
    <mergeCell ref="H35:I35"/>
    <mergeCell ref="F37:G37"/>
    <mergeCell ref="H37:I37"/>
    <mergeCell ref="F38:G38"/>
    <mergeCell ref="H38:I38"/>
    <mergeCell ref="F27:G28"/>
    <mergeCell ref="H27:I28"/>
    <mergeCell ref="A29:A36"/>
    <mergeCell ref="B29:C29"/>
    <mergeCell ref="D29:E29"/>
    <mergeCell ref="F29:G29"/>
    <mergeCell ref="H29:I29"/>
    <mergeCell ref="F36:G36"/>
    <mergeCell ref="B39:C39"/>
    <mergeCell ref="D39:E39"/>
    <mergeCell ref="F39:G39"/>
    <mergeCell ref="H39:I39"/>
    <mergeCell ref="B40:C40"/>
    <mergeCell ref="D40:E40"/>
    <mergeCell ref="F43:G43"/>
    <mergeCell ref="H43:I43"/>
    <mergeCell ref="A41:A42"/>
    <mergeCell ref="B41:C41"/>
    <mergeCell ref="D41:E41"/>
    <mergeCell ref="F41:G41"/>
    <mergeCell ref="H41:I41"/>
    <mergeCell ref="B42:C42"/>
    <mergeCell ref="D42:E42"/>
    <mergeCell ref="D43:E43"/>
    <mergeCell ref="B44:C44"/>
    <mergeCell ref="F44:G44"/>
    <mergeCell ref="H44:I44"/>
    <mergeCell ref="F45:G45"/>
    <mergeCell ref="H45:I45"/>
    <mergeCell ref="H46:I46"/>
    <mergeCell ref="D44:E44"/>
    <mergeCell ref="B45:C45"/>
    <mergeCell ref="D45:E45"/>
    <mergeCell ref="B46:C46"/>
    <mergeCell ref="D46:E46"/>
    <mergeCell ref="B47:C47"/>
    <mergeCell ref="D47:E47"/>
    <mergeCell ref="B48:C48"/>
    <mergeCell ref="D48:E48"/>
    <mergeCell ref="B49:C49"/>
    <mergeCell ref="D49:E49"/>
    <mergeCell ref="B50:C50"/>
    <mergeCell ref="D50:E50"/>
    <mergeCell ref="B51:C51"/>
    <mergeCell ref="D51:E51"/>
    <mergeCell ref="L62:O62"/>
    <mergeCell ref="A43:A51"/>
    <mergeCell ref="B52:C52"/>
    <mergeCell ref="B59:C59"/>
    <mergeCell ref="D59:E59"/>
    <mergeCell ref="B60:C60"/>
    <mergeCell ref="D60:E60"/>
    <mergeCell ref="B61:C61"/>
    <mergeCell ref="D61:E61"/>
    <mergeCell ref="B62:C62"/>
    <mergeCell ref="D62:E62"/>
    <mergeCell ref="B36:C36"/>
    <mergeCell ref="D36:E36"/>
    <mergeCell ref="A37:A40"/>
    <mergeCell ref="B37:C37"/>
    <mergeCell ref="D37:E37"/>
    <mergeCell ref="D38:E38"/>
    <mergeCell ref="A52:A62"/>
    <mergeCell ref="B38:C38"/>
    <mergeCell ref="B43:C43"/>
    <mergeCell ref="D52:E52"/>
    <mergeCell ref="B53:C53"/>
    <mergeCell ref="D53:E53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D83:E83"/>
    <mergeCell ref="F83:G83"/>
    <mergeCell ref="H83:I83"/>
    <mergeCell ref="J83:K83"/>
    <mergeCell ref="B84:C84"/>
    <mergeCell ref="D84:E84"/>
    <mergeCell ref="F84:G84"/>
    <mergeCell ref="H84:I84"/>
    <mergeCell ref="J84:K84"/>
    <mergeCell ref="B85:C85"/>
    <mergeCell ref="D85:E85"/>
    <mergeCell ref="F85:G85"/>
    <mergeCell ref="H85:I85"/>
    <mergeCell ref="J85:K85"/>
    <mergeCell ref="B86:C86"/>
    <mergeCell ref="D86:E86"/>
    <mergeCell ref="F86:G86"/>
    <mergeCell ref="H86:I86"/>
    <mergeCell ref="J86:K86"/>
    <mergeCell ref="B87:C87"/>
    <mergeCell ref="D87:E87"/>
    <mergeCell ref="F87:G87"/>
    <mergeCell ref="H87:I87"/>
    <mergeCell ref="J87:K87"/>
    <mergeCell ref="B88:C88"/>
    <mergeCell ref="D88:E88"/>
    <mergeCell ref="F88:G88"/>
    <mergeCell ref="H88:I88"/>
    <mergeCell ref="J88:K88"/>
    <mergeCell ref="B89:C89"/>
    <mergeCell ref="D89:E89"/>
    <mergeCell ref="F89:G89"/>
    <mergeCell ref="H89:I89"/>
    <mergeCell ref="J89:K89"/>
    <mergeCell ref="B90:C90"/>
    <mergeCell ref="D90:E90"/>
    <mergeCell ref="F90:G90"/>
    <mergeCell ref="H90:I90"/>
    <mergeCell ref="J90:K90"/>
    <mergeCell ref="B91:C91"/>
    <mergeCell ref="D91:E91"/>
    <mergeCell ref="F91:G91"/>
    <mergeCell ref="H91:I91"/>
    <mergeCell ref="J91:K91"/>
    <mergeCell ref="B92:C92"/>
    <mergeCell ref="D92:E92"/>
    <mergeCell ref="F92:G92"/>
    <mergeCell ref="H92:I92"/>
    <mergeCell ref="J92:K92"/>
    <mergeCell ref="B93:C93"/>
    <mergeCell ref="D93:E93"/>
    <mergeCell ref="F93:G93"/>
    <mergeCell ref="H93:I93"/>
    <mergeCell ref="J93:K93"/>
    <mergeCell ref="B94:C94"/>
    <mergeCell ref="D94:E94"/>
    <mergeCell ref="F94:G94"/>
    <mergeCell ref="H94:I94"/>
    <mergeCell ref="J94:K94"/>
    <mergeCell ref="B95:C95"/>
    <mergeCell ref="D95:E95"/>
    <mergeCell ref="F95:G95"/>
    <mergeCell ref="H95:I95"/>
    <mergeCell ref="J95:K95"/>
    <mergeCell ref="B96:C96"/>
    <mergeCell ref="D96:E96"/>
    <mergeCell ref="F96:G96"/>
    <mergeCell ref="H96:I96"/>
    <mergeCell ref="J96:K96"/>
    <mergeCell ref="B97:C97"/>
    <mergeCell ref="D97:E97"/>
    <mergeCell ref="F97:G97"/>
    <mergeCell ref="H97:I97"/>
    <mergeCell ref="J97:K97"/>
    <mergeCell ref="B98:C98"/>
    <mergeCell ref="D98:E98"/>
    <mergeCell ref="F98:G98"/>
    <mergeCell ref="H98:I98"/>
    <mergeCell ref="J98:K98"/>
    <mergeCell ref="B99:C99"/>
    <mergeCell ref="D99:E99"/>
    <mergeCell ref="F99:G99"/>
    <mergeCell ref="H99:I99"/>
    <mergeCell ref="J99:K99"/>
    <mergeCell ref="B100:C100"/>
    <mergeCell ref="D100:E100"/>
    <mergeCell ref="F100:G100"/>
    <mergeCell ref="H100:I100"/>
    <mergeCell ref="J100:K100"/>
    <mergeCell ref="B101:C101"/>
    <mergeCell ref="D101:E101"/>
    <mergeCell ref="F101:G101"/>
    <mergeCell ref="H101:I101"/>
    <mergeCell ref="J101:K101"/>
    <mergeCell ref="B102:C102"/>
    <mergeCell ref="D102:E102"/>
    <mergeCell ref="F102:G102"/>
    <mergeCell ref="H102:I102"/>
    <mergeCell ref="J102:K102"/>
    <mergeCell ref="B103:C103"/>
    <mergeCell ref="D103:E103"/>
    <mergeCell ref="F103:G103"/>
    <mergeCell ref="H103:I103"/>
    <mergeCell ref="J103:K103"/>
    <mergeCell ref="B104:C104"/>
    <mergeCell ref="D104:E104"/>
    <mergeCell ref="F104:G104"/>
    <mergeCell ref="H104:I104"/>
    <mergeCell ref="J104:K104"/>
    <mergeCell ref="B105:C105"/>
    <mergeCell ref="D105:E105"/>
    <mergeCell ref="F105:G105"/>
    <mergeCell ref="H105:I105"/>
    <mergeCell ref="J105:K105"/>
    <mergeCell ref="B106:C106"/>
    <mergeCell ref="D106:E106"/>
    <mergeCell ref="F106:G106"/>
    <mergeCell ref="H106:I106"/>
    <mergeCell ref="J106:K106"/>
    <mergeCell ref="B107:C107"/>
    <mergeCell ref="D107:E107"/>
    <mergeCell ref="F107:G107"/>
    <mergeCell ref="H107:I107"/>
    <mergeCell ref="J107:K107"/>
    <mergeCell ref="B108:C108"/>
    <mergeCell ref="D108:E108"/>
    <mergeCell ref="F108:G108"/>
    <mergeCell ref="H108:I108"/>
    <mergeCell ref="J108:K108"/>
    <mergeCell ref="B109:C109"/>
    <mergeCell ref="D109:E109"/>
    <mergeCell ref="F109:G109"/>
    <mergeCell ref="H109:I109"/>
    <mergeCell ref="J109:K109"/>
    <mergeCell ref="B110:C110"/>
    <mergeCell ref="D110:E110"/>
    <mergeCell ref="F110:G110"/>
    <mergeCell ref="H110:I110"/>
    <mergeCell ref="F46:G46"/>
    <mergeCell ref="F47:G47"/>
    <mergeCell ref="H47:I47"/>
    <mergeCell ref="F48:G48"/>
    <mergeCell ref="H48:I48"/>
    <mergeCell ref="F49:G49"/>
    <mergeCell ref="H49:I49"/>
    <mergeCell ref="H54:I54"/>
    <mergeCell ref="J54:K54"/>
    <mergeCell ref="L54:O54"/>
    <mergeCell ref="P54:Q54"/>
    <mergeCell ref="F55:G55"/>
    <mergeCell ref="H55:I55"/>
    <mergeCell ref="J55:K55"/>
    <mergeCell ref="L55:O55"/>
    <mergeCell ref="P55:Q55"/>
    <mergeCell ref="F56:G56"/>
    <mergeCell ref="H56:I56"/>
    <mergeCell ref="J56:K56"/>
    <mergeCell ref="L56:O56"/>
    <mergeCell ref="P56:Q56"/>
    <mergeCell ref="F50:G50"/>
    <mergeCell ref="H50:I50"/>
    <mergeCell ref="F52:G52"/>
    <mergeCell ref="H52:I52"/>
    <mergeCell ref="F53:G53"/>
    <mergeCell ref="H53:I53"/>
    <mergeCell ref="F54:G54"/>
    <mergeCell ref="F57:G57"/>
    <mergeCell ref="H57:I57"/>
    <mergeCell ref="J57:K57"/>
    <mergeCell ref="L57:O57"/>
    <mergeCell ref="P57:Q57"/>
    <mergeCell ref="H58:I58"/>
    <mergeCell ref="P58:Q58"/>
    <mergeCell ref="F61:G61"/>
    <mergeCell ref="H61:I61"/>
    <mergeCell ref="J61:K61"/>
    <mergeCell ref="L61:O61"/>
    <mergeCell ref="P61:Q61"/>
    <mergeCell ref="J58:K58"/>
    <mergeCell ref="L58:O58"/>
    <mergeCell ref="L59:O59"/>
    <mergeCell ref="P59:Q59"/>
    <mergeCell ref="L60:O60"/>
    <mergeCell ref="P60:Q60"/>
    <mergeCell ref="H63:I63"/>
    <mergeCell ref="J63:K63"/>
    <mergeCell ref="L63:O63"/>
    <mergeCell ref="P63:Q63"/>
    <mergeCell ref="B64:C64"/>
    <mergeCell ref="D64:E64"/>
    <mergeCell ref="F64:G64"/>
    <mergeCell ref="H64:I64"/>
    <mergeCell ref="L64:O64"/>
    <mergeCell ref="P64:Q64"/>
    <mergeCell ref="J64:K64"/>
    <mergeCell ref="B65:C65"/>
    <mergeCell ref="D65:E65"/>
    <mergeCell ref="F65:G65"/>
    <mergeCell ref="H65:I65"/>
    <mergeCell ref="J65:K65"/>
    <mergeCell ref="L65:O65"/>
    <mergeCell ref="P65:Q65"/>
    <mergeCell ref="F66:G66"/>
    <mergeCell ref="B67:C67"/>
    <mergeCell ref="L69:O69"/>
    <mergeCell ref="P69:Q69"/>
    <mergeCell ref="B66:C66"/>
    <mergeCell ref="D66:E66"/>
    <mergeCell ref="L66:O66"/>
    <mergeCell ref="L67:O67"/>
    <mergeCell ref="P67:Q67"/>
    <mergeCell ref="L68:O68"/>
    <mergeCell ref="P68:Q68"/>
    <mergeCell ref="J70:K70"/>
    <mergeCell ref="B71:C71"/>
    <mergeCell ref="D71:E71"/>
    <mergeCell ref="F71:G71"/>
    <mergeCell ref="H71:I71"/>
    <mergeCell ref="J71:K71"/>
    <mergeCell ref="B72:C72"/>
    <mergeCell ref="D72:E72"/>
    <mergeCell ref="F72:G72"/>
    <mergeCell ref="H72:I72"/>
    <mergeCell ref="J72:K72"/>
    <mergeCell ref="B73:C73"/>
    <mergeCell ref="D73:E73"/>
    <mergeCell ref="F73:G73"/>
    <mergeCell ref="H73:I73"/>
    <mergeCell ref="J73:K73"/>
    <mergeCell ref="B74:C74"/>
    <mergeCell ref="D74:E74"/>
    <mergeCell ref="F74:G74"/>
    <mergeCell ref="H74:I74"/>
    <mergeCell ref="J74:K74"/>
    <mergeCell ref="B75:C75"/>
    <mergeCell ref="D67:E67"/>
    <mergeCell ref="F67:G67"/>
    <mergeCell ref="H67:I67"/>
    <mergeCell ref="J67:K67"/>
    <mergeCell ref="B68:C68"/>
    <mergeCell ref="D68:E68"/>
    <mergeCell ref="F68:G68"/>
    <mergeCell ref="H68:I68"/>
    <mergeCell ref="J68:K68"/>
    <mergeCell ref="B69:C69"/>
    <mergeCell ref="D69:E69"/>
    <mergeCell ref="F69:G69"/>
    <mergeCell ref="H69:I69"/>
    <mergeCell ref="J69:K69"/>
    <mergeCell ref="B70:C70"/>
    <mergeCell ref="D70:E70"/>
    <mergeCell ref="F70:G70"/>
    <mergeCell ref="H70:I70"/>
    <mergeCell ref="L70:O70"/>
    <mergeCell ref="P70:Q70"/>
    <mergeCell ref="L71:O71"/>
    <mergeCell ref="P71:Q71"/>
    <mergeCell ref="P72:Q72"/>
    <mergeCell ref="D75:E75"/>
    <mergeCell ref="F75:G75"/>
    <mergeCell ref="H75:I75"/>
    <mergeCell ref="J75:K75"/>
    <mergeCell ref="B76:C76"/>
    <mergeCell ref="D76:E76"/>
    <mergeCell ref="F76:G76"/>
    <mergeCell ref="H76:I76"/>
    <mergeCell ref="J76:K76"/>
    <mergeCell ref="B77:C77"/>
    <mergeCell ref="D77:E77"/>
    <mergeCell ref="F77:G77"/>
    <mergeCell ref="H77:I77"/>
    <mergeCell ref="J77:K77"/>
    <mergeCell ref="B78:C78"/>
    <mergeCell ref="D78:E78"/>
    <mergeCell ref="F78:G78"/>
    <mergeCell ref="H78:I78"/>
    <mergeCell ref="J78:K78"/>
    <mergeCell ref="B79:C79"/>
    <mergeCell ref="D79:E79"/>
    <mergeCell ref="F79:G79"/>
    <mergeCell ref="H79:I79"/>
    <mergeCell ref="J79:K79"/>
    <mergeCell ref="B80:C80"/>
    <mergeCell ref="D80:E80"/>
    <mergeCell ref="F80:G80"/>
    <mergeCell ref="H80:I80"/>
    <mergeCell ref="J80:K80"/>
    <mergeCell ref="B81:C81"/>
    <mergeCell ref="D81:E81"/>
    <mergeCell ref="F81:G81"/>
    <mergeCell ref="H81:I81"/>
    <mergeCell ref="J81:K81"/>
    <mergeCell ref="B82:C82"/>
    <mergeCell ref="D82:E82"/>
    <mergeCell ref="F82:G82"/>
    <mergeCell ref="H82:I82"/>
    <mergeCell ref="J82:K82"/>
    <mergeCell ref="B83:C83"/>
    <mergeCell ref="L72:O72"/>
    <mergeCell ref="L73:O73"/>
    <mergeCell ref="P73:Q73"/>
    <mergeCell ref="L74:O74"/>
    <mergeCell ref="P74:Q74"/>
    <mergeCell ref="L75:O75"/>
    <mergeCell ref="P75:Q75"/>
    <mergeCell ref="L76:O76"/>
    <mergeCell ref="P76:Q76"/>
    <mergeCell ref="L77:O77"/>
    <mergeCell ref="P77:Q77"/>
    <mergeCell ref="L78:O78"/>
    <mergeCell ref="P78:Q78"/>
    <mergeCell ref="P79:Q79"/>
    <mergeCell ref="L79:O79"/>
    <mergeCell ref="L80:O80"/>
    <mergeCell ref="P80:Q80"/>
    <mergeCell ref="L81:O81"/>
    <mergeCell ref="P81:Q81"/>
    <mergeCell ref="L82:O82"/>
    <mergeCell ref="P82:Q82"/>
    <mergeCell ref="L83:O83"/>
    <mergeCell ref="P83:Q83"/>
    <mergeCell ref="L84:O84"/>
    <mergeCell ref="P84:Q84"/>
    <mergeCell ref="L85:O85"/>
    <mergeCell ref="P85:Q85"/>
    <mergeCell ref="P86:Q86"/>
    <mergeCell ref="L86:O86"/>
    <mergeCell ref="L87:O87"/>
    <mergeCell ref="P87:Q87"/>
    <mergeCell ref="L88:O88"/>
    <mergeCell ref="P88:Q88"/>
    <mergeCell ref="L89:O89"/>
    <mergeCell ref="P89:Q89"/>
    <mergeCell ref="L90:O90"/>
    <mergeCell ref="P90:Q90"/>
    <mergeCell ref="L91:O91"/>
    <mergeCell ref="P91:Q91"/>
    <mergeCell ref="L92:O92"/>
    <mergeCell ref="P92:Q92"/>
    <mergeCell ref="P93:Q93"/>
    <mergeCell ref="L93:O93"/>
    <mergeCell ref="L94:O94"/>
    <mergeCell ref="P94:Q94"/>
    <mergeCell ref="L95:O95"/>
    <mergeCell ref="P95:Q95"/>
    <mergeCell ref="L96:O96"/>
    <mergeCell ref="P96:Q96"/>
    <mergeCell ref="B210:C210"/>
    <mergeCell ref="B211:C211"/>
    <mergeCell ref="B203:C203"/>
    <mergeCell ref="B204:C204"/>
    <mergeCell ref="B205:C205"/>
    <mergeCell ref="B206:C206"/>
    <mergeCell ref="B207:C207"/>
    <mergeCell ref="B208:C208"/>
    <mergeCell ref="B209:C209"/>
    <mergeCell ref="B167:C167"/>
    <mergeCell ref="B172:C172"/>
    <mergeCell ref="B180:C180"/>
    <mergeCell ref="B181:C181"/>
    <mergeCell ref="B182:C182"/>
    <mergeCell ref="B183:C183"/>
    <mergeCell ref="B184:C184"/>
    <mergeCell ref="B185:C185"/>
    <mergeCell ref="A179:A188"/>
    <mergeCell ref="A189:A190"/>
    <mergeCell ref="A192:A216"/>
    <mergeCell ref="A169:A174"/>
    <mergeCell ref="B174:C174"/>
    <mergeCell ref="A175:A177"/>
    <mergeCell ref="B175:C175"/>
    <mergeCell ref="B176:C176"/>
    <mergeCell ref="B177:C177"/>
    <mergeCell ref="B188:C188"/>
    <mergeCell ref="B212:C212"/>
    <mergeCell ref="B213:C213"/>
    <mergeCell ref="B214:C214"/>
    <mergeCell ref="B215:C215"/>
    <mergeCell ref="B216:C216"/>
    <mergeCell ref="B186:C186"/>
    <mergeCell ref="B187:C187"/>
    <mergeCell ref="B198:C198"/>
    <mergeCell ref="B199:C199"/>
    <mergeCell ref="B200:C200"/>
    <mergeCell ref="B201:C201"/>
    <mergeCell ref="B202:C202"/>
    <mergeCell ref="D208:E208"/>
    <mergeCell ref="F208:G208"/>
    <mergeCell ref="H208:I208"/>
    <mergeCell ref="J208:K208"/>
    <mergeCell ref="F209:G209"/>
    <mergeCell ref="H209:I209"/>
    <mergeCell ref="J209:K209"/>
    <mergeCell ref="D209:E209"/>
    <mergeCell ref="D210:E210"/>
    <mergeCell ref="F210:G210"/>
    <mergeCell ref="H210:I210"/>
    <mergeCell ref="J210:K210"/>
    <mergeCell ref="D211:E211"/>
    <mergeCell ref="F211:G211"/>
    <mergeCell ref="H215:I215"/>
    <mergeCell ref="J215:K215"/>
    <mergeCell ref="D213:E213"/>
    <mergeCell ref="D214:E214"/>
    <mergeCell ref="F214:G214"/>
    <mergeCell ref="H214:I214"/>
    <mergeCell ref="J214:K214"/>
    <mergeCell ref="D215:E215"/>
    <mergeCell ref="F215:G215"/>
    <mergeCell ref="H196:I196"/>
    <mergeCell ref="J196:K196"/>
    <mergeCell ref="D197:E197"/>
    <mergeCell ref="F197:G197"/>
    <mergeCell ref="H197:I197"/>
    <mergeCell ref="J197:K197"/>
    <mergeCell ref="J198:K198"/>
    <mergeCell ref="F201:G201"/>
    <mergeCell ref="H201:I201"/>
    <mergeCell ref="F198:G198"/>
    <mergeCell ref="H198:I198"/>
    <mergeCell ref="D200:E200"/>
    <mergeCell ref="F200:G200"/>
    <mergeCell ref="H200:I200"/>
    <mergeCell ref="J200:K200"/>
    <mergeCell ref="J201:K201"/>
    <mergeCell ref="H203:I203"/>
    <mergeCell ref="J203:K203"/>
    <mergeCell ref="D201:E201"/>
    <mergeCell ref="D202:E202"/>
    <mergeCell ref="F202:G202"/>
    <mergeCell ref="H202:I202"/>
    <mergeCell ref="J202:K202"/>
    <mergeCell ref="D203:E203"/>
    <mergeCell ref="F203:G203"/>
    <mergeCell ref="H207:I207"/>
    <mergeCell ref="J207:K207"/>
    <mergeCell ref="D216:E216"/>
    <mergeCell ref="F216:G216"/>
    <mergeCell ref="H216:I216"/>
    <mergeCell ref="J216:K216"/>
    <mergeCell ref="L203:O203"/>
    <mergeCell ref="P203:Q203"/>
    <mergeCell ref="L204:O204"/>
    <mergeCell ref="P204:Q204"/>
    <mergeCell ref="L205:O205"/>
    <mergeCell ref="P205:Q205"/>
    <mergeCell ref="P206:Q206"/>
    <mergeCell ref="L206:O206"/>
    <mergeCell ref="L207:O207"/>
    <mergeCell ref="P207:Q207"/>
    <mergeCell ref="L208:O208"/>
    <mergeCell ref="P208:Q208"/>
    <mergeCell ref="L209:O209"/>
    <mergeCell ref="P209:Q209"/>
    <mergeCell ref="L210:O210"/>
    <mergeCell ref="P210:Q210"/>
    <mergeCell ref="L211:O211"/>
    <mergeCell ref="P211:Q211"/>
    <mergeCell ref="L212:O212"/>
    <mergeCell ref="P212:Q212"/>
    <mergeCell ref="P213:Q213"/>
    <mergeCell ref="L213:O213"/>
    <mergeCell ref="L214:O214"/>
    <mergeCell ref="P214:Q214"/>
    <mergeCell ref="L215:O215"/>
    <mergeCell ref="P215:Q215"/>
    <mergeCell ref="L216:O216"/>
    <mergeCell ref="P216:Q216"/>
    <mergeCell ref="L217:O217"/>
    <mergeCell ref="P217:Q217"/>
    <mergeCell ref="L218:O218"/>
    <mergeCell ref="P218:Q218"/>
    <mergeCell ref="L219:O219"/>
    <mergeCell ref="P219:Q219"/>
    <mergeCell ref="P220:Q220"/>
    <mergeCell ref="L220:O220"/>
    <mergeCell ref="L221:O221"/>
    <mergeCell ref="P221:Q221"/>
    <mergeCell ref="L222:O222"/>
    <mergeCell ref="P222:Q222"/>
    <mergeCell ref="L223:O223"/>
    <mergeCell ref="P223:Q223"/>
    <mergeCell ref="L224:O224"/>
    <mergeCell ref="P224:Q224"/>
    <mergeCell ref="L225:O225"/>
    <mergeCell ref="P225:Q225"/>
    <mergeCell ref="L226:O226"/>
    <mergeCell ref="P226:Q226"/>
    <mergeCell ref="P227:Q227"/>
    <mergeCell ref="L227:O227"/>
    <mergeCell ref="L228:O228"/>
    <mergeCell ref="P228:Q228"/>
    <mergeCell ref="L229:O229"/>
    <mergeCell ref="P229:Q229"/>
    <mergeCell ref="L230:O230"/>
    <mergeCell ref="P230:Q230"/>
    <mergeCell ref="L231:O231"/>
    <mergeCell ref="P231:Q231"/>
    <mergeCell ref="L232:O232"/>
    <mergeCell ref="P232:Q232"/>
    <mergeCell ref="L233:O233"/>
    <mergeCell ref="P233:Q233"/>
    <mergeCell ref="P234:Q234"/>
    <mergeCell ref="L234:O234"/>
    <mergeCell ref="L235:O235"/>
    <mergeCell ref="P235:Q235"/>
    <mergeCell ref="L236:O236"/>
    <mergeCell ref="P236:Q236"/>
    <mergeCell ref="L237:O237"/>
    <mergeCell ref="P237:Q237"/>
    <mergeCell ref="L238:O238"/>
    <mergeCell ref="P238:Q238"/>
    <mergeCell ref="L239:O239"/>
    <mergeCell ref="P239:Q239"/>
    <mergeCell ref="L240:O240"/>
    <mergeCell ref="P240:Q240"/>
    <mergeCell ref="P241:Q241"/>
    <mergeCell ref="L241:O241"/>
    <mergeCell ref="L242:O242"/>
    <mergeCell ref="P242:Q242"/>
    <mergeCell ref="L243:O243"/>
    <mergeCell ref="P243:Q243"/>
    <mergeCell ref="L244:O244"/>
    <mergeCell ref="P244:Q244"/>
    <mergeCell ref="L245:O245"/>
    <mergeCell ref="P245:Q245"/>
    <mergeCell ref="L246:O246"/>
    <mergeCell ref="P246:Q246"/>
    <mergeCell ref="L247:O247"/>
    <mergeCell ref="P247:Q247"/>
    <mergeCell ref="P248:Q248"/>
    <mergeCell ref="L248:O248"/>
    <mergeCell ref="L249:O249"/>
    <mergeCell ref="P249:Q249"/>
    <mergeCell ref="L250:O250"/>
    <mergeCell ref="P250:Q250"/>
    <mergeCell ref="L251:O251"/>
    <mergeCell ref="P251:Q251"/>
    <mergeCell ref="D329:E329"/>
    <mergeCell ref="F329:G329"/>
    <mergeCell ref="H329:I329"/>
    <mergeCell ref="J329:K329"/>
    <mergeCell ref="F330:G330"/>
    <mergeCell ref="H330:I330"/>
    <mergeCell ref="J330:K330"/>
    <mergeCell ref="D330:E330"/>
    <mergeCell ref="D331:E331"/>
    <mergeCell ref="F331:G331"/>
    <mergeCell ref="H331:I331"/>
    <mergeCell ref="J331:K331"/>
    <mergeCell ref="D332:E332"/>
    <mergeCell ref="F332:G332"/>
    <mergeCell ref="D276:E276"/>
    <mergeCell ref="F276:G276"/>
    <mergeCell ref="H276:I276"/>
    <mergeCell ref="J276:K276"/>
    <mergeCell ref="F277:G277"/>
    <mergeCell ref="H277:I277"/>
    <mergeCell ref="J277:K277"/>
    <mergeCell ref="D277:E277"/>
    <mergeCell ref="D278:E278"/>
    <mergeCell ref="F278:G278"/>
    <mergeCell ref="H278:I278"/>
    <mergeCell ref="J278:K278"/>
    <mergeCell ref="D279:E279"/>
    <mergeCell ref="F279:G279"/>
    <mergeCell ref="D305:E305"/>
    <mergeCell ref="F305:G305"/>
    <mergeCell ref="H305:I305"/>
    <mergeCell ref="J305:K305"/>
    <mergeCell ref="F306:G306"/>
    <mergeCell ref="H306:I306"/>
    <mergeCell ref="J306:K306"/>
    <mergeCell ref="H308:I308"/>
    <mergeCell ref="J308:K308"/>
    <mergeCell ref="D306:E306"/>
    <mergeCell ref="D307:E307"/>
    <mergeCell ref="F307:G307"/>
    <mergeCell ref="H307:I307"/>
    <mergeCell ref="J307:K307"/>
    <mergeCell ref="D308:E308"/>
    <mergeCell ref="F308:G308"/>
    <mergeCell ref="H312:I312"/>
    <mergeCell ref="J312:K312"/>
    <mergeCell ref="D334:E334"/>
    <mergeCell ref="D335:E335"/>
    <mergeCell ref="F335:G335"/>
    <mergeCell ref="H335:I335"/>
    <mergeCell ref="J335:K335"/>
    <mergeCell ref="D313:E313"/>
    <mergeCell ref="F313:G313"/>
    <mergeCell ref="H313:I313"/>
    <mergeCell ref="J313:K313"/>
    <mergeCell ref="F314:G314"/>
    <mergeCell ref="H314:I314"/>
    <mergeCell ref="J314:K314"/>
    <mergeCell ref="D314:E314"/>
    <mergeCell ref="D315:E315"/>
    <mergeCell ref="F315:G315"/>
    <mergeCell ref="H315:I315"/>
    <mergeCell ref="J315:K315"/>
    <mergeCell ref="D316:E316"/>
    <mergeCell ref="F316:G316"/>
    <mergeCell ref="F318:G318"/>
    <mergeCell ref="H318:I318"/>
    <mergeCell ref="H316:I316"/>
    <mergeCell ref="J316:K316"/>
    <mergeCell ref="D317:E317"/>
    <mergeCell ref="F317:G317"/>
    <mergeCell ref="H317:I317"/>
    <mergeCell ref="J317:K317"/>
    <mergeCell ref="J318:K318"/>
    <mergeCell ref="H320:I320"/>
    <mergeCell ref="J320:K320"/>
    <mergeCell ref="D318:E318"/>
    <mergeCell ref="D319:E319"/>
    <mergeCell ref="F319:G319"/>
    <mergeCell ref="H319:I319"/>
    <mergeCell ref="J319:K319"/>
    <mergeCell ref="D320:E320"/>
    <mergeCell ref="F320:G320"/>
    <mergeCell ref="D321:E321"/>
    <mergeCell ref="F321:G321"/>
    <mergeCell ref="H321:I321"/>
    <mergeCell ref="J321:K321"/>
    <mergeCell ref="F322:G322"/>
    <mergeCell ref="H322:I322"/>
    <mergeCell ref="J322:K322"/>
    <mergeCell ref="D322:E322"/>
    <mergeCell ref="D323:E323"/>
    <mergeCell ref="F323:G323"/>
    <mergeCell ref="H323:I323"/>
    <mergeCell ref="J323:K323"/>
    <mergeCell ref="D324:E324"/>
    <mergeCell ref="F324:G324"/>
    <mergeCell ref="F326:G326"/>
    <mergeCell ref="H326:I326"/>
    <mergeCell ref="H324:I324"/>
    <mergeCell ref="J324:K324"/>
    <mergeCell ref="D325:E325"/>
    <mergeCell ref="F325:G325"/>
    <mergeCell ref="H325:I325"/>
    <mergeCell ref="J325:K325"/>
    <mergeCell ref="J326:K326"/>
    <mergeCell ref="H328:I328"/>
    <mergeCell ref="J328:K328"/>
    <mergeCell ref="D326:E326"/>
    <mergeCell ref="D327:E327"/>
    <mergeCell ref="F327:G327"/>
    <mergeCell ref="H327:I327"/>
    <mergeCell ref="J327:K327"/>
    <mergeCell ref="D328:E328"/>
    <mergeCell ref="F328:G328"/>
    <mergeCell ref="F334:G334"/>
    <mergeCell ref="H334:I334"/>
    <mergeCell ref="H332:I332"/>
    <mergeCell ref="J332:K332"/>
    <mergeCell ref="D333:E333"/>
    <mergeCell ref="F333:G333"/>
    <mergeCell ref="H333:I333"/>
    <mergeCell ref="J333:K333"/>
    <mergeCell ref="J334:K334"/>
    <mergeCell ref="B323:C323"/>
    <mergeCell ref="B324:C324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F413:G413"/>
    <mergeCell ref="F415:G415"/>
    <mergeCell ref="H449:I449"/>
    <mergeCell ref="H450:I450"/>
    <mergeCell ref="H451:I451"/>
    <mergeCell ref="H452:I452"/>
    <mergeCell ref="H453:I453"/>
    <mergeCell ref="H455:I455"/>
    <mergeCell ref="H456:I456"/>
    <mergeCell ref="H457:I457"/>
    <mergeCell ref="H458:I458"/>
    <mergeCell ref="H459:I459"/>
    <mergeCell ref="H460:I460"/>
    <mergeCell ref="H461:I461"/>
    <mergeCell ref="H462:I462"/>
    <mergeCell ref="H463:I463"/>
    <mergeCell ref="H465:I465"/>
    <mergeCell ref="H466:I466"/>
    <mergeCell ref="H467:I467"/>
    <mergeCell ref="H468:I468"/>
    <mergeCell ref="H469:I469"/>
    <mergeCell ref="H470:I470"/>
    <mergeCell ref="H471:I471"/>
    <mergeCell ref="H472:I472"/>
    <mergeCell ref="H473:I473"/>
    <mergeCell ref="H477:I477"/>
    <mergeCell ref="H478:I478"/>
    <mergeCell ref="H479:I479"/>
    <mergeCell ref="H480:I480"/>
    <mergeCell ref="H481:I481"/>
    <mergeCell ref="H490:I490"/>
    <mergeCell ref="H491:I491"/>
    <mergeCell ref="H492:I492"/>
    <mergeCell ref="H493:I493"/>
    <mergeCell ref="H482:I482"/>
    <mergeCell ref="H483:I483"/>
    <mergeCell ref="H484:I484"/>
    <mergeCell ref="H486:I486"/>
    <mergeCell ref="H487:I487"/>
    <mergeCell ref="H488:I488"/>
    <mergeCell ref="H489:I489"/>
    <mergeCell ref="B335:C335"/>
    <mergeCell ref="B336:C336"/>
    <mergeCell ref="D405:E405"/>
    <mergeCell ref="F405:G405"/>
    <mergeCell ref="H405:I405"/>
    <mergeCell ref="F406:G406"/>
    <mergeCell ref="H406:I406"/>
    <mergeCell ref="D406:E406"/>
    <mergeCell ref="D407:E407"/>
    <mergeCell ref="F407:G407"/>
    <mergeCell ref="H407:I407"/>
    <mergeCell ref="D408:E408"/>
    <mergeCell ref="F408:G408"/>
    <mergeCell ref="H408:I408"/>
    <mergeCell ref="H409:I409"/>
    <mergeCell ref="H410:I410"/>
    <mergeCell ref="H411:I411"/>
    <mergeCell ref="H412:I412"/>
    <mergeCell ref="H415:I415"/>
    <mergeCell ref="H416:I416"/>
    <mergeCell ref="H417:I417"/>
    <mergeCell ref="H418:I418"/>
    <mergeCell ref="H419:I419"/>
    <mergeCell ref="H420:I420"/>
    <mergeCell ref="H421:I421"/>
    <mergeCell ref="H422:I422"/>
    <mergeCell ref="H423:I423"/>
    <mergeCell ref="H425:I425"/>
    <mergeCell ref="H426:I426"/>
    <mergeCell ref="H427:I427"/>
    <mergeCell ref="H428:I428"/>
    <mergeCell ref="H429:I429"/>
    <mergeCell ref="H430:I430"/>
    <mergeCell ref="H431:I431"/>
    <mergeCell ref="H432:I432"/>
    <mergeCell ref="H433:I433"/>
    <mergeCell ref="H435:I435"/>
    <mergeCell ref="H436:I436"/>
    <mergeCell ref="H437:I437"/>
    <mergeCell ref="H438:I438"/>
    <mergeCell ref="H439:I439"/>
    <mergeCell ref="H440:I440"/>
    <mergeCell ref="H441:I441"/>
    <mergeCell ref="H442:I442"/>
    <mergeCell ref="H443:I443"/>
    <mergeCell ref="H445:I445"/>
    <mergeCell ref="H446:I446"/>
    <mergeCell ref="H447:I447"/>
    <mergeCell ref="H448:I448"/>
    <mergeCell ref="D409:E409"/>
    <mergeCell ref="F409:G409"/>
    <mergeCell ref="D410:E410"/>
    <mergeCell ref="F410:G410"/>
    <mergeCell ref="D411:E411"/>
    <mergeCell ref="F411:G411"/>
    <mergeCell ref="F412:G412"/>
    <mergeCell ref="D412:E412"/>
    <mergeCell ref="D413:E413"/>
    <mergeCell ref="D414:E414"/>
    <mergeCell ref="D415:E415"/>
    <mergeCell ref="D416:E416"/>
    <mergeCell ref="F416:G416"/>
    <mergeCell ref="F417:G417"/>
    <mergeCell ref="D417:E417"/>
    <mergeCell ref="D418:E418"/>
    <mergeCell ref="D419:E419"/>
    <mergeCell ref="D420:E420"/>
    <mergeCell ref="D421:E421"/>
    <mergeCell ref="D422:E422"/>
    <mergeCell ref="D423:E423"/>
    <mergeCell ref="F418:G418"/>
    <mergeCell ref="F419:G419"/>
    <mergeCell ref="F420:G420"/>
    <mergeCell ref="F421:G421"/>
    <mergeCell ref="F422:G422"/>
    <mergeCell ref="F423:G423"/>
    <mergeCell ref="F424:G424"/>
    <mergeCell ref="D424:E424"/>
    <mergeCell ref="D425:E425"/>
    <mergeCell ref="D426:E426"/>
    <mergeCell ref="D427:E427"/>
    <mergeCell ref="D428:E428"/>
    <mergeCell ref="D429:E429"/>
    <mergeCell ref="D430:E430"/>
    <mergeCell ref="F425:G425"/>
    <mergeCell ref="F426:G426"/>
    <mergeCell ref="F427:G427"/>
    <mergeCell ref="F428:G428"/>
    <mergeCell ref="F429:G429"/>
    <mergeCell ref="F430:G430"/>
    <mergeCell ref="F431:G431"/>
    <mergeCell ref="F432:G432"/>
    <mergeCell ref="F433:G433"/>
    <mergeCell ref="F434:G434"/>
    <mergeCell ref="F435:G435"/>
    <mergeCell ref="F436:G436"/>
    <mergeCell ref="F437:G437"/>
    <mergeCell ref="F438:G438"/>
    <mergeCell ref="D460:E460"/>
    <mergeCell ref="D461:E461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71:E471"/>
    <mergeCell ref="D472:E472"/>
    <mergeCell ref="D473:E473"/>
    <mergeCell ref="D474:E474"/>
    <mergeCell ref="D477:E477"/>
    <mergeCell ref="D478:E478"/>
    <mergeCell ref="D479:E479"/>
    <mergeCell ref="D480:E480"/>
    <mergeCell ref="D481:E481"/>
    <mergeCell ref="D482:E482"/>
    <mergeCell ref="D490:E490"/>
    <mergeCell ref="D491:E491"/>
    <mergeCell ref="D492:E492"/>
    <mergeCell ref="D493:E493"/>
    <mergeCell ref="D494:E494"/>
    <mergeCell ref="D483:E483"/>
    <mergeCell ref="D484:E484"/>
    <mergeCell ref="D485:E485"/>
    <mergeCell ref="D486:E486"/>
    <mergeCell ref="D487:E487"/>
    <mergeCell ref="D488:E488"/>
    <mergeCell ref="D489:E489"/>
    <mergeCell ref="F461:G461"/>
    <mergeCell ref="F462:G462"/>
    <mergeCell ref="F463:G463"/>
    <mergeCell ref="F464:G464"/>
    <mergeCell ref="F465:G465"/>
    <mergeCell ref="F466:G466"/>
    <mergeCell ref="F467:G467"/>
    <mergeCell ref="F468:G468"/>
    <mergeCell ref="F469:G469"/>
    <mergeCell ref="F470:G470"/>
    <mergeCell ref="F471:G471"/>
    <mergeCell ref="F472:G472"/>
    <mergeCell ref="F473:G473"/>
    <mergeCell ref="F474:G474"/>
    <mergeCell ref="F492:G492"/>
    <mergeCell ref="F493:G493"/>
    <mergeCell ref="A499:R499"/>
    <mergeCell ref="F484:G484"/>
    <mergeCell ref="F486:G486"/>
    <mergeCell ref="F487:G487"/>
    <mergeCell ref="F488:G488"/>
    <mergeCell ref="F489:G489"/>
    <mergeCell ref="F490:G490"/>
    <mergeCell ref="F491:G491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47:E447"/>
    <mergeCell ref="D448:E448"/>
    <mergeCell ref="F448:G448"/>
    <mergeCell ref="D449:E449"/>
    <mergeCell ref="F449:G449"/>
    <mergeCell ref="D450:E450"/>
    <mergeCell ref="F450:G450"/>
    <mergeCell ref="D451:E451"/>
    <mergeCell ref="F451:G451"/>
    <mergeCell ref="D452:E452"/>
    <mergeCell ref="F452:G452"/>
    <mergeCell ref="F453:G453"/>
    <mergeCell ref="D453:E453"/>
    <mergeCell ref="D454:E454"/>
    <mergeCell ref="D455:E455"/>
    <mergeCell ref="D456:E456"/>
    <mergeCell ref="D457:E457"/>
    <mergeCell ref="D458:E458"/>
    <mergeCell ref="D459:E459"/>
    <mergeCell ref="F454:G454"/>
    <mergeCell ref="F455:G455"/>
    <mergeCell ref="F456:G456"/>
    <mergeCell ref="F457:G457"/>
    <mergeCell ref="F458:G458"/>
    <mergeCell ref="F459:G459"/>
    <mergeCell ref="F460:G460"/>
    <mergeCell ref="F477:G477"/>
    <mergeCell ref="F478:G478"/>
    <mergeCell ref="F479:G479"/>
    <mergeCell ref="F480:G480"/>
    <mergeCell ref="F481:G481"/>
    <mergeCell ref="F482:G482"/>
    <mergeCell ref="F483:G483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F446:G446"/>
    <mergeCell ref="F447:G447"/>
    <mergeCell ref="F439:G439"/>
    <mergeCell ref="F440:G440"/>
    <mergeCell ref="F441:G441"/>
    <mergeCell ref="F442:G442"/>
    <mergeCell ref="F443:G443"/>
    <mergeCell ref="F444:G444"/>
    <mergeCell ref="F445:G445"/>
    <mergeCell ref="B435:C435"/>
    <mergeCell ref="B436:C436"/>
    <mergeCell ref="B437:C437"/>
    <mergeCell ref="B438:C438"/>
    <mergeCell ref="B439:C439"/>
    <mergeCell ref="B440:C440"/>
    <mergeCell ref="B441:C441"/>
    <mergeCell ref="B442:C442"/>
    <mergeCell ref="B443:C443"/>
    <mergeCell ref="B444:C444"/>
    <mergeCell ref="B445:C445"/>
    <mergeCell ref="B446:C446"/>
    <mergeCell ref="B447:C447"/>
    <mergeCell ref="B448:C448"/>
    <mergeCell ref="B449:C449"/>
    <mergeCell ref="B450:C450"/>
    <mergeCell ref="B451:C451"/>
    <mergeCell ref="B452:C452"/>
    <mergeCell ref="B453:C453"/>
    <mergeCell ref="B454:C454"/>
    <mergeCell ref="B455:C455"/>
    <mergeCell ref="B456:C456"/>
    <mergeCell ref="B457:C457"/>
    <mergeCell ref="B458:C458"/>
    <mergeCell ref="B459:C459"/>
    <mergeCell ref="B460:C460"/>
    <mergeCell ref="B461:C461"/>
    <mergeCell ref="B462:C462"/>
    <mergeCell ref="B463:C463"/>
    <mergeCell ref="B464:C464"/>
    <mergeCell ref="B465:C465"/>
    <mergeCell ref="B466:C466"/>
    <mergeCell ref="B467:C467"/>
    <mergeCell ref="B468:C468"/>
    <mergeCell ref="B469:C469"/>
    <mergeCell ref="B470:C470"/>
    <mergeCell ref="B471:C471"/>
    <mergeCell ref="B472:C472"/>
    <mergeCell ref="B473:C473"/>
    <mergeCell ref="B474:C474"/>
    <mergeCell ref="B475:C475"/>
    <mergeCell ref="B476:C476"/>
    <mergeCell ref="B196:C196"/>
    <mergeCell ref="B197:C197"/>
    <mergeCell ref="A217:A298"/>
    <mergeCell ref="B217:C217"/>
    <mergeCell ref="B218:C218"/>
    <mergeCell ref="B219:C219"/>
    <mergeCell ref="B220:C220"/>
    <mergeCell ref="B297:C297"/>
    <mergeCell ref="B298:C298"/>
    <mergeCell ref="B299:C299"/>
    <mergeCell ref="B300:C300"/>
    <mergeCell ref="A301:A475"/>
    <mergeCell ref="B301:C301"/>
    <mergeCell ref="B302:C302"/>
    <mergeCell ref="B483:C483"/>
    <mergeCell ref="B484:C484"/>
    <mergeCell ref="B485:C485"/>
    <mergeCell ref="B486:C486"/>
    <mergeCell ref="B487:C487"/>
    <mergeCell ref="B488:C488"/>
    <mergeCell ref="B489:C489"/>
    <mergeCell ref="B490:C490"/>
    <mergeCell ref="B491:C491"/>
    <mergeCell ref="B492:C492"/>
    <mergeCell ref="B571:C571"/>
    <mergeCell ref="B572:C572"/>
    <mergeCell ref="B573:C573"/>
    <mergeCell ref="B574:C574"/>
    <mergeCell ref="B575:C575"/>
    <mergeCell ref="B576:C576"/>
    <mergeCell ref="B577:C577"/>
    <mergeCell ref="B585:C585"/>
    <mergeCell ref="B586:C586"/>
    <mergeCell ref="B587:C587"/>
    <mergeCell ref="B588:C588"/>
    <mergeCell ref="B589:C589"/>
    <mergeCell ref="B590:C590"/>
    <mergeCell ref="B591:C591"/>
    <mergeCell ref="B578:C578"/>
    <mergeCell ref="B579:C579"/>
    <mergeCell ref="B580:C580"/>
    <mergeCell ref="B581:C581"/>
    <mergeCell ref="B582:C582"/>
    <mergeCell ref="B583:C583"/>
    <mergeCell ref="B584:C584"/>
    <mergeCell ref="A477:A494"/>
    <mergeCell ref="B477:C477"/>
    <mergeCell ref="B478:C478"/>
    <mergeCell ref="B479:C479"/>
    <mergeCell ref="B480:C480"/>
    <mergeCell ref="B481:C481"/>
    <mergeCell ref="B482:C482"/>
    <mergeCell ref="B493:C493"/>
    <mergeCell ref="B494:C494"/>
    <mergeCell ref="B495:C495"/>
    <mergeCell ref="B496:C496"/>
    <mergeCell ref="B533:C533"/>
    <mergeCell ref="B534:C534"/>
    <mergeCell ref="B535:C535"/>
    <mergeCell ref="B536:C536"/>
    <mergeCell ref="B537:C537"/>
    <mergeCell ref="B538:C538"/>
    <mergeCell ref="B539:C539"/>
    <mergeCell ref="B540:C540"/>
    <mergeCell ref="B541:C541"/>
    <mergeCell ref="B542:C542"/>
    <mergeCell ref="B543:C543"/>
    <mergeCell ref="B544:C544"/>
    <mergeCell ref="B545:C545"/>
    <mergeCell ref="B546:C546"/>
    <mergeCell ref="B547:C547"/>
    <mergeCell ref="B548:C548"/>
    <mergeCell ref="B549:C549"/>
    <mergeCell ref="B550:C550"/>
    <mergeCell ref="B551:C551"/>
    <mergeCell ref="B552:C552"/>
    <mergeCell ref="B553:C553"/>
    <mergeCell ref="B554:C554"/>
    <mergeCell ref="B555:C555"/>
    <mergeCell ref="B556:C556"/>
    <mergeCell ref="B557:C557"/>
    <mergeCell ref="B558:C558"/>
    <mergeCell ref="B559:C559"/>
    <mergeCell ref="B560:C560"/>
    <mergeCell ref="B561:C561"/>
    <mergeCell ref="B562:C562"/>
    <mergeCell ref="B563:C563"/>
    <mergeCell ref="B564:C564"/>
    <mergeCell ref="B565:C565"/>
    <mergeCell ref="B566:C566"/>
    <mergeCell ref="B567:C567"/>
    <mergeCell ref="B568:C568"/>
    <mergeCell ref="B569:C569"/>
    <mergeCell ref="B570:C570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1:C371"/>
    <mergeCell ref="B372:C372"/>
    <mergeCell ref="B373:C373"/>
    <mergeCell ref="B374:C374"/>
    <mergeCell ref="B375:C375"/>
    <mergeCell ref="B376:C376"/>
    <mergeCell ref="B377:C377"/>
    <mergeCell ref="B378:C378"/>
    <mergeCell ref="B379:C379"/>
    <mergeCell ref="B380:C380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90:C390"/>
    <mergeCell ref="B391:C391"/>
    <mergeCell ref="B392:C392"/>
    <mergeCell ref="B393:C393"/>
    <mergeCell ref="B394:C394"/>
    <mergeCell ref="B395:C395"/>
    <mergeCell ref="B396:C396"/>
    <mergeCell ref="B397:C397"/>
    <mergeCell ref="B398:C398"/>
    <mergeCell ref="B399:C399"/>
    <mergeCell ref="B400:C400"/>
    <mergeCell ref="B401:C401"/>
    <mergeCell ref="B402:C402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411:C411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</mergeCells>
  <drawing r:id="rId1"/>
</worksheet>
</file>