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14" i="1"/>
  <c r="D14"/>
  <c r="E14"/>
  <c r="F14"/>
  <c r="I14"/>
  <c r="K14"/>
  <c r="L14"/>
  <c r="N14"/>
  <c r="X14"/>
  <c r="A17"/>
  <c r="D17"/>
  <c r="E17"/>
  <c r="F17"/>
  <c r="I17"/>
  <c r="K17"/>
  <c r="L17"/>
  <c r="N17"/>
  <c r="X17"/>
  <c r="A18"/>
  <c r="D18"/>
  <c r="E18"/>
  <c r="F18"/>
  <c r="I18"/>
  <c r="K18"/>
  <c r="L18"/>
  <c r="N18"/>
  <c r="X18"/>
  <c r="A19"/>
  <c r="D19"/>
  <c r="E19"/>
  <c r="F19"/>
  <c r="I19"/>
  <c r="K19"/>
  <c r="L19"/>
  <c r="N19"/>
  <c r="X19"/>
  <c r="A70"/>
  <c r="D70"/>
  <c r="E70"/>
  <c r="F70"/>
  <c r="I70"/>
  <c r="K70"/>
  <c r="L70"/>
  <c r="N70"/>
  <c r="X70"/>
  <c r="A150"/>
  <c r="D150"/>
  <c r="E150"/>
  <c r="F150"/>
  <c r="I150"/>
  <c r="K150"/>
  <c r="L150"/>
  <c r="N150"/>
  <c r="X150"/>
  <c r="A182"/>
  <c r="D182"/>
  <c r="E182"/>
  <c r="F182"/>
  <c r="I182"/>
  <c r="K182"/>
  <c r="L182"/>
  <c r="N182"/>
  <c r="X182"/>
  <c r="A183"/>
  <c r="D183"/>
  <c r="E183"/>
  <c r="F183"/>
  <c r="I183"/>
  <c r="K183"/>
  <c r="L183"/>
  <c r="N183"/>
  <c r="X183"/>
  <c r="A185"/>
  <c r="D185"/>
  <c r="E185"/>
  <c r="F185"/>
  <c r="I185"/>
  <c r="K185"/>
  <c r="L185"/>
  <c r="N185"/>
  <c r="X185"/>
  <c r="A186"/>
  <c r="D186"/>
  <c r="E186"/>
  <c r="F186"/>
  <c r="I186"/>
  <c r="K186"/>
  <c r="L186"/>
  <c r="N186"/>
  <c r="X186"/>
  <c r="A187"/>
  <c r="D187"/>
  <c r="E187"/>
  <c r="F187"/>
  <c r="I187"/>
  <c r="K187"/>
  <c r="L187"/>
  <c r="N187"/>
  <c r="X187"/>
  <c r="A230"/>
  <c r="D230"/>
  <c r="E230"/>
  <c r="F230"/>
  <c r="I230"/>
  <c r="K230"/>
  <c r="L230"/>
  <c r="N230"/>
  <c r="X230"/>
  <c r="A23"/>
  <c r="D23"/>
  <c r="E23"/>
  <c r="F23"/>
  <c r="I23"/>
  <c r="K23"/>
  <c r="L23"/>
  <c r="N23"/>
  <c r="X23"/>
  <c r="A38"/>
  <c r="D38"/>
  <c r="E38"/>
  <c r="F38"/>
  <c r="I38"/>
  <c r="K38"/>
  <c r="L38"/>
  <c r="N38"/>
  <c r="X38"/>
  <c r="A255"/>
  <c r="D255"/>
  <c r="E255"/>
  <c r="F255"/>
  <c r="I255"/>
  <c r="K255"/>
  <c r="L255"/>
  <c r="N255"/>
  <c r="X255"/>
  <c r="A258"/>
  <c r="D258"/>
  <c r="E258"/>
  <c r="F258"/>
  <c r="I258"/>
  <c r="K258"/>
  <c r="L258"/>
  <c r="N258"/>
  <c r="X258"/>
  <c r="A10"/>
  <c r="D10"/>
  <c r="E10"/>
  <c r="F10"/>
  <c r="I10"/>
  <c r="K10"/>
  <c r="L10"/>
  <c r="N10"/>
  <c r="X10"/>
  <c r="A15"/>
  <c r="D15"/>
  <c r="E15"/>
  <c r="F15"/>
  <c r="I15"/>
  <c r="K15"/>
  <c r="L15"/>
  <c r="N15"/>
  <c r="X15"/>
  <c r="A263"/>
  <c r="D263"/>
  <c r="E263"/>
  <c r="F263"/>
  <c r="I263"/>
  <c r="K263"/>
  <c r="L263"/>
  <c r="N263"/>
  <c r="X263"/>
  <c r="A266"/>
  <c r="D266"/>
  <c r="E266"/>
  <c r="F266"/>
  <c r="I266"/>
  <c r="K266"/>
  <c r="L266"/>
  <c r="N266"/>
  <c r="X266"/>
  <c r="A269"/>
  <c r="D269"/>
  <c r="E269"/>
  <c r="F269"/>
  <c r="I269"/>
  <c r="K269"/>
  <c r="L269"/>
  <c r="N269"/>
  <c r="X269"/>
  <c r="A272"/>
  <c r="D272"/>
  <c r="E272"/>
  <c r="F272"/>
  <c r="I272"/>
  <c r="K272"/>
  <c r="L272"/>
  <c r="N272"/>
  <c r="X272"/>
  <c r="A64"/>
  <c r="D64"/>
  <c r="E64"/>
  <c r="F64"/>
  <c r="I64"/>
  <c r="K64"/>
  <c r="L64"/>
  <c r="N64"/>
  <c r="X64"/>
  <c r="A53"/>
  <c r="D53"/>
  <c r="E53"/>
  <c r="F53"/>
  <c r="I53"/>
  <c r="K53"/>
  <c r="L53"/>
  <c r="N53"/>
  <c r="X53"/>
  <c r="A66"/>
  <c r="D66"/>
  <c r="E66"/>
  <c r="F66"/>
  <c r="I66"/>
  <c r="K66"/>
  <c r="L66"/>
  <c r="N66"/>
  <c r="X66"/>
  <c r="A67"/>
  <c r="D67"/>
  <c r="E67"/>
  <c r="F67"/>
  <c r="I67"/>
  <c r="K67"/>
  <c r="L67"/>
  <c r="N67"/>
  <c r="X67"/>
  <c r="A68"/>
  <c r="D68"/>
  <c r="E68"/>
  <c r="F68"/>
  <c r="I68"/>
  <c r="K68"/>
  <c r="L68"/>
  <c r="N68"/>
  <c r="X68"/>
  <c r="A69"/>
  <c r="D69"/>
  <c r="E69"/>
  <c r="F69"/>
  <c r="I69"/>
  <c r="K69"/>
  <c r="L69"/>
  <c r="N69"/>
  <c r="X69"/>
  <c r="A72"/>
  <c r="D72"/>
  <c r="E72"/>
  <c r="F72"/>
  <c r="I72"/>
  <c r="K72"/>
  <c r="L72"/>
  <c r="N72"/>
  <c r="X72"/>
  <c r="A60"/>
  <c r="D60"/>
  <c r="E60"/>
  <c r="F60"/>
  <c r="I60"/>
  <c r="K60"/>
  <c r="L60"/>
  <c r="N60"/>
  <c r="X60"/>
  <c r="A210"/>
  <c r="D210"/>
  <c r="E210"/>
  <c r="F210"/>
  <c r="I210"/>
  <c r="K210"/>
  <c r="L210"/>
  <c r="N210"/>
  <c r="X210"/>
  <c r="A212"/>
  <c r="D212"/>
  <c r="E212"/>
  <c r="F212"/>
  <c r="I212"/>
  <c r="K212"/>
  <c r="L212"/>
  <c r="N212"/>
  <c r="X212"/>
  <c r="A184"/>
  <c r="D184"/>
  <c r="E184"/>
  <c r="F184"/>
  <c r="I184"/>
  <c r="K184"/>
  <c r="L184"/>
  <c r="N184"/>
  <c r="X184"/>
  <c r="A225"/>
  <c r="D225"/>
  <c r="E225"/>
  <c r="F225"/>
  <c r="I225"/>
  <c r="K225"/>
  <c r="L225"/>
  <c r="N225"/>
  <c r="X225"/>
  <c r="A226"/>
  <c r="D226"/>
  <c r="E226"/>
  <c r="F226"/>
  <c r="I226"/>
  <c r="K226"/>
  <c r="L226"/>
  <c r="N226"/>
  <c r="X226"/>
  <c r="A227"/>
  <c r="D227"/>
  <c r="E227"/>
  <c r="F227"/>
  <c r="I227"/>
  <c r="K227"/>
  <c r="L227"/>
  <c r="N227"/>
  <c r="X227"/>
  <c r="A228"/>
  <c r="D228"/>
  <c r="E228"/>
  <c r="F228"/>
  <c r="I228"/>
  <c r="K228"/>
  <c r="L228"/>
  <c r="N228"/>
  <c r="X228"/>
  <c r="A229"/>
  <c r="D229"/>
  <c r="E229"/>
  <c r="F229"/>
  <c r="I229"/>
  <c r="K229"/>
  <c r="L229"/>
  <c r="N229"/>
  <c r="X229"/>
  <c r="A231"/>
  <c r="D231"/>
  <c r="E231"/>
  <c r="F231"/>
  <c r="I231"/>
  <c r="K231"/>
  <c r="L231"/>
  <c r="N231"/>
  <c r="X231"/>
  <c r="A232"/>
  <c r="D232"/>
  <c r="E232"/>
  <c r="F232"/>
  <c r="I232"/>
  <c r="K232"/>
  <c r="L232"/>
  <c r="N232"/>
  <c r="X232"/>
  <c r="A233"/>
  <c r="D233"/>
  <c r="E233"/>
  <c r="F233"/>
  <c r="I233"/>
  <c r="K233"/>
  <c r="L233"/>
  <c r="N233"/>
  <c r="X233"/>
  <c r="A234"/>
  <c r="D234"/>
  <c r="E234"/>
  <c r="F234"/>
  <c r="I234"/>
  <c r="K234"/>
  <c r="L234"/>
  <c r="N234"/>
  <c r="X234"/>
  <c r="A235"/>
  <c r="D235"/>
  <c r="E235"/>
  <c r="F235"/>
  <c r="I235"/>
  <c r="K235"/>
  <c r="L235"/>
  <c r="N235"/>
  <c r="X235"/>
  <c r="A236"/>
  <c r="D236"/>
  <c r="E236"/>
  <c r="F236"/>
  <c r="I236"/>
  <c r="K236"/>
  <c r="L236"/>
  <c r="N236"/>
  <c r="X236"/>
  <c r="A239"/>
  <c r="D239"/>
  <c r="E239"/>
  <c r="F239"/>
  <c r="I239"/>
  <c r="K239"/>
  <c r="L239"/>
  <c r="N239"/>
  <c r="X239"/>
  <c r="A240"/>
  <c r="D240"/>
  <c r="E240"/>
  <c r="F240"/>
  <c r="I240"/>
  <c r="K240"/>
  <c r="L240"/>
  <c r="N240"/>
  <c r="X240"/>
  <c r="A156"/>
  <c r="D156"/>
  <c r="E156"/>
  <c r="F156"/>
  <c r="I156"/>
  <c r="K156"/>
  <c r="L156"/>
  <c r="N156"/>
  <c r="X156"/>
  <c r="A160"/>
  <c r="D160"/>
  <c r="E160"/>
  <c r="F160"/>
  <c r="I160"/>
  <c r="K160"/>
  <c r="L160"/>
  <c r="N160"/>
  <c r="X160"/>
  <c r="A163"/>
  <c r="D163"/>
  <c r="E163"/>
  <c r="F163"/>
  <c r="I163"/>
  <c r="K163"/>
  <c r="L163"/>
  <c r="N163"/>
  <c r="X163"/>
  <c r="A166"/>
  <c r="D166"/>
  <c r="E166"/>
  <c r="F166"/>
  <c r="I166"/>
  <c r="K166"/>
  <c r="L166"/>
  <c r="N166"/>
  <c r="X166"/>
  <c r="A169"/>
  <c r="D169"/>
  <c r="E169"/>
  <c r="F169"/>
  <c r="I169"/>
  <c r="K169"/>
  <c r="L169"/>
  <c r="N169"/>
  <c r="X169"/>
  <c r="A171"/>
  <c r="D171"/>
  <c r="E171"/>
  <c r="F171"/>
  <c r="I171"/>
  <c r="K171"/>
  <c r="L171"/>
  <c r="N171"/>
  <c r="X171"/>
  <c r="A175"/>
  <c r="D175"/>
  <c r="E175"/>
  <c r="F175"/>
  <c r="I175"/>
  <c r="K175"/>
  <c r="L175"/>
  <c r="N175"/>
  <c r="X175"/>
  <c r="A178"/>
  <c r="D178"/>
  <c r="E178"/>
  <c r="F178"/>
  <c r="I178"/>
  <c r="K178"/>
  <c r="L178"/>
  <c r="N178"/>
  <c r="X178"/>
  <c r="A285"/>
  <c r="D285"/>
  <c r="E285"/>
  <c r="F285"/>
  <c r="I285"/>
  <c r="K285"/>
  <c r="L285"/>
  <c r="N285"/>
  <c r="X285"/>
  <c r="A287"/>
  <c r="D287"/>
  <c r="E287"/>
  <c r="F287"/>
  <c r="I287"/>
  <c r="K287"/>
  <c r="L287"/>
  <c r="N287"/>
  <c r="X287"/>
  <c r="A296"/>
  <c r="D296"/>
  <c r="E296"/>
  <c r="F296"/>
  <c r="I296"/>
  <c r="K296"/>
  <c r="L296"/>
  <c r="N296"/>
  <c r="X296"/>
  <c r="A307"/>
  <c r="D307"/>
  <c r="E307"/>
  <c r="F307"/>
  <c r="I307"/>
  <c r="K307"/>
  <c r="L307"/>
  <c r="N307"/>
  <c r="X307"/>
  <c r="A311"/>
  <c r="D311"/>
  <c r="E311"/>
  <c r="F311"/>
  <c r="I311"/>
  <c r="K311"/>
  <c r="L311"/>
  <c r="N311"/>
  <c r="X311"/>
  <c r="A214"/>
  <c r="D214"/>
  <c r="E214"/>
  <c r="F214"/>
  <c r="I214"/>
  <c r="K214"/>
  <c r="L214"/>
  <c r="N214"/>
  <c r="X214"/>
  <c r="A216"/>
  <c r="D216"/>
  <c r="E216"/>
  <c r="F216"/>
  <c r="I216"/>
  <c r="K216"/>
  <c r="L216"/>
  <c r="N216"/>
  <c r="X216"/>
  <c r="A321"/>
  <c r="D321"/>
  <c r="E321"/>
  <c r="F321"/>
  <c r="I321"/>
  <c r="K321"/>
  <c r="L321"/>
  <c r="N321"/>
  <c r="X321"/>
  <c r="A337"/>
  <c r="D337"/>
  <c r="E337"/>
  <c r="F337"/>
  <c r="I337"/>
  <c r="K337"/>
  <c r="L337"/>
  <c r="N337"/>
  <c r="X337"/>
  <c r="A351"/>
  <c r="D351"/>
  <c r="E351"/>
  <c r="F351"/>
  <c r="I351"/>
  <c r="K351"/>
  <c r="L351"/>
  <c r="N351"/>
  <c r="X351"/>
  <c r="A355"/>
  <c r="D355"/>
  <c r="E355"/>
  <c r="F355"/>
  <c r="I355"/>
  <c r="K355"/>
  <c r="L355"/>
  <c r="N355"/>
  <c r="X355"/>
  <c r="A357"/>
  <c r="D357"/>
  <c r="E357"/>
  <c r="F357"/>
  <c r="I357"/>
  <c r="K357"/>
  <c r="L357"/>
  <c r="N357"/>
  <c r="X357"/>
  <c r="A358"/>
  <c r="D358"/>
  <c r="E358"/>
  <c r="F358"/>
  <c r="I358"/>
  <c r="K358"/>
  <c r="L358"/>
  <c r="N358"/>
  <c r="X358"/>
  <c r="A361"/>
  <c r="D361"/>
  <c r="E361"/>
  <c r="F361"/>
  <c r="I361"/>
  <c r="K361"/>
  <c r="L361"/>
  <c r="N361"/>
  <c r="X361"/>
  <c r="A363"/>
  <c r="D363"/>
  <c r="E363"/>
  <c r="F363"/>
  <c r="I363"/>
  <c r="K363"/>
  <c r="L363"/>
  <c r="N363"/>
  <c r="X363"/>
  <c r="A366"/>
  <c r="D366"/>
  <c r="E366"/>
  <c r="F366"/>
  <c r="I366"/>
  <c r="K366"/>
  <c r="L366"/>
  <c r="N366"/>
  <c r="X366"/>
  <c r="A368"/>
  <c r="D368"/>
  <c r="E368"/>
  <c r="F368"/>
  <c r="I368"/>
  <c r="K368"/>
  <c r="L368"/>
  <c r="N368"/>
  <c r="X368"/>
  <c r="A371"/>
  <c r="D371"/>
  <c r="E371"/>
  <c r="F371"/>
  <c r="I371"/>
  <c r="K371"/>
  <c r="L371"/>
  <c r="N371"/>
  <c r="X371"/>
  <c r="A372"/>
  <c r="D372"/>
  <c r="E372"/>
  <c r="F372"/>
  <c r="I372"/>
  <c r="K372"/>
  <c r="L372"/>
  <c r="N372"/>
  <c r="X372"/>
  <c r="A374"/>
  <c r="D374"/>
  <c r="E374"/>
  <c r="F374"/>
  <c r="I374"/>
  <c r="K374"/>
  <c r="L374"/>
  <c r="N374"/>
  <c r="X374"/>
  <c r="A376"/>
  <c r="D376"/>
  <c r="E376"/>
  <c r="F376"/>
  <c r="I376"/>
  <c r="K376"/>
  <c r="L376"/>
  <c r="N376"/>
  <c r="X376"/>
  <c r="A379"/>
  <c r="D379"/>
  <c r="E379"/>
  <c r="F379"/>
  <c r="I379"/>
  <c r="K379"/>
  <c r="L379"/>
  <c r="N379"/>
  <c r="X379"/>
  <c r="A385"/>
  <c r="D385"/>
  <c r="E385"/>
  <c r="F385"/>
  <c r="I385"/>
  <c r="K385"/>
  <c r="L385"/>
  <c r="N385"/>
  <c r="X385"/>
  <c r="A386"/>
  <c r="D386"/>
  <c r="E386"/>
  <c r="F386"/>
  <c r="I386"/>
  <c r="K386"/>
  <c r="L386"/>
  <c r="N386"/>
  <c r="X386"/>
  <c r="A391"/>
  <c r="D391"/>
  <c r="E391"/>
  <c r="F391"/>
  <c r="I391"/>
  <c r="K391"/>
  <c r="L391"/>
  <c r="N391"/>
  <c r="X391"/>
  <c r="A401"/>
  <c r="D401"/>
  <c r="E401"/>
  <c r="F401"/>
  <c r="I401"/>
  <c r="K401"/>
  <c r="L401"/>
  <c r="N401"/>
  <c r="X401"/>
  <c r="A406"/>
  <c r="D406"/>
  <c r="E406"/>
  <c r="F406"/>
  <c r="I406"/>
  <c r="K406"/>
  <c r="L406"/>
  <c r="N406"/>
  <c r="X406"/>
  <c r="A407"/>
  <c r="D407"/>
  <c r="E407"/>
  <c r="F407"/>
  <c r="I407"/>
  <c r="K407"/>
  <c r="L407"/>
  <c r="N407"/>
  <c r="X407"/>
  <c r="A409"/>
  <c r="D409"/>
  <c r="E409"/>
  <c r="F409"/>
  <c r="I409"/>
  <c r="K409"/>
  <c r="L409"/>
  <c r="N409"/>
  <c r="X409"/>
  <c r="A424"/>
  <c r="D424"/>
  <c r="E424"/>
  <c r="F424"/>
  <c r="I424"/>
  <c r="K424"/>
  <c r="L424"/>
  <c r="N424"/>
  <c r="X424"/>
  <c r="A426"/>
  <c r="D426"/>
  <c r="E426"/>
  <c r="F426"/>
  <c r="I426"/>
  <c r="K426"/>
  <c r="L426"/>
  <c r="N426"/>
  <c r="X426"/>
  <c r="A429"/>
  <c r="D429"/>
  <c r="E429"/>
  <c r="F429"/>
  <c r="I429"/>
  <c r="K429"/>
  <c r="L429"/>
  <c r="N429"/>
  <c r="X429"/>
  <c r="A432"/>
  <c r="D432"/>
  <c r="E432"/>
  <c r="F432"/>
  <c r="I432"/>
  <c r="K432"/>
  <c r="L432"/>
  <c r="N432"/>
  <c r="X432"/>
  <c r="A435"/>
  <c r="D435"/>
  <c r="E435"/>
  <c r="F435"/>
  <c r="I435"/>
  <c r="K435"/>
  <c r="L435"/>
  <c r="N435"/>
  <c r="X435"/>
  <c r="A437"/>
  <c r="D437"/>
  <c r="E437"/>
  <c r="F437"/>
  <c r="I437"/>
  <c r="K437"/>
  <c r="L437"/>
  <c r="N437"/>
  <c r="X437"/>
  <c r="A439"/>
  <c r="D439"/>
  <c r="E439"/>
  <c r="F439"/>
  <c r="I439"/>
  <c r="K439"/>
  <c r="L439"/>
  <c r="N439"/>
  <c r="X439"/>
  <c r="A442"/>
  <c r="D442"/>
  <c r="E442"/>
  <c r="F442"/>
  <c r="I442"/>
  <c r="K442"/>
  <c r="L442"/>
  <c r="N442"/>
  <c r="X442"/>
  <c r="A443"/>
  <c r="D443"/>
  <c r="E443"/>
  <c r="F443"/>
  <c r="I443"/>
  <c r="K443"/>
  <c r="L443"/>
  <c r="N443"/>
  <c r="X443"/>
  <c r="A220"/>
  <c r="D220"/>
  <c r="E220"/>
  <c r="F220"/>
  <c r="I220"/>
  <c r="K220"/>
  <c r="L220"/>
  <c r="N220"/>
  <c r="X220"/>
  <c r="A446"/>
  <c r="D446"/>
  <c r="E446"/>
  <c r="F446"/>
  <c r="I446"/>
  <c r="K446"/>
  <c r="L446"/>
  <c r="N446"/>
  <c r="X446"/>
  <c r="A448"/>
  <c r="D448"/>
  <c r="E448"/>
  <c r="F448"/>
  <c r="I448"/>
  <c r="K448"/>
  <c r="L448"/>
  <c r="N448"/>
  <c r="X448"/>
  <c r="A21"/>
  <c r="D21"/>
  <c r="E21"/>
  <c r="F21"/>
  <c r="I21"/>
  <c r="K21"/>
  <c r="L21"/>
  <c r="N21"/>
  <c r="X21"/>
  <c r="A22"/>
  <c r="D22"/>
  <c r="E22"/>
  <c r="F22"/>
  <c r="I22"/>
  <c r="K22"/>
  <c r="L22"/>
  <c r="N22"/>
  <c r="X22"/>
  <c r="A24"/>
  <c r="D24"/>
  <c r="E24"/>
  <c r="F24"/>
  <c r="I24"/>
  <c r="K24"/>
  <c r="L24"/>
  <c r="N24"/>
  <c r="X24"/>
  <c r="A25"/>
  <c r="D25"/>
  <c r="E25"/>
  <c r="F25"/>
  <c r="I25"/>
  <c r="K25"/>
  <c r="L25"/>
  <c r="N25"/>
  <c r="X25"/>
  <c r="A26"/>
  <c r="D26"/>
  <c r="E26"/>
  <c r="F26"/>
  <c r="I26"/>
  <c r="K26"/>
  <c r="L26"/>
  <c r="N26"/>
  <c r="X26"/>
  <c r="A27"/>
  <c r="D27"/>
  <c r="E27"/>
  <c r="F27"/>
  <c r="I27"/>
  <c r="K27"/>
  <c r="L27"/>
  <c r="N27"/>
  <c r="X27"/>
  <c r="A28"/>
  <c r="D28"/>
  <c r="E28"/>
  <c r="F28"/>
  <c r="I28"/>
  <c r="K28"/>
  <c r="L28"/>
  <c r="N28"/>
  <c r="X28"/>
  <c r="A29"/>
  <c r="D29"/>
  <c r="E29"/>
  <c r="F29"/>
  <c r="I29"/>
  <c r="K29"/>
  <c r="L29"/>
  <c r="N29"/>
  <c r="X29"/>
  <c r="A30"/>
  <c r="D30"/>
  <c r="E30"/>
  <c r="F30"/>
  <c r="I30"/>
  <c r="K30"/>
  <c r="L30"/>
  <c r="N30"/>
  <c r="X30"/>
  <c r="A31"/>
  <c r="D31"/>
  <c r="E31"/>
  <c r="F31"/>
  <c r="I31"/>
  <c r="K31"/>
  <c r="L31"/>
  <c r="N31"/>
  <c r="X31"/>
  <c r="A32"/>
  <c r="D32"/>
  <c r="E32"/>
  <c r="F32"/>
  <c r="I32"/>
  <c r="K32"/>
  <c r="L32"/>
  <c r="N32"/>
  <c r="X32"/>
  <c r="A33"/>
  <c r="D33"/>
  <c r="E33"/>
  <c r="F33"/>
  <c r="I33"/>
  <c r="K33"/>
  <c r="L33"/>
  <c r="N33"/>
  <c r="X33"/>
  <c r="A34"/>
  <c r="D34"/>
  <c r="E34"/>
  <c r="F34"/>
  <c r="I34"/>
  <c r="K34"/>
  <c r="L34"/>
  <c r="N34"/>
  <c r="X34"/>
  <c r="A35"/>
  <c r="D35"/>
  <c r="E35"/>
  <c r="F35"/>
  <c r="I35"/>
  <c r="K35"/>
  <c r="L35"/>
  <c r="N35"/>
  <c r="X35"/>
  <c r="A36"/>
  <c r="D36"/>
  <c r="E36"/>
  <c r="F36"/>
  <c r="I36"/>
  <c r="K36"/>
  <c r="L36"/>
  <c r="N36"/>
  <c r="X36"/>
  <c r="A37"/>
  <c r="D37"/>
  <c r="E37"/>
  <c r="F37"/>
  <c r="I37"/>
  <c r="K37"/>
  <c r="L37"/>
  <c r="N37"/>
  <c r="X37"/>
  <c r="A39"/>
  <c r="D39"/>
  <c r="E39"/>
  <c r="F39"/>
  <c r="I39"/>
  <c r="K39"/>
  <c r="L39"/>
  <c r="N39"/>
  <c r="X39"/>
  <c r="A241"/>
  <c r="D241"/>
  <c r="E241"/>
  <c r="F241"/>
  <c r="I241"/>
  <c r="K241"/>
  <c r="L241"/>
  <c r="N241"/>
  <c r="X241"/>
  <c r="A242"/>
  <c r="D242"/>
  <c r="E242"/>
  <c r="F242"/>
  <c r="I242"/>
  <c r="K242"/>
  <c r="L242"/>
  <c r="N242"/>
  <c r="X242"/>
  <c r="A243"/>
  <c r="D243"/>
  <c r="E243"/>
  <c r="F243"/>
  <c r="I243"/>
  <c r="K243"/>
  <c r="L243"/>
  <c r="N243"/>
  <c r="X243"/>
  <c r="A244"/>
  <c r="D244"/>
  <c r="E244"/>
  <c r="F244"/>
  <c r="I244"/>
  <c r="K244"/>
  <c r="L244"/>
  <c r="N244"/>
  <c r="X244"/>
  <c r="A245"/>
  <c r="D245"/>
  <c r="E245"/>
  <c r="F245"/>
  <c r="I245"/>
  <c r="K245"/>
  <c r="L245"/>
  <c r="N245"/>
  <c r="X245"/>
  <c r="A246"/>
  <c r="D246"/>
  <c r="E246"/>
  <c r="F246"/>
  <c r="I246"/>
  <c r="K246"/>
  <c r="L246"/>
  <c r="N246"/>
  <c r="X246"/>
  <c r="A247"/>
  <c r="D247"/>
  <c r="E247"/>
  <c r="F247"/>
  <c r="I247"/>
  <c r="K247"/>
  <c r="L247"/>
  <c r="N247"/>
  <c r="X247"/>
  <c r="A248"/>
  <c r="D248"/>
  <c r="E248"/>
  <c r="F248"/>
  <c r="I248"/>
  <c r="K248"/>
  <c r="L248"/>
  <c r="N248"/>
  <c r="X248"/>
  <c r="A249"/>
  <c r="D249"/>
  <c r="E249"/>
  <c r="F249"/>
  <c r="I249"/>
  <c r="K249"/>
  <c r="L249"/>
  <c r="N249"/>
  <c r="X249"/>
  <c r="A250"/>
  <c r="D250"/>
  <c r="E250"/>
  <c r="F250"/>
  <c r="I250"/>
  <c r="K250"/>
  <c r="L250"/>
  <c r="N250"/>
  <c r="X250"/>
  <c r="A251"/>
  <c r="D251"/>
  <c r="E251"/>
  <c r="F251"/>
  <c r="I251"/>
  <c r="K251"/>
  <c r="L251"/>
  <c r="N251"/>
  <c r="X251"/>
  <c r="A252"/>
  <c r="D252"/>
  <c r="E252"/>
  <c r="F252"/>
  <c r="I252"/>
  <c r="K252"/>
  <c r="L252"/>
  <c r="N252"/>
  <c r="X252"/>
  <c r="A253"/>
  <c r="D253"/>
  <c r="E253"/>
  <c r="F253"/>
  <c r="I253"/>
  <c r="K253"/>
  <c r="L253"/>
  <c r="N253"/>
  <c r="X253"/>
  <c r="A40"/>
  <c r="D40"/>
  <c r="E40"/>
  <c r="F40"/>
  <c r="I40"/>
  <c r="K40"/>
  <c r="L40"/>
  <c r="N40"/>
  <c r="X40"/>
  <c r="A41"/>
  <c r="D41"/>
  <c r="E41"/>
  <c r="F41"/>
  <c r="I41"/>
  <c r="K41"/>
  <c r="L41"/>
  <c r="N41"/>
  <c r="X41"/>
  <c r="A254"/>
  <c r="D254"/>
  <c r="E254"/>
  <c r="F254"/>
  <c r="I254"/>
  <c r="K254"/>
  <c r="L254"/>
  <c r="N254"/>
  <c r="X254"/>
  <c r="A256"/>
  <c r="D256"/>
  <c r="E256"/>
  <c r="F256"/>
  <c r="I256"/>
  <c r="K256"/>
  <c r="L256"/>
  <c r="N256"/>
  <c r="X256"/>
  <c r="A257"/>
  <c r="D257"/>
  <c r="E257"/>
  <c r="F257"/>
  <c r="I257"/>
  <c r="K257"/>
  <c r="L257"/>
  <c r="N257"/>
  <c r="X257"/>
  <c r="A7"/>
  <c r="D7"/>
  <c r="E7"/>
  <c r="F7"/>
  <c r="I7"/>
  <c r="K7"/>
  <c r="L7"/>
  <c r="N7"/>
  <c r="X7"/>
  <c r="A8"/>
  <c r="D8"/>
  <c r="E8"/>
  <c r="F8"/>
  <c r="I8"/>
  <c r="K8"/>
  <c r="L8"/>
  <c r="N8"/>
  <c r="X8"/>
  <c r="A9"/>
  <c r="D9"/>
  <c r="E9"/>
  <c r="F9"/>
  <c r="I9"/>
  <c r="K9"/>
  <c r="L9"/>
  <c r="N9"/>
  <c r="X9"/>
  <c r="A4"/>
  <c r="D4"/>
  <c r="E4"/>
  <c r="F4"/>
  <c r="I4"/>
  <c r="K4"/>
  <c r="L4"/>
  <c r="N4"/>
  <c r="X4"/>
  <c r="A5"/>
  <c r="D5"/>
  <c r="E5"/>
  <c r="F5"/>
  <c r="I5"/>
  <c r="K5"/>
  <c r="L5"/>
  <c r="N5"/>
  <c r="X5"/>
  <c r="A6"/>
  <c r="D6"/>
  <c r="E6"/>
  <c r="F6"/>
  <c r="I6"/>
  <c r="K6"/>
  <c r="L6"/>
  <c r="N6"/>
  <c r="X6"/>
  <c r="A259"/>
  <c r="D259"/>
  <c r="E259"/>
  <c r="F259"/>
  <c r="I259"/>
  <c r="K259"/>
  <c r="L259"/>
  <c r="N259"/>
  <c r="X259"/>
  <c r="A11"/>
  <c r="D11"/>
  <c r="E11"/>
  <c r="F11"/>
  <c r="I11"/>
  <c r="K11"/>
  <c r="L11"/>
  <c r="N11"/>
  <c r="X11"/>
  <c r="A13"/>
  <c r="D13"/>
  <c r="E13"/>
  <c r="F13"/>
  <c r="I13"/>
  <c r="K13"/>
  <c r="L13"/>
  <c r="N13"/>
  <c r="X13"/>
  <c r="A16"/>
  <c r="D16"/>
  <c r="E16"/>
  <c r="F16"/>
  <c r="I16"/>
  <c r="K16"/>
  <c r="L16"/>
  <c r="N16"/>
  <c r="X16"/>
  <c r="A20"/>
  <c r="D20"/>
  <c r="E20"/>
  <c r="F20"/>
  <c r="I20"/>
  <c r="K20"/>
  <c r="L20"/>
  <c r="N20"/>
  <c r="X20"/>
  <c r="A260"/>
  <c r="D260"/>
  <c r="E260"/>
  <c r="F260"/>
  <c r="I260"/>
  <c r="K260"/>
  <c r="L260"/>
  <c r="N260"/>
  <c r="X260"/>
  <c r="A261"/>
  <c r="D261"/>
  <c r="E261"/>
  <c r="F261"/>
  <c r="I261"/>
  <c r="K261"/>
  <c r="L261"/>
  <c r="N261"/>
  <c r="X261"/>
  <c r="A262"/>
  <c r="D262"/>
  <c r="E262"/>
  <c r="F262"/>
  <c r="I262"/>
  <c r="K262"/>
  <c r="L262"/>
  <c r="N262"/>
  <c r="X262"/>
  <c r="A264"/>
  <c r="D264"/>
  <c r="E264"/>
  <c r="F264"/>
  <c r="I264"/>
  <c r="K264"/>
  <c r="L264"/>
  <c r="N264"/>
  <c r="X264"/>
  <c r="A265"/>
  <c r="D265"/>
  <c r="E265"/>
  <c r="F265"/>
  <c r="I265"/>
  <c r="K265"/>
  <c r="L265"/>
  <c r="N265"/>
  <c r="X265"/>
  <c r="A267"/>
  <c r="D267"/>
  <c r="E267"/>
  <c r="F267"/>
  <c r="I267"/>
  <c r="K267"/>
  <c r="L267"/>
  <c r="N267"/>
  <c r="X267"/>
  <c r="A268"/>
  <c r="D268"/>
  <c r="E268"/>
  <c r="F268"/>
  <c r="I268"/>
  <c r="K268"/>
  <c r="L268"/>
  <c r="N268"/>
  <c r="X268"/>
  <c r="A270"/>
  <c r="D270"/>
  <c r="E270"/>
  <c r="F270"/>
  <c r="I270"/>
  <c r="K270"/>
  <c r="L270"/>
  <c r="N270"/>
  <c r="X270"/>
  <c r="A271"/>
  <c r="D271"/>
  <c r="E271"/>
  <c r="F271"/>
  <c r="I271"/>
  <c r="K271"/>
  <c r="L271"/>
  <c r="N271"/>
  <c r="X271"/>
  <c r="A273"/>
  <c r="D273"/>
  <c r="E273"/>
  <c r="F273"/>
  <c r="I273"/>
  <c r="K273"/>
  <c r="L273"/>
  <c r="N273"/>
  <c r="X273"/>
  <c r="A274"/>
  <c r="D274"/>
  <c r="E274"/>
  <c r="F274"/>
  <c r="I274"/>
  <c r="K274"/>
  <c r="L274"/>
  <c r="N274"/>
  <c r="X274"/>
  <c r="A275"/>
  <c r="D275"/>
  <c r="E275"/>
  <c r="F275"/>
  <c r="I275"/>
  <c r="K275"/>
  <c r="L275"/>
  <c r="N275"/>
  <c r="X275"/>
  <c r="A276"/>
  <c r="D276"/>
  <c r="E276"/>
  <c r="F276"/>
  <c r="I276"/>
  <c r="K276"/>
  <c r="L276"/>
  <c r="N276"/>
  <c r="X276"/>
  <c r="A42"/>
  <c r="D42"/>
  <c r="E42"/>
  <c r="F42"/>
  <c r="I42"/>
  <c r="K42"/>
  <c r="L42"/>
  <c r="N42"/>
  <c r="X42"/>
  <c r="A43"/>
  <c r="D43"/>
  <c r="E43"/>
  <c r="F43"/>
  <c r="I43"/>
  <c r="K43"/>
  <c r="L43"/>
  <c r="N43"/>
  <c r="X43"/>
  <c r="A44"/>
  <c r="D44"/>
  <c r="E44"/>
  <c r="F44"/>
  <c r="I44"/>
  <c r="K44"/>
  <c r="L44"/>
  <c r="N44"/>
  <c r="X44"/>
  <c r="A45"/>
  <c r="D45"/>
  <c r="E45"/>
  <c r="F45"/>
  <c r="I45"/>
  <c r="K45"/>
  <c r="L45"/>
  <c r="N45"/>
  <c r="X45"/>
  <c r="A46"/>
  <c r="D46"/>
  <c r="E46"/>
  <c r="F46"/>
  <c r="I46"/>
  <c r="K46"/>
  <c r="L46"/>
  <c r="N46"/>
  <c r="X46"/>
  <c r="A47"/>
  <c r="D47"/>
  <c r="E47"/>
  <c r="F47"/>
  <c r="I47"/>
  <c r="K47"/>
  <c r="L47"/>
  <c r="N47"/>
  <c r="X47"/>
  <c r="A48"/>
  <c r="D48"/>
  <c r="E48"/>
  <c r="F48"/>
  <c r="I48"/>
  <c r="K48"/>
  <c r="L48"/>
  <c r="N48"/>
  <c r="X48"/>
  <c r="A49"/>
  <c r="D49"/>
  <c r="E49"/>
  <c r="F49"/>
  <c r="I49"/>
  <c r="K49"/>
  <c r="L49"/>
  <c r="N49"/>
  <c r="X49"/>
  <c r="A63"/>
  <c r="D63"/>
  <c r="E63"/>
  <c r="F63"/>
  <c r="I63"/>
  <c r="K63"/>
  <c r="L63"/>
  <c r="N63"/>
  <c r="X63"/>
  <c r="A50"/>
  <c r="D50"/>
  <c r="E50"/>
  <c r="F50"/>
  <c r="I50"/>
  <c r="K50"/>
  <c r="L50"/>
  <c r="N50"/>
  <c r="X50"/>
  <c r="A51"/>
  <c r="D51"/>
  <c r="E51"/>
  <c r="F51"/>
  <c r="I51"/>
  <c r="K51"/>
  <c r="L51"/>
  <c r="N51"/>
  <c r="X51"/>
  <c r="A52"/>
  <c r="D52"/>
  <c r="E52"/>
  <c r="F52"/>
  <c r="I52"/>
  <c r="K52"/>
  <c r="L52"/>
  <c r="N52"/>
  <c r="X52"/>
  <c r="A54"/>
  <c r="D54"/>
  <c r="E54"/>
  <c r="F54"/>
  <c r="I54"/>
  <c r="K54"/>
  <c r="L54"/>
  <c r="N54"/>
  <c r="X54"/>
  <c r="A55"/>
  <c r="D55"/>
  <c r="E55"/>
  <c r="F55"/>
  <c r="I55"/>
  <c r="K55"/>
  <c r="L55"/>
  <c r="N55"/>
  <c r="X55"/>
  <c r="A56"/>
  <c r="D56"/>
  <c r="E56"/>
  <c r="F56"/>
  <c r="I56"/>
  <c r="K56"/>
  <c r="L56"/>
  <c r="N56"/>
  <c r="X56"/>
  <c r="A57"/>
  <c r="D57"/>
  <c r="E57"/>
  <c r="F57"/>
  <c r="I57"/>
  <c r="K57"/>
  <c r="L57"/>
  <c r="N57"/>
  <c r="X57"/>
  <c r="A58"/>
  <c r="D58"/>
  <c r="E58"/>
  <c r="F58"/>
  <c r="I58"/>
  <c r="K58"/>
  <c r="L58"/>
  <c r="N58"/>
  <c r="X58"/>
  <c r="A65"/>
  <c r="D65"/>
  <c r="E65"/>
  <c r="F65"/>
  <c r="I65"/>
  <c r="K65"/>
  <c r="L65"/>
  <c r="N65"/>
  <c r="X65"/>
  <c r="A73"/>
  <c r="D73"/>
  <c r="E73"/>
  <c r="F73"/>
  <c r="I73"/>
  <c r="K73"/>
  <c r="L73"/>
  <c r="N73"/>
  <c r="X73"/>
  <c r="A74"/>
  <c r="D74"/>
  <c r="E74"/>
  <c r="F74"/>
  <c r="I74"/>
  <c r="K74"/>
  <c r="L74"/>
  <c r="N74"/>
  <c r="X74"/>
  <c r="A75"/>
  <c r="D75"/>
  <c r="E75"/>
  <c r="F75"/>
  <c r="I75"/>
  <c r="K75"/>
  <c r="L75"/>
  <c r="N75"/>
  <c r="X75"/>
  <c r="A76"/>
  <c r="D76"/>
  <c r="E76"/>
  <c r="F76"/>
  <c r="I76"/>
  <c r="K76"/>
  <c r="L76"/>
  <c r="N76"/>
  <c r="X76"/>
  <c r="A77"/>
  <c r="D77"/>
  <c r="E77"/>
  <c r="F77"/>
  <c r="I77"/>
  <c r="K77"/>
  <c r="L77"/>
  <c r="N77"/>
  <c r="X77"/>
  <c r="A78"/>
  <c r="D78"/>
  <c r="E78"/>
  <c r="F78"/>
  <c r="I78"/>
  <c r="K78"/>
  <c r="L78"/>
  <c r="N78"/>
  <c r="X78"/>
  <c r="A79"/>
  <c r="D79"/>
  <c r="E79"/>
  <c r="F79"/>
  <c r="I79"/>
  <c r="K79"/>
  <c r="L79"/>
  <c r="N79"/>
  <c r="X79"/>
  <c r="A80"/>
  <c r="D80"/>
  <c r="E80"/>
  <c r="F80"/>
  <c r="I80"/>
  <c r="K80"/>
  <c r="L80"/>
  <c r="N80"/>
  <c r="X80"/>
  <c r="A81"/>
  <c r="D81"/>
  <c r="E81"/>
  <c r="F81"/>
  <c r="I81"/>
  <c r="K81"/>
  <c r="L81"/>
  <c r="N81"/>
  <c r="X81"/>
  <c r="A82"/>
  <c r="D82"/>
  <c r="E82"/>
  <c r="F82"/>
  <c r="I82"/>
  <c r="K82"/>
  <c r="L82"/>
  <c r="N82"/>
  <c r="X82"/>
  <c r="A71"/>
  <c r="D71"/>
  <c r="E71"/>
  <c r="F71"/>
  <c r="I71"/>
  <c r="K71"/>
  <c r="L71"/>
  <c r="N71"/>
  <c r="X71"/>
  <c r="A59"/>
  <c r="D59"/>
  <c r="E59"/>
  <c r="F59"/>
  <c r="I59"/>
  <c r="K59"/>
  <c r="L59"/>
  <c r="N59"/>
  <c r="X59"/>
  <c r="A61"/>
  <c r="D61"/>
  <c r="E61"/>
  <c r="F61"/>
  <c r="I61"/>
  <c r="K61"/>
  <c r="L61"/>
  <c r="N61"/>
  <c r="X61"/>
  <c r="A202"/>
  <c r="D202"/>
  <c r="E202"/>
  <c r="F202"/>
  <c r="I202"/>
  <c r="K202"/>
  <c r="L202"/>
  <c r="N202"/>
  <c r="X202"/>
  <c r="A203"/>
  <c r="D203"/>
  <c r="E203"/>
  <c r="F203"/>
  <c r="I203"/>
  <c r="K203"/>
  <c r="L203"/>
  <c r="N203"/>
  <c r="X203"/>
  <c r="A204"/>
  <c r="D204"/>
  <c r="E204"/>
  <c r="F204"/>
  <c r="I204"/>
  <c r="K204"/>
  <c r="L204"/>
  <c r="N204"/>
  <c r="X204"/>
  <c r="A205"/>
  <c r="D205"/>
  <c r="E205"/>
  <c r="F205"/>
  <c r="I205"/>
  <c r="K205"/>
  <c r="L205"/>
  <c r="N205"/>
  <c r="X205"/>
  <c r="A206"/>
  <c r="D206"/>
  <c r="E206"/>
  <c r="F206"/>
  <c r="I206"/>
  <c r="K206"/>
  <c r="L206"/>
  <c r="N206"/>
  <c r="X206"/>
  <c r="A207"/>
  <c r="D207"/>
  <c r="E207"/>
  <c r="F207"/>
  <c r="I207"/>
  <c r="K207"/>
  <c r="L207"/>
  <c r="N207"/>
  <c r="X207"/>
  <c r="A208"/>
  <c r="D208"/>
  <c r="E208"/>
  <c r="F208"/>
  <c r="I208"/>
  <c r="K208"/>
  <c r="L208"/>
  <c r="N208"/>
  <c r="X208"/>
  <c r="A209"/>
  <c r="D209"/>
  <c r="E209"/>
  <c r="F209"/>
  <c r="I209"/>
  <c r="K209"/>
  <c r="L209"/>
  <c r="N209"/>
  <c r="X209"/>
  <c r="A211"/>
  <c r="D211"/>
  <c r="E211"/>
  <c r="F211"/>
  <c r="I211"/>
  <c r="K211"/>
  <c r="L211"/>
  <c r="N211"/>
  <c r="X211"/>
  <c r="A277"/>
  <c r="D277"/>
  <c r="E277"/>
  <c r="F277"/>
  <c r="I277"/>
  <c r="K277"/>
  <c r="L277"/>
  <c r="N277"/>
  <c r="X277"/>
  <c r="A278"/>
  <c r="D278"/>
  <c r="E278"/>
  <c r="F278"/>
  <c r="I278"/>
  <c r="K278"/>
  <c r="L278"/>
  <c r="N278"/>
  <c r="X278"/>
  <c r="A279"/>
  <c r="D279"/>
  <c r="E279"/>
  <c r="F279"/>
  <c r="I279"/>
  <c r="K279"/>
  <c r="L279"/>
  <c r="N279"/>
  <c r="X279"/>
  <c r="A188"/>
  <c r="D188"/>
  <c r="E188"/>
  <c r="F188"/>
  <c r="I188"/>
  <c r="K188"/>
  <c r="L188"/>
  <c r="N188"/>
  <c r="X188"/>
  <c r="A189"/>
  <c r="D189"/>
  <c r="E189"/>
  <c r="F189"/>
  <c r="I189"/>
  <c r="K189"/>
  <c r="L189"/>
  <c r="N189"/>
  <c r="X189"/>
  <c r="A190"/>
  <c r="D190"/>
  <c r="E190"/>
  <c r="F190"/>
  <c r="I190"/>
  <c r="K190"/>
  <c r="L190"/>
  <c r="N190"/>
  <c r="X190"/>
  <c r="A191"/>
  <c r="D191"/>
  <c r="E191"/>
  <c r="F191"/>
  <c r="I191"/>
  <c r="K191"/>
  <c r="L191"/>
  <c r="N191"/>
  <c r="X191"/>
  <c r="A192"/>
  <c r="D192"/>
  <c r="E192"/>
  <c r="F192"/>
  <c r="I192"/>
  <c r="K192"/>
  <c r="L192"/>
  <c r="N192"/>
  <c r="X192"/>
  <c r="A193"/>
  <c r="D193"/>
  <c r="E193"/>
  <c r="F193"/>
  <c r="I193"/>
  <c r="K193"/>
  <c r="L193"/>
  <c r="N193"/>
  <c r="X193"/>
  <c r="A194"/>
  <c r="D194"/>
  <c r="E194"/>
  <c r="F194"/>
  <c r="I194"/>
  <c r="K194"/>
  <c r="L194"/>
  <c r="N194"/>
  <c r="X194"/>
  <c r="A195"/>
  <c r="D195"/>
  <c r="E195"/>
  <c r="F195"/>
  <c r="I195"/>
  <c r="K195"/>
  <c r="L195"/>
  <c r="N195"/>
  <c r="X195"/>
  <c r="A196"/>
  <c r="D196"/>
  <c r="E196"/>
  <c r="F196"/>
  <c r="I196"/>
  <c r="K196"/>
  <c r="L196"/>
  <c r="N196"/>
  <c r="X196"/>
  <c r="A197"/>
  <c r="D197"/>
  <c r="E197"/>
  <c r="F197"/>
  <c r="I197"/>
  <c r="K197"/>
  <c r="L197"/>
  <c r="N197"/>
  <c r="X197"/>
  <c r="A198"/>
  <c r="D198"/>
  <c r="E198"/>
  <c r="F198"/>
  <c r="I198"/>
  <c r="K198"/>
  <c r="L198"/>
  <c r="N198"/>
  <c r="X198"/>
  <c r="A199"/>
  <c r="D199"/>
  <c r="E199"/>
  <c r="F199"/>
  <c r="I199"/>
  <c r="K199"/>
  <c r="L199"/>
  <c r="N199"/>
  <c r="X199"/>
  <c r="A200"/>
  <c r="D200"/>
  <c r="E200"/>
  <c r="F200"/>
  <c r="I200"/>
  <c r="K200"/>
  <c r="L200"/>
  <c r="N200"/>
  <c r="X200"/>
  <c r="A201"/>
  <c r="D201"/>
  <c r="E201"/>
  <c r="F201"/>
  <c r="I201"/>
  <c r="K201"/>
  <c r="L201"/>
  <c r="N201"/>
  <c r="X201"/>
  <c r="A213"/>
  <c r="D213"/>
  <c r="E213"/>
  <c r="F213"/>
  <c r="I213"/>
  <c r="K213"/>
  <c r="L213"/>
  <c r="N213"/>
  <c r="X213"/>
  <c r="A83"/>
  <c r="D83"/>
  <c r="E83"/>
  <c r="F83"/>
  <c r="I83"/>
  <c r="K83"/>
  <c r="L83"/>
  <c r="N83"/>
  <c r="X83"/>
  <c r="A84"/>
  <c r="D84"/>
  <c r="E84"/>
  <c r="F84"/>
  <c r="I84"/>
  <c r="K84"/>
  <c r="L84"/>
  <c r="N84"/>
  <c r="X84"/>
  <c r="A85"/>
  <c r="D85"/>
  <c r="E85"/>
  <c r="F85"/>
  <c r="I85"/>
  <c r="K85"/>
  <c r="L85"/>
  <c r="N85"/>
  <c r="X85"/>
  <c r="A86"/>
  <c r="D86"/>
  <c r="E86"/>
  <c r="F86"/>
  <c r="I86"/>
  <c r="K86"/>
  <c r="L86"/>
  <c r="N86"/>
  <c r="X86"/>
  <c r="A87"/>
  <c r="D87"/>
  <c r="E87"/>
  <c r="F87"/>
  <c r="I87"/>
  <c r="K87"/>
  <c r="L87"/>
  <c r="N87"/>
  <c r="X87"/>
  <c r="A88"/>
  <c r="D88"/>
  <c r="E88"/>
  <c r="F88"/>
  <c r="I88"/>
  <c r="K88"/>
  <c r="L88"/>
  <c r="N88"/>
  <c r="X88"/>
  <c r="A89"/>
  <c r="D89"/>
  <c r="E89"/>
  <c r="F89"/>
  <c r="I89"/>
  <c r="K89"/>
  <c r="L89"/>
  <c r="N89"/>
  <c r="X89"/>
  <c r="A90"/>
  <c r="D90"/>
  <c r="E90"/>
  <c r="F90"/>
  <c r="I90"/>
  <c r="K90"/>
  <c r="L90"/>
  <c r="N90"/>
  <c r="X90"/>
  <c r="A91"/>
  <c r="D91"/>
  <c r="E91"/>
  <c r="F91"/>
  <c r="I91"/>
  <c r="K91"/>
  <c r="L91"/>
  <c r="N91"/>
  <c r="X91"/>
  <c r="A92"/>
  <c r="D92"/>
  <c r="E92"/>
  <c r="F92"/>
  <c r="I92"/>
  <c r="K92"/>
  <c r="L92"/>
  <c r="N92"/>
  <c r="X92"/>
  <c r="A93"/>
  <c r="D93"/>
  <c r="E93"/>
  <c r="F93"/>
  <c r="I93"/>
  <c r="K93"/>
  <c r="L93"/>
  <c r="N93"/>
  <c r="X93"/>
  <c r="A94"/>
  <c r="D94"/>
  <c r="E94"/>
  <c r="F94"/>
  <c r="I94"/>
  <c r="K94"/>
  <c r="L94"/>
  <c r="N94"/>
  <c r="X94"/>
  <c r="A95"/>
  <c r="D95"/>
  <c r="E95"/>
  <c r="F95"/>
  <c r="I95"/>
  <c r="K95"/>
  <c r="L95"/>
  <c r="N95"/>
  <c r="X95"/>
  <c r="A96"/>
  <c r="D96"/>
  <c r="E96"/>
  <c r="F96"/>
  <c r="I96"/>
  <c r="K96"/>
  <c r="L96"/>
  <c r="N96"/>
  <c r="X96"/>
  <c r="A224"/>
  <c r="D224"/>
  <c r="E224"/>
  <c r="F224"/>
  <c r="I224"/>
  <c r="K224"/>
  <c r="L224"/>
  <c r="N224"/>
  <c r="X224"/>
  <c r="A237"/>
  <c r="D237"/>
  <c r="E237"/>
  <c r="F237"/>
  <c r="I237"/>
  <c r="K237"/>
  <c r="L237"/>
  <c r="N237"/>
  <c r="X237"/>
  <c r="A238"/>
  <c r="D238"/>
  <c r="E238"/>
  <c r="F238"/>
  <c r="I238"/>
  <c r="K238"/>
  <c r="L238"/>
  <c r="N238"/>
  <c r="X238"/>
  <c r="A151"/>
  <c r="D151"/>
  <c r="E151"/>
  <c r="F151"/>
  <c r="I151"/>
  <c r="K151"/>
  <c r="L151"/>
  <c r="N151"/>
  <c r="X151"/>
  <c r="A152"/>
  <c r="D152"/>
  <c r="E152"/>
  <c r="F152"/>
  <c r="I152"/>
  <c r="K152"/>
  <c r="L152"/>
  <c r="N152"/>
  <c r="X152"/>
  <c r="A153"/>
  <c r="D153"/>
  <c r="E153"/>
  <c r="F153"/>
  <c r="I153"/>
  <c r="K153"/>
  <c r="L153"/>
  <c r="N153"/>
  <c r="X153"/>
  <c r="A154"/>
  <c r="D154"/>
  <c r="E154"/>
  <c r="F154"/>
  <c r="I154"/>
  <c r="K154"/>
  <c r="L154"/>
  <c r="N154"/>
  <c r="X154"/>
  <c r="A155"/>
  <c r="D155"/>
  <c r="E155"/>
  <c r="F155"/>
  <c r="I155"/>
  <c r="K155"/>
  <c r="L155"/>
  <c r="N155"/>
  <c r="X155"/>
  <c r="A157"/>
  <c r="D157"/>
  <c r="E157"/>
  <c r="F157"/>
  <c r="I157"/>
  <c r="K157"/>
  <c r="L157"/>
  <c r="N157"/>
  <c r="X157"/>
  <c r="A158"/>
  <c r="D158"/>
  <c r="E158"/>
  <c r="F158"/>
  <c r="I158"/>
  <c r="K158"/>
  <c r="L158"/>
  <c r="N158"/>
  <c r="X158"/>
  <c r="A159"/>
  <c r="D159"/>
  <c r="E159"/>
  <c r="F159"/>
  <c r="I159"/>
  <c r="K159"/>
  <c r="L159"/>
  <c r="N159"/>
  <c r="X159"/>
  <c r="A161"/>
  <c r="D161"/>
  <c r="E161"/>
  <c r="F161"/>
  <c r="I161"/>
  <c r="K161"/>
  <c r="L161"/>
  <c r="N161"/>
  <c r="X161"/>
  <c r="A162"/>
  <c r="D162"/>
  <c r="E162"/>
  <c r="F162"/>
  <c r="I162"/>
  <c r="K162"/>
  <c r="L162"/>
  <c r="N162"/>
  <c r="X162"/>
  <c r="A164"/>
  <c r="D164"/>
  <c r="E164"/>
  <c r="F164"/>
  <c r="I164"/>
  <c r="K164"/>
  <c r="L164"/>
  <c r="N164"/>
  <c r="X164"/>
  <c r="A165"/>
  <c r="D165"/>
  <c r="E165"/>
  <c r="F165"/>
  <c r="I165"/>
  <c r="K165"/>
  <c r="L165"/>
  <c r="N165"/>
  <c r="X165"/>
  <c r="A167"/>
  <c r="D167"/>
  <c r="E167"/>
  <c r="F167"/>
  <c r="I167"/>
  <c r="K167"/>
  <c r="L167"/>
  <c r="N167"/>
  <c r="X167"/>
  <c r="A168"/>
  <c r="D168"/>
  <c r="E168"/>
  <c r="F168"/>
  <c r="I168"/>
  <c r="K168"/>
  <c r="L168"/>
  <c r="N168"/>
  <c r="X168"/>
  <c r="A170"/>
  <c r="D170"/>
  <c r="E170"/>
  <c r="F170"/>
  <c r="I170"/>
  <c r="K170"/>
  <c r="L170"/>
  <c r="N170"/>
  <c r="X170"/>
  <c r="A172"/>
  <c r="D172"/>
  <c r="E172"/>
  <c r="F172"/>
  <c r="I172"/>
  <c r="K172"/>
  <c r="L172"/>
  <c r="N172"/>
  <c r="X172"/>
  <c r="A173"/>
  <c r="D173"/>
  <c r="E173"/>
  <c r="F173"/>
  <c r="I173"/>
  <c r="K173"/>
  <c r="L173"/>
  <c r="N173"/>
  <c r="X173"/>
  <c r="A174"/>
  <c r="D174"/>
  <c r="E174"/>
  <c r="F174"/>
  <c r="I174"/>
  <c r="K174"/>
  <c r="L174"/>
  <c r="N174"/>
  <c r="X174"/>
  <c r="A176"/>
  <c r="D176"/>
  <c r="E176"/>
  <c r="F176"/>
  <c r="I176"/>
  <c r="K176"/>
  <c r="L176"/>
  <c r="N176"/>
  <c r="X176"/>
  <c r="A177"/>
  <c r="D177"/>
  <c r="E177"/>
  <c r="F177"/>
  <c r="I177"/>
  <c r="K177"/>
  <c r="L177"/>
  <c r="N177"/>
  <c r="X177"/>
  <c r="A179"/>
  <c r="D179"/>
  <c r="E179"/>
  <c r="F179"/>
  <c r="I179"/>
  <c r="K179"/>
  <c r="L179"/>
  <c r="N179"/>
  <c r="X179"/>
  <c r="A180"/>
  <c r="D180"/>
  <c r="E180"/>
  <c r="F180"/>
  <c r="I180"/>
  <c r="K180"/>
  <c r="L180"/>
  <c r="N180"/>
  <c r="X180"/>
  <c r="A181"/>
  <c r="D181"/>
  <c r="E181"/>
  <c r="F181"/>
  <c r="I181"/>
  <c r="K181"/>
  <c r="L181"/>
  <c r="N181"/>
  <c r="X181"/>
  <c r="A280"/>
  <c r="D280"/>
  <c r="E280"/>
  <c r="F280"/>
  <c r="I280"/>
  <c r="K280"/>
  <c r="L280"/>
  <c r="N280"/>
  <c r="X280"/>
  <c r="A281"/>
  <c r="D281"/>
  <c r="E281"/>
  <c r="F281"/>
  <c r="I281"/>
  <c r="K281"/>
  <c r="L281"/>
  <c r="N281"/>
  <c r="X281"/>
  <c r="A282"/>
  <c r="D282"/>
  <c r="E282"/>
  <c r="F282"/>
  <c r="I282"/>
  <c r="K282"/>
  <c r="L282"/>
  <c r="N282"/>
  <c r="X282"/>
  <c r="A283"/>
  <c r="D283"/>
  <c r="E283"/>
  <c r="F283"/>
  <c r="I283"/>
  <c r="K283"/>
  <c r="L283"/>
  <c r="N283"/>
  <c r="X283"/>
  <c r="A284"/>
  <c r="D284"/>
  <c r="E284"/>
  <c r="F284"/>
  <c r="I284"/>
  <c r="K284"/>
  <c r="L284"/>
  <c r="N284"/>
  <c r="X284"/>
  <c r="A286"/>
  <c r="D286"/>
  <c r="E286"/>
  <c r="F286"/>
  <c r="I286"/>
  <c r="K286"/>
  <c r="L286"/>
  <c r="N286"/>
  <c r="X286"/>
  <c r="A288"/>
  <c r="D288"/>
  <c r="E288"/>
  <c r="F288"/>
  <c r="I288"/>
  <c r="K288"/>
  <c r="L288"/>
  <c r="N288"/>
  <c r="X288"/>
  <c r="A289"/>
  <c r="D289"/>
  <c r="E289"/>
  <c r="F289"/>
  <c r="I289"/>
  <c r="K289"/>
  <c r="L289"/>
  <c r="N289"/>
  <c r="X289"/>
  <c r="A290"/>
  <c r="D290"/>
  <c r="E290"/>
  <c r="F290"/>
  <c r="I290"/>
  <c r="K290"/>
  <c r="L290"/>
  <c r="N290"/>
  <c r="X290"/>
  <c r="A291"/>
  <c r="D291"/>
  <c r="E291"/>
  <c r="F291"/>
  <c r="I291"/>
  <c r="K291"/>
  <c r="L291"/>
  <c r="N291"/>
  <c r="X291"/>
  <c r="A292"/>
  <c r="D292"/>
  <c r="E292"/>
  <c r="F292"/>
  <c r="I292"/>
  <c r="K292"/>
  <c r="L292"/>
  <c r="N292"/>
  <c r="X292"/>
  <c r="A293"/>
  <c r="D293"/>
  <c r="E293"/>
  <c r="F293"/>
  <c r="I293"/>
  <c r="K293"/>
  <c r="L293"/>
  <c r="N293"/>
  <c r="X293"/>
  <c r="A294"/>
  <c r="D294"/>
  <c r="E294"/>
  <c r="F294"/>
  <c r="I294"/>
  <c r="K294"/>
  <c r="L294"/>
  <c r="N294"/>
  <c r="X294"/>
  <c r="A295"/>
  <c r="D295"/>
  <c r="E295"/>
  <c r="F295"/>
  <c r="I295"/>
  <c r="K295"/>
  <c r="L295"/>
  <c r="N295"/>
  <c r="X295"/>
  <c r="A297"/>
  <c r="D297"/>
  <c r="E297"/>
  <c r="F297"/>
  <c r="I297"/>
  <c r="K297"/>
  <c r="L297"/>
  <c r="N297"/>
  <c r="X297"/>
  <c r="A298"/>
  <c r="D298"/>
  <c r="E298"/>
  <c r="F298"/>
  <c r="I298"/>
  <c r="K298"/>
  <c r="L298"/>
  <c r="N298"/>
  <c r="X298"/>
  <c r="A299"/>
  <c r="D299"/>
  <c r="E299"/>
  <c r="F299"/>
  <c r="I299"/>
  <c r="K299"/>
  <c r="L299"/>
  <c r="N299"/>
  <c r="X299"/>
  <c r="A300"/>
  <c r="D300"/>
  <c r="E300"/>
  <c r="F300"/>
  <c r="I300"/>
  <c r="K300"/>
  <c r="L300"/>
  <c r="N300"/>
  <c r="X300"/>
  <c r="A301"/>
  <c r="D301"/>
  <c r="E301"/>
  <c r="F301"/>
  <c r="I301"/>
  <c r="K301"/>
  <c r="L301"/>
  <c r="N301"/>
  <c r="X301"/>
  <c r="A302"/>
  <c r="D302"/>
  <c r="E302"/>
  <c r="F302"/>
  <c r="I302"/>
  <c r="K302"/>
  <c r="L302"/>
  <c r="N302"/>
  <c r="X302"/>
  <c r="A303"/>
  <c r="D303"/>
  <c r="E303"/>
  <c r="F303"/>
  <c r="I303"/>
  <c r="K303"/>
  <c r="L303"/>
  <c r="N303"/>
  <c r="X303"/>
  <c r="A304"/>
  <c r="D304"/>
  <c r="E304"/>
  <c r="F304"/>
  <c r="I304"/>
  <c r="K304"/>
  <c r="L304"/>
  <c r="N304"/>
  <c r="X304"/>
  <c r="A305"/>
  <c r="D305"/>
  <c r="E305"/>
  <c r="F305"/>
  <c r="I305"/>
  <c r="K305"/>
  <c r="L305"/>
  <c r="N305"/>
  <c r="X305"/>
  <c r="A306"/>
  <c r="D306"/>
  <c r="E306"/>
  <c r="F306"/>
  <c r="I306"/>
  <c r="K306"/>
  <c r="L306"/>
  <c r="N306"/>
  <c r="X306"/>
  <c r="A308"/>
  <c r="D308"/>
  <c r="E308"/>
  <c r="F308"/>
  <c r="I308"/>
  <c r="K308"/>
  <c r="L308"/>
  <c r="N308"/>
  <c r="X308"/>
  <c r="A309"/>
  <c r="D309"/>
  <c r="E309"/>
  <c r="F309"/>
  <c r="I309"/>
  <c r="K309"/>
  <c r="L309"/>
  <c r="N309"/>
  <c r="X309"/>
  <c r="A310"/>
  <c r="D310"/>
  <c r="E310"/>
  <c r="F310"/>
  <c r="I310"/>
  <c r="K310"/>
  <c r="L310"/>
  <c r="N310"/>
  <c r="X310"/>
  <c r="A312"/>
  <c r="D312"/>
  <c r="E312"/>
  <c r="F312"/>
  <c r="I312"/>
  <c r="K312"/>
  <c r="L312"/>
  <c r="N312"/>
  <c r="X312"/>
  <c r="A313"/>
  <c r="D313"/>
  <c r="E313"/>
  <c r="F313"/>
  <c r="I313"/>
  <c r="K313"/>
  <c r="L313"/>
  <c r="N313"/>
  <c r="X313"/>
  <c r="A314"/>
  <c r="D314"/>
  <c r="E314"/>
  <c r="F314"/>
  <c r="I314"/>
  <c r="K314"/>
  <c r="L314"/>
  <c r="N314"/>
  <c r="X314"/>
  <c r="A315"/>
  <c r="D315"/>
  <c r="E315"/>
  <c r="F315"/>
  <c r="I315"/>
  <c r="K315"/>
  <c r="L315"/>
  <c r="N315"/>
  <c r="X315"/>
  <c r="A215"/>
  <c r="D215"/>
  <c r="E215"/>
  <c r="F215"/>
  <c r="I215"/>
  <c r="K215"/>
  <c r="L215"/>
  <c r="N215"/>
  <c r="X215"/>
  <c r="A217"/>
  <c r="D217"/>
  <c r="E217"/>
  <c r="F217"/>
  <c r="I217"/>
  <c r="K217"/>
  <c r="L217"/>
  <c r="N217"/>
  <c r="X217"/>
  <c r="A218"/>
  <c r="D218"/>
  <c r="E218"/>
  <c r="F218"/>
  <c r="I218"/>
  <c r="K218"/>
  <c r="L218"/>
  <c r="N218"/>
  <c r="X218"/>
  <c r="A316"/>
  <c r="D316"/>
  <c r="E316"/>
  <c r="F316"/>
  <c r="I316"/>
  <c r="K316"/>
  <c r="L316"/>
  <c r="N316"/>
  <c r="X316"/>
  <c r="A317"/>
  <c r="D317"/>
  <c r="E317"/>
  <c r="F317"/>
  <c r="I317"/>
  <c r="K317"/>
  <c r="L317"/>
  <c r="N317"/>
  <c r="X317"/>
  <c r="A318"/>
  <c r="D318"/>
  <c r="E318"/>
  <c r="F318"/>
  <c r="I318"/>
  <c r="K318"/>
  <c r="L318"/>
  <c r="N318"/>
  <c r="X318"/>
  <c r="A319"/>
  <c r="D319"/>
  <c r="E319"/>
  <c r="F319"/>
  <c r="I319"/>
  <c r="K319"/>
  <c r="L319"/>
  <c r="N319"/>
  <c r="X319"/>
  <c r="A320"/>
  <c r="D320"/>
  <c r="E320"/>
  <c r="F320"/>
  <c r="I320"/>
  <c r="K320"/>
  <c r="L320"/>
  <c r="N320"/>
  <c r="X320"/>
  <c r="A322"/>
  <c r="D322"/>
  <c r="E322"/>
  <c r="F322"/>
  <c r="I322"/>
  <c r="K322"/>
  <c r="L322"/>
  <c r="N322"/>
  <c r="X322"/>
  <c r="A323"/>
  <c r="D323"/>
  <c r="E323"/>
  <c r="F323"/>
  <c r="I323"/>
  <c r="K323"/>
  <c r="L323"/>
  <c r="N323"/>
  <c r="X323"/>
  <c r="A324"/>
  <c r="D324"/>
  <c r="E324"/>
  <c r="F324"/>
  <c r="I324"/>
  <c r="K324"/>
  <c r="L324"/>
  <c r="N324"/>
  <c r="X324"/>
  <c r="A325"/>
  <c r="D325"/>
  <c r="E325"/>
  <c r="F325"/>
  <c r="I325"/>
  <c r="K325"/>
  <c r="L325"/>
  <c r="N325"/>
  <c r="X325"/>
  <c r="A326"/>
  <c r="D326"/>
  <c r="E326"/>
  <c r="F326"/>
  <c r="I326"/>
  <c r="K326"/>
  <c r="L326"/>
  <c r="N326"/>
  <c r="X326"/>
  <c r="A327"/>
  <c r="D327"/>
  <c r="E327"/>
  <c r="F327"/>
  <c r="I327"/>
  <c r="K327"/>
  <c r="L327"/>
  <c r="N327"/>
  <c r="X327"/>
  <c r="A328"/>
  <c r="D328"/>
  <c r="E328"/>
  <c r="F328"/>
  <c r="I328"/>
  <c r="K328"/>
  <c r="L328"/>
  <c r="N328"/>
  <c r="X328"/>
  <c r="A329"/>
  <c r="D329"/>
  <c r="E329"/>
  <c r="F329"/>
  <c r="I329"/>
  <c r="K329"/>
  <c r="L329"/>
  <c r="N329"/>
  <c r="X329"/>
  <c r="A330"/>
  <c r="D330"/>
  <c r="E330"/>
  <c r="F330"/>
  <c r="I330"/>
  <c r="K330"/>
  <c r="L330"/>
  <c r="N330"/>
  <c r="X330"/>
  <c r="A331"/>
  <c r="D331"/>
  <c r="E331"/>
  <c r="F331"/>
  <c r="I331"/>
  <c r="K331"/>
  <c r="L331"/>
  <c r="N331"/>
  <c r="X331"/>
  <c r="A332"/>
  <c r="D332"/>
  <c r="E332"/>
  <c r="F332"/>
  <c r="I332"/>
  <c r="K332"/>
  <c r="L332"/>
  <c r="N332"/>
  <c r="X332"/>
  <c r="A333"/>
  <c r="D333"/>
  <c r="E333"/>
  <c r="F333"/>
  <c r="I333"/>
  <c r="K333"/>
  <c r="L333"/>
  <c r="N333"/>
  <c r="X333"/>
  <c r="A334"/>
  <c r="D334"/>
  <c r="E334"/>
  <c r="F334"/>
  <c r="I334"/>
  <c r="K334"/>
  <c r="L334"/>
  <c r="N334"/>
  <c r="X334"/>
  <c r="A335"/>
  <c r="D335"/>
  <c r="E335"/>
  <c r="F335"/>
  <c r="I335"/>
  <c r="K335"/>
  <c r="L335"/>
  <c r="N335"/>
  <c r="X335"/>
  <c r="A336"/>
  <c r="D336"/>
  <c r="E336"/>
  <c r="F336"/>
  <c r="I336"/>
  <c r="K336"/>
  <c r="L336"/>
  <c r="N336"/>
  <c r="X336"/>
  <c r="A338"/>
  <c r="D338"/>
  <c r="E338"/>
  <c r="F338"/>
  <c r="I338"/>
  <c r="K338"/>
  <c r="L338"/>
  <c r="N338"/>
  <c r="X338"/>
  <c r="A339"/>
  <c r="D339"/>
  <c r="E339"/>
  <c r="F339"/>
  <c r="I339"/>
  <c r="K339"/>
  <c r="L339"/>
  <c r="N339"/>
  <c r="X339"/>
  <c r="A340"/>
  <c r="D340"/>
  <c r="E340"/>
  <c r="F340"/>
  <c r="I340"/>
  <c r="K340"/>
  <c r="L340"/>
  <c r="N340"/>
  <c r="X340"/>
  <c r="A341"/>
  <c r="D341"/>
  <c r="E341"/>
  <c r="F341"/>
  <c r="I341"/>
  <c r="K341"/>
  <c r="L341"/>
  <c r="N341"/>
  <c r="X341"/>
  <c r="A342"/>
  <c r="D342"/>
  <c r="E342"/>
  <c r="F342"/>
  <c r="I342"/>
  <c r="K342"/>
  <c r="L342"/>
  <c r="N342"/>
  <c r="X342"/>
  <c r="A343"/>
  <c r="D343"/>
  <c r="E343"/>
  <c r="F343"/>
  <c r="I343"/>
  <c r="K343"/>
  <c r="L343"/>
  <c r="N343"/>
  <c r="X343"/>
  <c r="A344"/>
  <c r="D344"/>
  <c r="E344"/>
  <c r="F344"/>
  <c r="I344"/>
  <c r="K344"/>
  <c r="L344"/>
  <c r="N344"/>
  <c r="X344"/>
  <c r="A345"/>
  <c r="D345"/>
  <c r="E345"/>
  <c r="F345"/>
  <c r="I345"/>
  <c r="K345"/>
  <c r="L345"/>
  <c r="N345"/>
  <c r="X345"/>
  <c r="A346"/>
  <c r="D346"/>
  <c r="E346"/>
  <c r="F346"/>
  <c r="I346"/>
  <c r="K346"/>
  <c r="L346"/>
  <c r="N346"/>
  <c r="X346"/>
  <c r="A347"/>
  <c r="D347"/>
  <c r="E347"/>
  <c r="F347"/>
  <c r="I347"/>
  <c r="K347"/>
  <c r="L347"/>
  <c r="N347"/>
  <c r="X347"/>
  <c r="A348"/>
  <c r="D348"/>
  <c r="E348"/>
  <c r="F348"/>
  <c r="I348"/>
  <c r="K348"/>
  <c r="L348"/>
  <c r="N348"/>
  <c r="X348"/>
  <c r="A349"/>
  <c r="D349"/>
  <c r="E349"/>
  <c r="F349"/>
  <c r="I349"/>
  <c r="K349"/>
  <c r="L349"/>
  <c r="N349"/>
  <c r="X349"/>
  <c r="A350"/>
  <c r="D350"/>
  <c r="E350"/>
  <c r="F350"/>
  <c r="I350"/>
  <c r="K350"/>
  <c r="L350"/>
  <c r="N350"/>
  <c r="X350"/>
  <c r="A352"/>
  <c r="D352"/>
  <c r="E352"/>
  <c r="F352"/>
  <c r="I352"/>
  <c r="K352"/>
  <c r="L352"/>
  <c r="N352"/>
  <c r="X352"/>
  <c r="A353"/>
  <c r="D353"/>
  <c r="E353"/>
  <c r="F353"/>
  <c r="I353"/>
  <c r="K353"/>
  <c r="L353"/>
  <c r="N353"/>
  <c r="X353"/>
  <c r="A354"/>
  <c r="D354"/>
  <c r="E354"/>
  <c r="F354"/>
  <c r="I354"/>
  <c r="K354"/>
  <c r="L354"/>
  <c r="N354"/>
  <c r="X354"/>
  <c r="A356"/>
  <c r="D356"/>
  <c r="E356"/>
  <c r="F356"/>
  <c r="I356"/>
  <c r="K356"/>
  <c r="L356"/>
  <c r="N356"/>
  <c r="X356"/>
  <c r="A359"/>
  <c r="D359"/>
  <c r="E359"/>
  <c r="F359"/>
  <c r="I359"/>
  <c r="K359"/>
  <c r="L359"/>
  <c r="N359"/>
  <c r="X359"/>
  <c r="A360"/>
  <c r="D360"/>
  <c r="E360"/>
  <c r="F360"/>
  <c r="I360"/>
  <c r="K360"/>
  <c r="L360"/>
  <c r="N360"/>
  <c r="X360"/>
  <c r="A362"/>
  <c r="D362"/>
  <c r="E362"/>
  <c r="F362"/>
  <c r="I362"/>
  <c r="K362"/>
  <c r="L362"/>
  <c r="N362"/>
  <c r="X362"/>
  <c r="A364"/>
  <c r="D364"/>
  <c r="E364"/>
  <c r="F364"/>
  <c r="I364"/>
  <c r="K364"/>
  <c r="L364"/>
  <c r="N364"/>
  <c r="X364"/>
  <c r="A365"/>
  <c r="D365"/>
  <c r="E365"/>
  <c r="F365"/>
  <c r="I365"/>
  <c r="K365"/>
  <c r="L365"/>
  <c r="N365"/>
  <c r="X365"/>
  <c r="A367"/>
  <c r="D367"/>
  <c r="E367"/>
  <c r="F367"/>
  <c r="I367"/>
  <c r="K367"/>
  <c r="L367"/>
  <c r="N367"/>
  <c r="X367"/>
  <c r="A369"/>
  <c r="D369"/>
  <c r="E369"/>
  <c r="F369"/>
  <c r="I369"/>
  <c r="K369"/>
  <c r="L369"/>
  <c r="N369"/>
  <c r="X369"/>
  <c r="A370"/>
  <c r="D370"/>
  <c r="E370"/>
  <c r="F370"/>
  <c r="I370"/>
  <c r="K370"/>
  <c r="L370"/>
  <c r="N370"/>
  <c r="X370"/>
  <c r="A373"/>
  <c r="D373"/>
  <c r="E373"/>
  <c r="F373"/>
  <c r="I373"/>
  <c r="K373"/>
  <c r="L373"/>
  <c r="N373"/>
  <c r="X373"/>
  <c r="A375"/>
  <c r="D375"/>
  <c r="E375"/>
  <c r="F375"/>
  <c r="I375"/>
  <c r="K375"/>
  <c r="L375"/>
  <c r="N375"/>
  <c r="X375"/>
  <c r="A377"/>
  <c r="D377"/>
  <c r="E377"/>
  <c r="F377"/>
  <c r="I377"/>
  <c r="K377"/>
  <c r="L377"/>
  <c r="N377"/>
  <c r="X377"/>
  <c r="A378"/>
  <c r="D378"/>
  <c r="E378"/>
  <c r="F378"/>
  <c r="I378"/>
  <c r="K378"/>
  <c r="L378"/>
  <c r="N378"/>
  <c r="X378"/>
  <c r="A380"/>
  <c r="D380"/>
  <c r="E380"/>
  <c r="F380"/>
  <c r="I380"/>
  <c r="K380"/>
  <c r="L380"/>
  <c r="N380"/>
  <c r="X380"/>
  <c r="A381"/>
  <c r="D381"/>
  <c r="E381"/>
  <c r="F381"/>
  <c r="I381"/>
  <c r="K381"/>
  <c r="L381"/>
  <c r="N381"/>
  <c r="X381"/>
  <c r="A382"/>
  <c r="D382"/>
  <c r="E382"/>
  <c r="F382"/>
  <c r="I382"/>
  <c r="K382"/>
  <c r="L382"/>
  <c r="N382"/>
  <c r="X382"/>
  <c r="A383"/>
  <c r="D383"/>
  <c r="E383"/>
  <c r="F383"/>
  <c r="I383"/>
  <c r="K383"/>
  <c r="L383"/>
  <c r="N383"/>
  <c r="X383"/>
  <c r="A384"/>
  <c r="D384"/>
  <c r="E384"/>
  <c r="F384"/>
  <c r="I384"/>
  <c r="K384"/>
  <c r="L384"/>
  <c r="N384"/>
  <c r="X384"/>
  <c r="A387"/>
  <c r="D387"/>
  <c r="E387"/>
  <c r="F387"/>
  <c r="I387"/>
  <c r="K387"/>
  <c r="L387"/>
  <c r="N387"/>
  <c r="X387"/>
  <c r="A388"/>
  <c r="D388"/>
  <c r="E388"/>
  <c r="F388"/>
  <c r="I388"/>
  <c r="K388"/>
  <c r="L388"/>
  <c r="N388"/>
  <c r="X388"/>
  <c r="A389"/>
  <c r="D389"/>
  <c r="E389"/>
  <c r="F389"/>
  <c r="I389"/>
  <c r="K389"/>
  <c r="L389"/>
  <c r="N389"/>
  <c r="X389"/>
  <c r="A390"/>
  <c r="D390"/>
  <c r="E390"/>
  <c r="F390"/>
  <c r="I390"/>
  <c r="K390"/>
  <c r="L390"/>
  <c r="N390"/>
  <c r="X390"/>
  <c r="A392"/>
  <c r="D392"/>
  <c r="E392"/>
  <c r="F392"/>
  <c r="I392"/>
  <c r="K392"/>
  <c r="L392"/>
  <c r="N392"/>
  <c r="X392"/>
  <c r="A393"/>
  <c r="D393"/>
  <c r="E393"/>
  <c r="F393"/>
  <c r="I393"/>
  <c r="K393"/>
  <c r="L393"/>
  <c r="N393"/>
  <c r="X393"/>
  <c r="A394"/>
  <c r="D394"/>
  <c r="E394"/>
  <c r="F394"/>
  <c r="I394"/>
  <c r="K394"/>
  <c r="L394"/>
  <c r="N394"/>
  <c r="X394"/>
  <c r="A395"/>
  <c r="D395"/>
  <c r="E395"/>
  <c r="F395"/>
  <c r="I395"/>
  <c r="K395"/>
  <c r="L395"/>
  <c r="N395"/>
  <c r="X395"/>
  <c r="A396"/>
  <c r="D396"/>
  <c r="E396"/>
  <c r="F396"/>
  <c r="I396"/>
  <c r="K396"/>
  <c r="L396"/>
  <c r="N396"/>
  <c r="X396"/>
  <c r="A397"/>
  <c r="D397"/>
  <c r="E397"/>
  <c r="F397"/>
  <c r="I397"/>
  <c r="K397"/>
  <c r="L397"/>
  <c r="N397"/>
  <c r="X397"/>
  <c r="A398"/>
  <c r="D398"/>
  <c r="E398"/>
  <c r="F398"/>
  <c r="I398"/>
  <c r="K398"/>
  <c r="L398"/>
  <c r="N398"/>
  <c r="X398"/>
  <c r="A399"/>
  <c r="D399"/>
  <c r="E399"/>
  <c r="F399"/>
  <c r="I399"/>
  <c r="K399"/>
  <c r="L399"/>
  <c r="N399"/>
  <c r="X399"/>
  <c r="A400"/>
  <c r="D400"/>
  <c r="E400"/>
  <c r="F400"/>
  <c r="I400"/>
  <c r="K400"/>
  <c r="L400"/>
  <c r="N400"/>
  <c r="X400"/>
  <c r="A402"/>
  <c r="D402"/>
  <c r="E402"/>
  <c r="F402"/>
  <c r="I402"/>
  <c r="K402"/>
  <c r="L402"/>
  <c r="N402"/>
  <c r="X402"/>
  <c r="A403"/>
  <c r="D403"/>
  <c r="E403"/>
  <c r="F403"/>
  <c r="I403"/>
  <c r="K403"/>
  <c r="L403"/>
  <c r="N403"/>
  <c r="X403"/>
  <c r="A404"/>
  <c r="D404"/>
  <c r="E404"/>
  <c r="F404"/>
  <c r="I404"/>
  <c r="K404"/>
  <c r="L404"/>
  <c r="N404"/>
  <c r="X404"/>
  <c r="A405"/>
  <c r="D405"/>
  <c r="E405"/>
  <c r="F405"/>
  <c r="I405"/>
  <c r="K405"/>
  <c r="L405"/>
  <c r="N405"/>
  <c r="X405"/>
  <c r="A408"/>
  <c r="D408"/>
  <c r="E408"/>
  <c r="F408"/>
  <c r="I408"/>
  <c r="K408"/>
  <c r="L408"/>
  <c r="N408"/>
  <c r="X408"/>
  <c r="A410"/>
  <c r="D410"/>
  <c r="E410"/>
  <c r="F410"/>
  <c r="I410"/>
  <c r="K410"/>
  <c r="L410"/>
  <c r="N410"/>
  <c r="X410"/>
  <c r="A411"/>
  <c r="D411"/>
  <c r="E411"/>
  <c r="F411"/>
  <c r="I411"/>
  <c r="K411"/>
  <c r="L411"/>
  <c r="N411"/>
  <c r="X411"/>
  <c r="A412"/>
  <c r="D412"/>
  <c r="E412"/>
  <c r="F412"/>
  <c r="I412"/>
  <c r="K412"/>
  <c r="L412"/>
  <c r="N412"/>
  <c r="X412"/>
  <c r="A413"/>
  <c r="D413"/>
  <c r="E413"/>
  <c r="F413"/>
  <c r="I413"/>
  <c r="K413"/>
  <c r="L413"/>
  <c r="N413"/>
  <c r="X413"/>
  <c r="A414"/>
  <c r="D414"/>
  <c r="E414"/>
  <c r="F414"/>
  <c r="I414"/>
  <c r="K414"/>
  <c r="L414"/>
  <c r="N414"/>
  <c r="X414"/>
  <c r="A415"/>
  <c r="D415"/>
  <c r="E415"/>
  <c r="F415"/>
  <c r="I415"/>
  <c r="K415"/>
  <c r="L415"/>
  <c r="N415"/>
  <c r="X415"/>
  <c r="A416"/>
  <c r="D416"/>
  <c r="E416"/>
  <c r="F416"/>
  <c r="I416"/>
  <c r="K416"/>
  <c r="L416"/>
  <c r="N416"/>
  <c r="X416"/>
  <c r="A417"/>
  <c r="D417"/>
  <c r="E417"/>
  <c r="F417"/>
  <c r="I417"/>
  <c r="K417"/>
  <c r="L417"/>
  <c r="N417"/>
  <c r="X417"/>
  <c r="A418"/>
  <c r="D418"/>
  <c r="E418"/>
  <c r="F418"/>
  <c r="I418"/>
  <c r="K418"/>
  <c r="L418"/>
  <c r="N418"/>
  <c r="X418"/>
  <c r="A419"/>
  <c r="D419"/>
  <c r="E419"/>
  <c r="F419"/>
  <c r="I419"/>
  <c r="K419"/>
  <c r="L419"/>
  <c r="N419"/>
  <c r="X419"/>
  <c r="A420"/>
  <c r="D420"/>
  <c r="E420"/>
  <c r="F420"/>
  <c r="I420"/>
  <c r="K420"/>
  <c r="L420"/>
  <c r="N420"/>
  <c r="X420"/>
  <c r="A421"/>
  <c r="D421"/>
  <c r="E421"/>
  <c r="F421"/>
  <c r="I421"/>
  <c r="K421"/>
  <c r="L421"/>
  <c r="N421"/>
  <c r="X421"/>
  <c r="A422"/>
  <c r="D422"/>
  <c r="E422"/>
  <c r="F422"/>
  <c r="I422"/>
  <c r="K422"/>
  <c r="L422"/>
  <c r="N422"/>
  <c r="X422"/>
  <c r="A423"/>
  <c r="D423"/>
  <c r="E423"/>
  <c r="F423"/>
  <c r="I423"/>
  <c r="K423"/>
  <c r="L423"/>
  <c r="N423"/>
  <c r="X423"/>
  <c r="A425"/>
  <c r="D425"/>
  <c r="E425"/>
  <c r="F425"/>
  <c r="I425"/>
  <c r="K425"/>
  <c r="L425"/>
  <c r="N425"/>
  <c r="X425"/>
  <c r="A427"/>
  <c r="D427"/>
  <c r="E427"/>
  <c r="F427"/>
  <c r="I427"/>
  <c r="K427"/>
  <c r="L427"/>
  <c r="N427"/>
  <c r="X427"/>
  <c r="A428"/>
  <c r="D428"/>
  <c r="E428"/>
  <c r="F428"/>
  <c r="I428"/>
  <c r="K428"/>
  <c r="L428"/>
  <c r="N428"/>
  <c r="X428"/>
  <c r="A430"/>
  <c r="D430"/>
  <c r="E430"/>
  <c r="F430"/>
  <c r="I430"/>
  <c r="K430"/>
  <c r="L430"/>
  <c r="N430"/>
  <c r="X430"/>
  <c r="A431"/>
  <c r="D431"/>
  <c r="E431"/>
  <c r="F431"/>
  <c r="I431"/>
  <c r="K431"/>
  <c r="L431"/>
  <c r="N431"/>
  <c r="X431"/>
  <c r="A433"/>
  <c r="D433"/>
  <c r="E433"/>
  <c r="F433"/>
  <c r="I433"/>
  <c r="K433"/>
  <c r="L433"/>
  <c r="N433"/>
  <c r="X433"/>
  <c r="A434"/>
  <c r="D434"/>
  <c r="E434"/>
  <c r="F434"/>
  <c r="I434"/>
  <c r="K434"/>
  <c r="L434"/>
  <c r="N434"/>
  <c r="X434"/>
  <c r="A436"/>
  <c r="D436"/>
  <c r="E436"/>
  <c r="F436"/>
  <c r="I436"/>
  <c r="K436"/>
  <c r="L436"/>
  <c r="N436"/>
  <c r="X436"/>
  <c r="A438"/>
  <c r="D438"/>
  <c r="E438"/>
  <c r="F438"/>
  <c r="I438"/>
  <c r="K438"/>
  <c r="L438"/>
  <c r="N438"/>
  <c r="X438"/>
  <c r="A440"/>
  <c r="D440"/>
  <c r="E440"/>
  <c r="F440"/>
  <c r="I440"/>
  <c r="K440"/>
  <c r="L440"/>
  <c r="N440"/>
  <c r="X440"/>
  <c r="A441"/>
  <c r="D441"/>
  <c r="E441"/>
  <c r="F441"/>
  <c r="I441"/>
  <c r="K441"/>
  <c r="L441"/>
  <c r="N441"/>
  <c r="X441"/>
  <c r="A444"/>
  <c r="D444"/>
  <c r="E444"/>
  <c r="F444"/>
  <c r="I444"/>
  <c r="K444"/>
  <c r="L444"/>
  <c r="N444"/>
  <c r="X444"/>
  <c r="A219"/>
  <c r="D219"/>
  <c r="E219"/>
  <c r="F219"/>
  <c r="I219"/>
  <c r="K219"/>
  <c r="L219"/>
  <c r="N219"/>
  <c r="X219"/>
  <c r="A221"/>
  <c r="D221"/>
  <c r="E221"/>
  <c r="F221"/>
  <c r="I221"/>
  <c r="K221"/>
  <c r="L221"/>
  <c r="N221"/>
  <c r="X221"/>
  <c r="A222"/>
  <c r="D222"/>
  <c r="E222"/>
  <c r="F222"/>
  <c r="I222"/>
  <c r="K222"/>
  <c r="L222"/>
  <c r="N222"/>
  <c r="X222"/>
  <c r="A223"/>
  <c r="D223"/>
  <c r="E223"/>
  <c r="F223"/>
  <c r="I223"/>
  <c r="K223"/>
  <c r="L223"/>
  <c r="N223"/>
  <c r="X223"/>
  <c r="A445"/>
  <c r="D445"/>
  <c r="E445"/>
  <c r="F445"/>
  <c r="I445"/>
  <c r="K445"/>
  <c r="L445"/>
  <c r="N445"/>
  <c r="X445"/>
  <c r="A447"/>
  <c r="D447"/>
  <c r="E447"/>
  <c r="F447"/>
  <c r="I447"/>
  <c r="K447"/>
  <c r="L447"/>
  <c r="N447"/>
  <c r="X447"/>
  <c r="A449"/>
  <c r="D449"/>
  <c r="E449"/>
  <c r="F449"/>
  <c r="I449"/>
  <c r="K449"/>
  <c r="L449"/>
  <c r="N449"/>
  <c r="X449"/>
  <c r="A450"/>
  <c r="D450"/>
  <c r="E450"/>
  <c r="F450"/>
  <c r="I450"/>
  <c r="K450"/>
  <c r="L450"/>
  <c r="N450"/>
  <c r="X450"/>
  <c r="A451"/>
  <c r="D451"/>
  <c r="E451"/>
  <c r="F451"/>
  <c r="I451"/>
  <c r="K451"/>
  <c r="L451"/>
  <c r="N451"/>
  <c r="X451"/>
  <c r="A452"/>
  <c r="D452"/>
  <c r="E452"/>
  <c r="F452"/>
  <c r="I452"/>
  <c r="K452"/>
  <c r="L452"/>
  <c r="N452"/>
  <c r="X452"/>
  <c r="A453"/>
  <c r="D453"/>
  <c r="E453"/>
  <c r="F453"/>
  <c r="I453"/>
  <c r="K453"/>
  <c r="L453"/>
  <c r="N453"/>
  <c r="X453"/>
  <c r="A454"/>
  <c r="D454"/>
  <c r="E454"/>
  <c r="F454"/>
  <c r="I454"/>
  <c r="K454"/>
  <c r="L454"/>
  <c r="N454"/>
  <c r="X454"/>
  <c r="A455"/>
  <c r="D455"/>
  <c r="E455"/>
  <c r="F455"/>
  <c r="I455"/>
  <c r="K455"/>
  <c r="L455"/>
  <c r="N455"/>
  <c r="X455"/>
  <c r="A456"/>
  <c r="D456"/>
  <c r="E456"/>
  <c r="F456"/>
  <c r="I456"/>
  <c r="K456"/>
  <c r="L456"/>
  <c r="N456"/>
  <c r="X456"/>
  <c r="A457"/>
  <c r="D457"/>
  <c r="E457"/>
  <c r="F457"/>
  <c r="I457"/>
  <c r="K457"/>
  <c r="L457"/>
  <c r="N457"/>
  <c r="X457"/>
  <c r="A458"/>
  <c r="D458"/>
  <c r="E458"/>
  <c r="F458"/>
  <c r="I458"/>
  <c r="K458"/>
  <c r="L458"/>
  <c r="N458"/>
  <c r="X458"/>
  <c r="A459"/>
  <c r="D459"/>
  <c r="E459"/>
  <c r="F459"/>
  <c r="I459"/>
  <c r="K459"/>
  <c r="L459"/>
  <c r="N459"/>
  <c r="X459"/>
  <c r="A460"/>
  <c r="D460"/>
  <c r="E460"/>
  <c r="F460"/>
  <c r="I460"/>
  <c r="K460"/>
  <c r="L460"/>
  <c r="N460"/>
  <c r="X460"/>
  <c r="A97"/>
  <c r="D97"/>
  <c r="E97"/>
  <c r="F97"/>
  <c r="I97"/>
  <c r="K97"/>
  <c r="L97"/>
  <c r="N97"/>
  <c r="X97"/>
  <c r="A98"/>
  <c r="D98"/>
  <c r="E98"/>
  <c r="F98"/>
  <c r="I98"/>
  <c r="K98"/>
  <c r="L98"/>
  <c r="N98"/>
  <c r="X98"/>
  <c r="A99"/>
  <c r="D99"/>
  <c r="E99"/>
  <c r="F99"/>
  <c r="I99"/>
  <c r="K99"/>
  <c r="L99"/>
  <c r="N99"/>
  <c r="X99"/>
  <c r="A100"/>
  <c r="D100"/>
  <c r="E100"/>
  <c r="F100"/>
  <c r="I100"/>
  <c r="K100"/>
  <c r="L100"/>
  <c r="N100"/>
  <c r="X100"/>
  <c r="A101"/>
  <c r="D101"/>
  <c r="E101"/>
  <c r="F101"/>
  <c r="I101"/>
  <c r="K101"/>
  <c r="L101"/>
  <c r="N101"/>
  <c r="X101"/>
  <c r="A102"/>
  <c r="D102"/>
  <c r="E102"/>
  <c r="F102"/>
  <c r="I102"/>
  <c r="K102"/>
  <c r="L102"/>
  <c r="N102"/>
  <c r="X102"/>
  <c r="A103"/>
  <c r="D103"/>
  <c r="E103"/>
  <c r="F103"/>
  <c r="I103"/>
  <c r="K103"/>
  <c r="L103"/>
  <c r="N103"/>
  <c r="X103"/>
  <c r="A104"/>
  <c r="D104"/>
  <c r="E104"/>
  <c r="F104"/>
  <c r="I104"/>
  <c r="K104"/>
  <c r="L104"/>
  <c r="N104"/>
  <c r="X104"/>
  <c r="A105"/>
  <c r="D105"/>
  <c r="E105"/>
  <c r="F105"/>
  <c r="I105"/>
  <c r="K105"/>
  <c r="L105"/>
  <c r="N105"/>
  <c r="X105"/>
  <c r="A106"/>
  <c r="D106"/>
  <c r="E106"/>
  <c r="F106"/>
  <c r="I106"/>
  <c r="K106"/>
  <c r="L106"/>
  <c r="N106"/>
  <c r="X106"/>
  <c r="A107"/>
  <c r="D107"/>
  <c r="E107"/>
  <c r="F107"/>
  <c r="I107"/>
  <c r="K107"/>
  <c r="L107"/>
  <c r="N107"/>
  <c r="X107"/>
  <c r="A108"/>
  <c r="D108"/>
  <c r="E108"/>
  <c r="F108"/>
  <c r="I108"/>
  <c r="K108"/>
  <c r="L108"/>
  <c r="N108"/>
  <c r="X108"/>
  <c r="A109"/>
  <c r="D109"/>
  <c r="E109"/>
  <c r="F109"/>
  <c r="I109"/>
  <c r="K109"/>
  <c r="L109"/>
  <c r="N109"/>
  <c r="X109"/>
  <c r="A110"/>
  <c r="D110"/>
  <c r="E110"/>
  <c r="F110"/>
  <c r="I110"/>
  <c r="K110"/>
  <c r="L110"/>
  <c r="N110"/>
  <c r="X110"/>
  <c r="A111"/>
  <c r="D111"/>
  <c r="E111"/>
  <c r="F111"/>
  <c r="I111"/>
  <c r="K111"/>
  <c r="L111"/>
  <c r="N111"/>
  <c r="X111"/>
  <c r="A112"/>
  <c r="D112"/>
  <c r="E112"/>
  <c r="F112"/>
  <c r="I112"/>
  <c r="K112"/>
  <c r="L112"/>
  <c r="N112"/>
  <c r="X112"/>
  <c r="A113"/>
  <c r="D113"/>
  <c r="E113"/>
  <c r="F113"/>
  <c r="I113"/>
  <c r="K113"/>
  <c r="L113"/>
  <c r="N113"/>
  <c r="X113"/>
  <c r="A114"/>
  <c r="D114"/>
  <c r="E114"/>
  <c r="F114"/>
  <c r="I114"/>
  <c r="K114"/>
  <c r="L114"/>
  <c r="N114"/>
  <c r="X114"/>
  <c r="A115"/>
  <c r="D115"/>
  <c r="E115"/>
  <c r="F115"/>
  <c r="I115"/>
  <c r="K115"/>
  <c r="L115"/>
  <c r="N115"/>
  <c r="X115"/>
  <c r="E62" l="1"/>
  <c r="A62"/>
  <c r="N62" l="1"/>
  <c r="I62"/>
  <c r="F62"/>
  <c r="D62" l="1"/>
  <c r="X62" l="1"/>
  <c r="K62"/>
  <c r="L62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2"/>
  <c r="N12"/>
  <c r="L12"/>
  <c r="K12"/>
  <c r="I12"/>
  <c r="F12"/>
  <c r="E12"/>
  <c r="D12"/>
  <c r="A12"/>
</calcChain>
</file>

<file path=xl/sharedStrings.xml><?xml version="1.0" encoding="utf-8"?>
<sst xmlns="http://schemas.openxmlformats.org/spreadsheetml/2006/main" count="2674" uniqueCount="446">
  <si>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</si>
  <si>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</si>
  <si>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</si>
  <si>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</si>
  <si>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</si>
  <si>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</si>
  <si>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</si>
  <si>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</si>
  <si>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</si>
  <si>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</si>
  <si>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</si>
  <si>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</si>
  <si>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</si>
  <si>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</si>
  <si>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</si>
  <si>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</si>
  <si>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</si>
  <si>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</si>
  <si>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</si>
  <si>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</si>
  <si>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</si>
  <si>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</si>
  <si>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</si>
  <si>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</si>
  <si>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</si>
  <si>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</si>
  <si>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</si>
  <si>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</si>
  <si>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</si>
  <si>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</si>
  <si>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</si>
  <si>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</si>
  <si>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2016/10/10 12:48</t>
  </si>
  <si>
    <t>04EPOP04-EL3BM627-B02</t>
  </si>
  <si>
    <t>KINGSTON</t>
  </si>
  <si>
    <t/>
  </si>
  <si>
    <t>E</t>
  </si>
  <si>
    <t>10759</t>
  </si>
  <si>
    <t>CM32181A3OP</t>
  </si>
  <si>
    <t>CAPELLA</t>
  </si>
  <si>
    <t>CM32181EA3OP</t>
  </si>
  <si>
    <t>CM3218A3OP-AD</t>
  </si>
  <si>
    <t>CM3633A3OP-AD</t>
  </si>
  <si>
    <t>CM3653L3WF</t>
  </si>
  <si>
    <t>MP95074GG-Z</t>
  </si>
  <si>
    <t>MPS</t>
  </si>
  <si>
    <t>PAH8011ES-IN</t>
  </si>
  <si>
    <t>PIXART</t>
  </si>
  <si>
    <t>RT4723WSC</t>
  </si>
  <si>
    <t>RICHTEK</t>
  </si>
  <si>
    <t>RT5508WSC(2)</t>
  </si>
  <si>
    <t>RT9466GQW</t>
  </si>
  <si>
    <t>RT9536GQW</t>
  </si>
  <si>
    <t>RT9832WSC</t>
  </si>
  <si>
    <t>SKY77621-31</t>
  </si>
  <si>
    <t>SKYWORKS</t>
  </si>
  <si>
    <t>12-22A/Y2G6C-B30/2C</t>
  </si>
  <si>
    <t>EVERLIGHT</t>
  </si>
  <si>
    <t>19-337C/RSBHGHC-A01/2T(HFX)</t>
  </si>
  <si>
    <t>74LCX14FT</t>
  </si>
  <si>
    <t>TOSHIBA</t>
  </si>
  <si>
    <t>CES520,L3F</t>
  </si>
  <si>
    <t>CM32180A3OP-AD</t>
  </si>
  <si>
    <t>DF10G7M1N,LF</t>
  </si>
  <si>
    <t>DF2B6.8M1ACT</t>
  </si>
  <si>
    <t>DF2S5.6ASL,L3F(T</t>
  </si>
  <si>
    <t>DF2S6.2ASL</t>
  </si>
  <si>
    <t>EMMC08G-M325-A52</t>
  </si>
  <si>
    <t>IR12-206C/L268/TR8</t>
  </si>
  <si>
    <t>MP20073DH-LF-Z</t>
  </si>
  <si>
    <t>MP2161GJ-Z</t>
  </si>
  <si>
    <t>MP6211DH-LF-Z</t>
  </si>
  <si>
    <t>MP9186GQ-Z</t>
  </si>
  <si>
    <t>NB650AGL-Z</t>
  </si>
  <si>
    <t>PD12-206B/L512/TR8</t>
  </si>
  <si>
    <t>RCLAMP3331ZATFT</t>
  </si>
  <si>
    <t>SEMTECH</t>
  </si>
  <si>
    <t>RCLAMP5011ZATFT</t>
  </si>
  <si>
    <t>RT9078-18GQZ</t>
  </si>
  <si>
    <t>SKY13351-378LF</t>
  </si>
  <si>
    <t>SKY13488-21</t>
  </si>
  <si>
    <t>SKY13562-670LF</t>
  </si>
  <si>
    <t>SKY13563-670LF</t>
  </si>
  <si>
    <t>SKY19245-686LF</t>
  </si>
  <si>
    <t>SKY77633-11</t>
  </si>
  <si>
    <t>SKY77643-11</t>
  </si>
  <si>
    <t>SKY77648-11</t>
  </si>
  <si>
    <t>SKY77781-11</t>
  </si>
  <si>
    <t>SKY77916-31</t>
  </si>
  <si>
    <t>SKY81290-11-563LF</t>
  </si>
  <si>
    <t>SKY85720-11</t>
  </si>
  <si>
    <t>SKY87006-11-001</t>
  </si>
  <si>
    <t>SMD1206P050TF/15</t>
  </si>
  <si>
    <t>PTTC</t>
  </si>
  <si>
    <t>SMD1206P150TFT</t>
  </si>
  <si>
    <t>SMD1206P200SLR</t>
  </si>
  <si>
    <t>SMD1812P110TF</t>
  </si>
  <si>
    <t>SMD1812P150TF/24</t>
  </si>
  <si>
    <t>SMD1812P160TF/8</t>
  </si>
  <si>
    <t>SMD1812P260TFT</t>
  </si>
  <si>
    <t>SPR-P110</t>
  </si>
  <si>
    <t>SSM3J36FS</t>
  </si>
  <si>
    <t>SSM3K15ACT</t>
  </si>
  <si>
    <t>SSM3K35MFV</t>
  </si>
  <si>
    <t>SSM6K210FE</t>
  </si>
  <si>
    <t>SSM6N43FU,LF(T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</si>
  <si>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</si>
  <si>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</si>
  <si>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</si>
  <si>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</si>
  <si>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</si>
  <si>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</si>
  <si>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</si>
  <si>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</si>
  <si>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</si>
  <si>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</si>
  <si>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</si>
  <si>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</si>
  <si>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</si>
  <si>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</si>
  <si>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</si>
  <si>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</si>
  <si>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</si>
  <si>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</si>
  <si>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</si>
  <si>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</si>
  <si>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</si>
  <si>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</si>
  <si>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</si>
  <si>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</si>
  <si>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TMPM46BF10FG(DBB)</t>
  </si>
  <si>
    <t>TPC8407,LQ(S</t>
  </si>
  <si>
    <t>TPCA8059-H</t>
  </si>
  <si>
    <t>TPCC8064-H,L1Q(CM</t>
  </si>
  <si>
    <t>TPCC8103</t>
  </si>
  <si>
    <t>TPCC8104</t>
  </si>
  <si>
    <t>TPCC8138</t>
  </si>
  <si>
    <t>TPCF8002</t>
  </si>
  <si>
    <t>TPN11003NL,LQ(S</t>
  </si>
  <si>
    <t>UCLAMP1211Z.TNT</t>
  </si>
  <si>
    <t>ZTM6232DLN</t>
  </si>
  <si>
    <t>ZILLTEK</t>
  </si>
  <si>
    <t>ZTM6232SLN</t>
  </si>
  <si>
    <t>CSR8675CH-ICXT-R</t>
  </si>
  <si>
    <t>CSR</t>
  </si>
  <si>
    <t>F</t>
  </si>
  <si>
    <t>15-21/G6C-FM1N2B/2T</t>
  </si>
  <si>
    <t>15-21/S2C-AL2M2VY/2T(ASUS)</t>
  </si>
  <si>
    <t>15-21SYGC/S530-E1/TR8</t>
  </si>
  <si>
    <t>15-21UYOC/S530-A3/TR8</t>
  </si>
  <si>
    <t>15-22/S2G6C-A30/2T(QN)</t>
  </si>
  <si>
    <t>15-22/S2G6C-A31/2T</t>
  </si>
  <si>
    <t>17-21/G6C-BM1N2B/3T</t>
  </si>
  <si>
    <t>17-21SYGC/S530-E1/TR8</t>
  </si>
  <si>
    <t>18-225/R6G6C-A01/3T</t>
  </si>
  <si>
    <t>19-217/R6C-P1Q2/3T</t>
  </si>
  <si>
    <t>19-237/R6GHBHC-C01/2T</t>
  </si>
  <si>
    <t>19-237B/R6GHBHC-C01/2T</t>
  </si>
  <si>
    <t>19-237B/R6GHBHC-M01/2T</t>
  </si>
  <si>
    <t>19-337/R6GHBHC-A01/2T(CCM-1)</t>
  </si>
  <si>
    <t>1SS352</t>
  </si>
  <si>
    <t>1SS361</t>
  </si>
  <si>
    <t>1SS362</t>
  </si>
  <si>
    <t>1SS385FV</t>
  </si>
  <si>
    <t>1SS387CT</t>
  </si>
  <si>
    <t>1SS387CT(TL3AP,E)</t>
  </si>
  <si>
    <t>1SS416</t>
  </si>
  <si>
    <t>2SA1586-Y</t>
  </si>
  <si>
    <t>2SA2070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</si>
  <si>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</si>
  <si>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</si>
  <si>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</si>
  <si>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</si>
  <si>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</si>
  <si>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</si>
  <si>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74LCX07FT</t>
  </si>
  <si>
    <t>74LCX244FT</t>
  </si>
  <si>
    <t>AO5401EL</t>
  </si>
  <si>
    <t>AOS</t>
  </si>
  <si>
    <t>AON7421</t>
  </si>
  <si>
    <t>AOZ8802ADI</t>
  </si>
  <si>
    <t>AS3722-BCTT-10</t>
  </si>
  <si>
    <t>AMS</t>
  </si>
  <si>
    <t>AS3728-BWLT</t>
  </si>
  <si>
    <t>AS3729-BWLT</t>
  </si>
  <si>
    <t>CSR1021A05-IQQS-R</t>
  </si>
  <si>
    <t>CUS10F30,H3F</t>
  </si>
  <si>
    <t>CUS10I30A,RQ(M</t>
  </si>
  <si>
    <t>CUS520</t>
  </si>
  <si>
    <t>DF2B6.8ACT</t>
  </si>
  <si>
    <t>DF2B6.8M1ACT,LQF(T</t>
  </si>
  <si>
    <t>DF2S5M4SL,L3F(T</t>
  </si>
  <si>
    <t>DF2S6.2ASL,L3F(T</t>
  </si>
  <si>
    <t>DF3A6.8LFV</t>
  </si>
  <si>
    <t>DF5A6.8LF</t>
  </si>
  <si>
    <t>DSF01S30SC</t>
  </si>
  <si>
    <t>ELAT07-NB2732J5J6293810-F1M</t>
  </si>
  <si>
    <t>ELAT07-NB4555J6J7293810-F1S</t>
  </si>
  <si>
    <t>ELCH01-5070E8F4283801-T5</t>
  </si>
  <si>
    <t>ELCH07-5070J5J7293910-N0(CCM-1</t>
  </si>
  <si>
    <t>ELCH07-NF5565J6J7283910-F1HCCI</t>
  </si>
  <si>
    <t>ELCH08-NB2025J6J8283910-FCMCCI</t>
  </si>
  <si>
    <t>ELCH08-NB5060J6J9283910-FCSCCI</t>
  </si>
  <si>
    <t>ELCU03-NF5060J5J7294110-E1SWSN</t>
  </si>
  <si>
    <t>HIR25-21C/L423/2T(FTK)</t>
  </si>
  <si>
    <t>HIR26-21B/L423/CT</t>
  </si>
  <si>
    <t>IR26-61C/L261/TR8</t>
  </si>
  <si>
    <t>IRM-3638TS13-P</t>
  </si>
  <si>
    <t>IRM-H238Z/TR2(TSB)</t>
  </si>
  <si>
    <t>IRM-H638M3/TR2</t>
  </si>
  <si>
    <t>IRM-V538/TR1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</si>
  <si>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</si>
  <si>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</si>
  <si>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</si>
  <si>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</si>
  <si>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</si>
  <si>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</si>
  <si>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</si>
  <si>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</si>
  <si>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</si>
  <si>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</si>
  <si>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</si>
  <si>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POU2-22NK6S</t>
  </si>
  <si>
    <t>ICOTHING</t>
  </si>
  <si>
    <t>RCLAMP0504S.TCT</t>
  </si>
  <si>
    <t>RCLAMP0521PATCT</t>
  </si>
  <si>
    <t>RCLAMP0524P.TCT</t>
  </si>
  <si>
    <t>RCLAMP0524PATCT</t>
  </si>
  <si>
    <t>RCLAMP1654P.TCT</t>
  </si>
  <si>
    <t>RCLAMP3304N.TCT</t>
  </si>
  <si>
    <t>RCLAMP3331Y.TFT</t>
  </si>
  <si>
    <t>RN1130MFV</t>
  </si>
  <si>
    <t>RN1131MFV</t>
  </si>
  <si>
    <t>RN1906</t>
  </si>
  <si>
    <t>RTC5601</t>
  </si>
  <si>
    <t>RICHWAVE</t>
  </si>
  <si>
    <t>RTC5633</t>
  </si>
  <si>
    <t>RTC5637</t>
  </si>
  <si>
    <t>RTC6603</t>
  </si>
  <si>
    <t>RTC6609H</t>
  </si>
  <si>
    <t>RTC6619</t>
  </si>
  <si>
    <t>RTC6659E</t>
  </si>
  <si>
    <t>RTC6691</t>
  </si>
  <si>
    <t>RTC7620</t>
  </si>
  <si>
    <t>RTC7625H</t>
  </si>
  <si>
    <t>RTC8612FR</t>
  </si>
  <si>
    <t>RTC8612FS</t>
  </si>
  <si>
    <t>RTC8612H</t>
  </si>
  <si>
    <t>RTC8614</t>
  </si>
  <si>
    <t>SC4595TSKTRT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</si>
  <si>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</si>
  <si>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</si>
  <si>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</si>
  <si>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</si>
  <si>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</si>
  <si>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</si>
  <si>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</si>
  <si>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</si>
  <si>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</si>
  <si>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</si>
  <si>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SJ672-40013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</si>
  <si>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</si>
  <si>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</si>
  <si>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</si>
  <si>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</si>
  <si>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</si>
  <si>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</si>
  <si>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</si>
  <si>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</si>
  <si>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SMD0805P075SLR</t>
  </si>
  <si>
    <t>SMD1206P035TF/16</t>
  </si>
  <si>
    <t>SMD1206P050TF</t>
  </si>
  <si>
    <t>SMD1206P110TFT</t>
  </si>
  <si>
    <t>SMD1206P150SLR</t>
  </si>
  <si>
    <t>SMD1206P200TF</t>
  </si>
  <si>
    <t>SMD1812P075TF</t>
  </si>
  <si>
    <t>SMD1812P110TF/16</t>
  </si>
  <si>
    <t>SMD1812P200TFT</t>
  </si>
  <si>
    <t>SMD2920P260TF/24</t>
  </si>
  <si>
    <t>SMD2920P300TF/15</t>
  </si>
  <si>
    <t>SPR-P150</t>
  </si>
  <si>
    <t>SPR-P200T</t>
  </si>
  <si>
    <t>SSM3J15FV</t>
  </si>
  <si>
    <t>SSM3J15FV,L3F(T</t>
  </si>
  <si>
    <t>SSM3J16FV</t>
  </si>
  <si>
    <t>SSM3J334R</t>
  </si>
  <si>
    <t>SSM3K123TU</t>
  </si>
  <si>
    <t>SSM3K15AMFV</t>
  </si>
  <si>
    <t>SSM3K16CT-APPLE</t>
  </si>
  <si>
    <t>SSM3K16FV</t>
  </si>
  <si>
    <t>SSM3K16FV(TPL3,Z)</t>
  </si>
  <si>
    <t>SSM3K310T</t>
  </si>
  <si>
    <t>SSM3K335R</t>
  </si>
  <si>
    <t>SSM3K335R,LF(T</t>
  </si>
  <si>
    <t>SSM3K36FS</t>
  </si>
  <si>
    <t>SSM3K36MFV(TPL3)</t>
  </si>
  <si>
    <t>SSM3K37MFV</t>
  </si>
  <si>
    <t>SSM3K7002BF</t>
  </si>
  <si>
    <t>SSM3K7002BFU</t>
  </si>
  <si>
    <t>SSM3K7002BS</t>
  </si>
  <si>
    <t>SSM6J409TU</t>
  </si>
  <si>
    <t>SSM6J414TU</t>
  </si>
  <si>
    <t>SSM6K411TU</t>
  </si>
  <si>
    <t>SSM6N09FU</t>
  </si>
  <si>
    <t>SSM6N48FU</t>
  </si>
  <si>
    <t>SSM6N7002BFU</t>
  </si>
  <si>
    <t>SSM6N7002KFU,LF(T</t>
  </si>
  <si>
    <t>SSM6P49NU</t>
  </si>
  <si>
    <t>SX9500IULTRT</t>
  </si>
  <si>
    <t>T2N7002BK,LM(T</t>
  </si>
  <si>
    <t>T6WC7XBG-0002(XO)</t>
  </si>
  <si>
    <t>TA76431F</t>
  </si>
  <si>
    <t>TA76432F</t>
  </si>
  <si>
    <t>TAR5S40</t>
  </si>
  <si>
    <t>TC358743XBG(NOK)</t>
  </si>
  <si>
    <t>TC358746AXBG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</si>
  <si>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</si>
  <si>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</si>
  <si>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</si>
  <si>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</si>
  <si>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</si>
  <si>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</si>
  <si>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TC58BVG2S0HTA00B4H</t>
  </si>
  <si>
    <t>TC58BVG2S0HTAI0B4H</t>
  </si>
  <si>
    <t>TC58NVG0S3HTA00B4H</t>
  </si>
  <si>
    <t>TC58NVG1S3HTA00B4H</t>
  </si>
  <si>
    <t>TC58NVG2S0HTA00B4H</t>
  </si>
  <si>
    <t>TC74LCX08FT</t>
  </si>
  <si>
    <t>TC74LCX14FT(QEK2,M</t>
  </si>
  <si>
    <t>TC74LCX244FK-ELK</t>
  </si>
  <si>
    <t>TC74LCX74FT(EK2,M)</t>
  </si>
  <si>
    <t>TC74VHC244FK(EL,K)</t>
  </si>
  <si>
    <t>TC75W58FU</t>
  </si>
  <si>
    <t>TC7MBL3245CFT(EL)</t>
  </si>
  <si>
    <t>TC7MBL3257CFT(EL)</t>
  </si>
  <si>
    <t>TC7PAU04FU</t>
  </si>
  <si>
    <t>TC7PZ14FU,LJ(CT</t>
  </si>
  <si>
    <t>TC7SB66CFU</t>
  </si>
  <si>
    <t>TC7SET00FU</t>
  </si>
  <si>
    <t>TC7SET08FU</t>
  </si>
  <si>
    <t>TC7SET34FU</t>
  </si>
  <si>
    <t>TC7SH09FU,LF(A</t>
  </si>
  <si>
    <t>TC7SH14FU</t>
  </si>
  <si>
    <t>TC7SZ08FU(5L,JFC,T</t>
  </si>
  <si>
    <t>TC7SZ14FU(T5L,JF,T</t>
  </si>
  <si>
    <t>TC7SZ17F</t>
  </si>
  <si>
    <t>TC7SZ17FU</t>
  </si>
  <si>
    <t>TC7SZ34FU</t>
  </si>
  <si>
    <t>TC7W66FU</t>
  </si>
  <si>
    <t>TC7W66FU,LF(T</t>
  </si>
  <si>
    <t>TC7WB66FK</t>
  </si>
  <si>
    <t>TC7WB66FK(TE85L,F)</t>
  </si>
  <si>
    <t>TC7WZ125FK,LJ(CT</t>
  </si>
  <si>
    <t>TC7WZ126FK,LJ(CT</t>
  </si>
  <si>
    <t>TC90430XBG</t>
  </si>
  <si>
    <t>TC90432MBG</t>
  </si>
  <si>
    <t>TCK107G</t>
  </si>
  <si>
    <t>TCR5AM11,LF(S</t>
  </si>
  <si>
    <t>TCR5SB18B,LVP1F</t>
  </si>
  <si>
    <t>TCR5SB33B,LVP1F</t>
  </si>
  <si>
    <t>THGBMBG5D1KBAILH2H</t>
  </si>
  <si>
    <t>THGBMBG5D1KBAILJ2J</t>
  </si>
  <si>
    <t>THGBMBG9D8KBAIGA2L</t>
  </si>
  <si>
    <t>THGBMDG5D1LBAILH2J</t>
  </si>
  <si>
    <t>THGBMFG7C2LBAILHLL</t>
  </si>
  <si>
    <t>THGBMHG6C1LBAILH2H</t>
  </si>
  <si>
    <t>THGBMHG6C1LBAILH2L</t>
  </si>
  <si>
    <t>THGBMHG6C1LBAILLLL</t>
  </si>
  <si>
    <t>THGBMHG7C1LBAIL</t>
  </si>
  <si>
    <t>THGBMHG8C2LBAIL</t>
  </si>
  <si>
    <t>THGBMHG9C4LBAIR</t>
  </si>
  <si>
    <t>TPCA8036-H(TE12LQM</t>
  </si>
  <si>
    <t>TPCA8057-H</t>
  </si>
  <si>
    <t>TPCA8065-H</t>
  </si>
  <si>
    <t>TPCC8064-H,LQ(O</t>
  </si>
  <si>
    <t>UCLAMP3311Z.TNT</t>
  </si>
  <si>
    <t>UCLAMP3321ZATFT</t>
  </si>
  <si>
    <t>UCLAMP5011ZATFT</t>
  </si>
  <si>
    <t>ZTP1117S12</t>
  </si>
  <si>
    <t>ZTP1117S18</t>
  </si>
  <si>
    <t>ZTP1117S33</t>
  </si>
  <si>
    <t>ZTP1117SA</t>
  </si>
  <si>
    <t>ZTS6011BV</t>
  </si>
  <si>
    <t>ZTS6011E</t>
  </si>
  <si>
    <t>ZTS6011MF</t>
  </si>
  <si>
    <t>ZTS6031AC</t>
  </si>
  <si>
    <t>ZTS6051MF</t>
  </si>
  <si>
    <t>ZTS6051MG</t>
  </si>
  <si>
    <t>ZTS6051MH</t>
  </si>
  <si>
    <t>ZTS6211E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</si>
  <si>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</si>
  <si>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</si>
  <si>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</si>
  <si>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</si>
  <si>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</si>
  <si>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</si>
  <si>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</si>
  <si>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</si>
  <si>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</si>
  <si>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</si>
  <si>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</si>
  <si>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</si>
  <si>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</si>
  <si>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AXG216144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</si>
  <si>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</si>
  <si>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</si>
  <si>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</si>
  <si>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</si>
  <si>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</si>
  <si>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</si>
  <si>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</si>
  <si>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</si>
  <si>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</si>
  <si>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</si>
  <si>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</si>
  <si>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CR-2032L/BE</t>
  </si>
  <si>
    <t>ECHU1C181JX5</t>
  </si>
  <si>
    <t>ECHU1C222JX5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</si>
  <si>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</si>
  <si>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</si>
  <si>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</si>
  <si>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</si>
  <si>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</si>
  <si>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</si>
  <si>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</si>
  <si>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</si>
  <si>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</si>
  <si>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</si>
  <si>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</si>
  <si>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</si>
  <si>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</si>
  <si>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</si>
  <si>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</si>
  <si>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</si>
  <si>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</si>
  <si>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</si>
  <si>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</si>
  <si>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</si>
  <si>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</si>
  <si>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</si>
  <si>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</si>
  <si>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</si>
  <si>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</si>
  <si>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</si>
  <si>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TC7SZ34FU,LJ(CT</t>
    <phoneticPr fontId="1" type="noConversion"/>
  </si>
  <si>
    <t>TCS40DPR,LF(T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</si>
</sst>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460" totalsRowShown="0" headerRowDxfId="30" dataDxfId="29">
  <autoFilter ref="A3:AC460">
    <filterColumn colId="0">
      <filters>
        <filter val="FCST"/>
        <filter val="Normal"/>
        <filter val="OverStock"/>
        <filter val="ZeroZero"/>
      </filters>
    </filterColumn>
  </autoFilter>
  <sortState ref="A4:AN462">
    <sortCondition ref="C4:C462"/>
    <sortCondition ref="B4:B462"/>
    <sortCondition ref="A4:A462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60"/>
  <sheetViews>
    <sheetView tabSelected="1" zoomScale="70" zoomScaleNormal="70" workbookViewId="0">
      <pane xSplit="5" ySplit="3" topLeftCell="Z12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34.54296875" style="2" customWidth="1" collapsed="1"/>
    <col min="3" max="3" width="11.08984375" style="2" customWidth="1" collapsed="1"/>
    <col min="4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None</v>
      </c>
      <c r="B4" s="14" t="s">
        <v>181</v>
      </c>
      <c r="C4" s="15" t="s">
        <v>182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 t="s">
        <v>35</v>
      </c>
      <c r="U4" s="19">
        <v>0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None</v>
      </c>
      <c r="B5" s="14" t="s">
        <v>183</v>
      </c>
      <c r="C5" s="15" t="s">
        <v>182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None</v>
      </c>
      <c r="B6" s="14" t="s">
        <v>184</v>
      </c>
      <c r="C6" s="15" t="s">
        <v>182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 t="s">
        <v>35</v>
      </c>
      <c r="T6" s="21" t="s">
        <v>35</v>
      </c>
      <c r="U6" s="19">
        <v>0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0"/>
        <v>None</v>
      </c>
      <c r="B7" s="14" t="s">
        <v>177</v>
      </c>
      <c r="C7" s="15" t="s">
        <v>178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 hidden="1">
      <c r="A8" s="13" t="str">
        <f t="shared" si="0"/>
        <v>None</v>
      </c>
      <c r="B8" s="14" t="s">
        <v>179</v>
      </c>
      <c r="C8" s="15" t="s">
        <v>178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 hidden="1">
      <c r="A9" s="13" t="str">
        <f t="shared" si="0"/>
        <v>None</v>
      </c>
      <c r="B9" s="14" t="s">
        <v>180</v>
      </c>
      <c r="C9" s="15" t="s">
        <v>178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0"/>
        <v>None</v>
      </c>
      <c r="B10" s="14" t="s">
        <v>62</v>
      </c>
      <c r="C10" s="15" t="s">
        <v>39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35</v>
      </c>
      <c r="T10" s="21" t="s">
        <v>35</v>
      </c>
      <c r="U10" s="19">
        <v>0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 hidden="1">
      <c r="A11" s="13" t="str">
        <f t="shared" si="0"/>
        <v>None</v>
      </c>
      <c r="B11" s="14" t="s">
        <v>62</v>
      </c>
      <c r="C11" s="15" t="s">
        <v>39</v>
      </c>
      <c r="D11" s="16">
        <f>IFERROR(VLOOKUP(B11,#REF!,3,FALSE),0)</f>
        <v>0</v>
      </c>
      <c r="E11" s="18" t="str">
        <f t="shared" si="1"/>
        <v>前八週無拉料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0</v>
      </c>
      <c r="S11" s="20" t="s">
        <v>35</v>
      </c>
      <c r="T11" s="21" t="s">
        <v>35</v>
      </c>
      <c r="U11" s="19">
        <v>0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Normal</v>
      </c>
      <c r="B12" s="14" t="s">
        <v>38</v>
      </c>
      <c r="C12" s="15" t="s">
        <v>39</v>
      </c>
      <c r="D12" s="16">
        <f>IFERROR(VLOOKUP(B12,#REF!,3,FALSE),0)</f>
        <v>0</v>
      </c>
      <c r="E12" s="18">
        <f t="shared" si="1"/>
        <v>0</v>
      </c>
      <c r="F12" s="16" t="str">
        <f>IFERROR(VLOOKUP(B12,#REF!,6,FALSE),"")</f>
        <v/>
      </c>
      <c r="G12" s="17">
        <v>5000</v>
      </c>
      <c r="H12" s="17">
        <v>5000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5000</v>
      </c>
      <c r="S12" s="20">
        <v>16</v>
      </c>
      <c r="T12" s="21" t="s">
        <v>35</v>
      </c>
      <c r="U12" s="19">
        <v>313</v>
      </c>
      <c r="V12" s="17" t="s">
        <v>35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>
      <c r="A13" s="13" t="str">
        <f t="shared" si="0"/>
        <v>Normal</v>
      </c>
      <c r="B13" s="14" t="s">
        <v>38</v>
      </c>
      <c r="C13" s="15" t="s">
        <v>39</v>
      </c>
      <c r="D13" s="16">
        <f>IFERROR(VLOOKUP(B13,#REF!,3,FALSE),0)</f>
        <v>0</v>
      </c>
      <c r="E13" s="18">
        <f t="shared" si="1"/>
        <v>6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7500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7500</v>
      </c>
      <c r="R13" s="19">
        <v>7500</v>
      </c>
      <c r="S13" s="20">
        <v>6</v>
      </c>
      <c r="T13" s="21">
        <v>9</v>
      </c>
      <c r="U13" s="19">
        <v>1250</v>
      </c>
      <c r="V13" s="17">
        <v>833</v>
      </c>
      <c r="W13" s="22">
        <v>0.7</v>
      </c>
      <c r="X13" s="23">
        <f t="shared" si="2"/>
        <v>100</v>
      </c>
      <c r="Y13" s="17">
        <v>5000</v>
      </c>
      <c r="Z13" s="17">
        <v>2500</v>
      </c>
      <c r="AA13" s="17">
        <v>5000</v>
      </c>
      <c r="AB13" s="17">
        <v>0</v>
      </c>
      <c r="AC13" s="15" t="s">
        <v>37</v>
      </c>
    </row>
    <row r="14" spans="1:29" hidden="1">
      <c r="A14" s="13" t="str">
        <f t="shared" si="0"/>
        <v>None</v>
      </c>
      <c r="B14" s="14" t="s">
        <v>40</v>
      </c>
      <c r="C14" s="15" t="s">
        <v>39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0</v>
      </c>
      <c r="H14" s="17">
        <v>5000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 t="s">
        <v>35</v>
      </c>
      <c r="T14" s="21" t="s">
        <v>35</v>
      </c>
      <c r="U14" s="19">
        <v>0</v>
      </c>
      <c r="V14" s="17">
        <v>0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OverStock</v>
      </c>
      <c r="B15" s="14" t="s">
        <v>40</v>
      </c>
      <c r="C15" s="15" t="s">
        <v>39</v>
      </c>
      <c r="D15" s="16">
        <f>IFERROR(VLOOKUP(B15,#REF!,3,FALSE),0)</f>
        <v>0</v>
      </c>
      <c r="E15" s="18">
        <f t="shared" si="1"/>
        <v>21.3</v>
      </c>
      <c r="F15" s="16" t="str">
        <f>IFERROR(VLOOKUP(B15,#REF!,6,FALSE),"")</f>
        <v/>
      </c>
      <c r="G15" s="17">
        <v>5000</v>
      </c>
      <c r="H15" s="17">
        <v>5000</v>
      </c>
      <c r="I15" s="17" t="str">
        <f>IFERROR(VLOOKUP(B15,#REF!,9,FALSE),"")</f>
        <v/>
      </c>
      <c r="J15" s="17">
        <v>20000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12500</v>
      </c>
      <c r="Q15" s="17">
        <v>7500</v>
      </c>
      <c r="R15" s="19">
        <v>25000</v>
      </c>
      <c r="S15" s="20">
        <v>26.7</v>
      </c>
      <c r="T15" s="21">
        <v>30</v>
      </c>
      <c r="U15" s="19">
        <v>938</v>
      </c>
      <c r="V15" s="17">
        <v>833</v>
      </c>
      <c r="W15" s="22">
        <v>0.9</v>
      </c>
      <c r="X15" s="23">
        <f t="shared" si="2"/>
        <v>100</v>
      </c>
      <c r="Y15" s="17">
        <v>7500</v>
      </c>
      <c r="Z15" s="17">
        <v>5000</v>
      </c>
      <c r="AA15" s="17">
        <v>2500</v>
      </c>
      <c r="AB15" s="17">
        <v>2500</v>
      </c>
      <c r="AC15" s="15" t="s">
        <v>37</v>
      </c>
    </row>
    <row r="16" spans="1:29" hidden="1">
      <c r="A16" s="13" t="str">
        <f t="shared" si="0"/>
        <v>None</v>
      </c>
      <c r="B16" s="14" t="s">
        <v>41</v>
      </c>
      <c r="C16" s="15" t="s">
        <v>39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>
      <c r="A17" s="13" t="str">
        <f t="shared" si="0"/>
        <v>ZeroZero</v>
      </c>
      <c r="B17" s="14" t="s">
        <v>41</v>
      </c>
      <c r="C17" s="15" t="s">
        <v>39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5000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5000</v>
      </c>
      <c r="Q17" s="17">
        <v>0</v>
      </c>
      <c r="R17" s="19">
        <v>5000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>
      <c r="A18" s="13" t="str">
        <f t="shared" si="0"/>
        <v>Normal</v>
      </c>
      <c r="B18" s="14" t="s">
        <v>42</v>
      </c>
      <c r="C18" s="15" t="s">
        <v>39</v>
      </c>
      <c r="D18" s="16">
        <f>IFERROR(VLOOKUP(B18,#REF!,3,FALSE),0)</f>
        <v>0</v>
      </c>
      <c r="E18" s="18">
        <f t="shared" si="1"/>
        <v>0.8</v>
      </c>
      <c r="F18" s="16" t="str">
        <f>IFERROR(VLOOKUP(B18,#REF!,6,FALSE),"")</f>
        <v/>
      </c>
      <c r="G18" s="17">
        <v>27500</v>
      </c>
      <c r="H18" s="17">
        <v>17500</v>
      </c>
      <c r="I18" s="17" t="str">
        <f>IFERROR(VLOOKUP(B18,#REF!,9,FALSE),"")</f>
        <v/>
      </c>
      <c r="J18" s="17">
        <v>2500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2500</v>
      </c>
      <c r="Q18" s="17">
        <v>0</v>
      </c>
      <c r="R18" s="19">
        <v>30000</v>
      </c>
      <c r="S18" s="20">
        <v>9.6</v>
      </c>
      <c r="T18" s="21" t="s">
        <v>35</v>
      </c>
      <c r="U18" s="19">
        <v>3125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>
      <c r="A19" s="13" t="str">
        <f t="shared" si="0"/>
        <v>Normal</v>
      </c>
      <c r="B19" s="14" t="s">
        <v>43</v>
      </c>
      <c r="C19" s="15" t="s">
        <v>39</v>
      </c>
      <c r="D19" s="16">
        <f>IFERROR(VLOOKUP(B19,#REF!,3,FALSE),0)</f>
        <v>0</v>
      </c>
      <c r="E19" s="18">
        <f t="shared" si="1"/>
        <v>2</v>
      </c>
      <c r="F19" s="16" t="str">
        <f>IFERROR(VLOOKUP(B19,#REF!,6,FALSE),"")</f>
        <v/>
      </c>
      <c r="G19" s="17">
        <v>25000</v>
      </c>
      <c r="H19" s="17">
        <v>15000</v>
      </c>
      <c r="I19" s="17" t="str">
        <f>IFERROR(VLOOKUP(B19,#REF!,9,FALSE),"")</f>
        <v/>
      </c>
      <c r="J19" s="17">
        <v>5000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5000</v>
      </c>
      <c r="Q19" s="17">
        <v>0</v>
      </c>
      <c r="R19" s="19">
        <v>30000</v>
      </c>
      <c r="S19" s="20">
        <v>12</v>
      </c>
      <c r="T19" s="21" t="s">
        <v>35</v>
      </c>
      <c r="U19" s="19">
        <v>2500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ZeroZero</v>
      </c>
      <c r="B20" s="14" t="s">
        <v>185</v>
      </c>
      <c r="C20" s="15" t="s">
        <v>144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170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170</v>
      </c>
      <c r="R20" s="19">
        <v>170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>
      <c r="A21" s="13" t="str">
        <f t="shared" si="0"/>
        <v>Normal</v>
      </c>
      <c r="B21" s="14" t="s">
        <v>143</v>
      </c>
      <c r="C21" s="15" t="s">
        <v>144</v>
      </c>
      <c r="D21" s="16">
        <f>IFERROR(VLOOKUP(B21,#REF!,3,FALSE),0)</f>
        <v>0</v>
      </c>
      <c r="E21" s="18">
        <f t="shared" si="1"/>
        <v>4</v>
      </c>
      <c r="F21" s="16" t="str">
        <f>IFERROR(VLOOKUP(B21,#REF!,6,FALSE),"")</f>
        <v/>
      </c>
      <c r="G21" s="17">
        <v>2000</v>
      </c>
      <c r="H21" s="17">
        <v>2000</v>
      </c>
      <c r="I21" s="17" t="str">
        <f>IFERROR(VLOOKUP(B21,#REF!,9,FALSE),"")</f>
        <v/>
      </c>
      <c r="J21" s="17">
        <v>2000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2000</v>
      </c>
      <c r="Q21" s="17">
        <v>0</v>
      </c>
      <c r="R21" s="19">
        <v>4000</v>
      </c>
      <c r="S21" s="20">
        <v>8</v>
      </c>
      <c r="T21" s="21" t="s">
        <v>35</v>
      </c>
      <c r="U21" s="19">
        <v>500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FCST</v>
      </c>
      <c r="B22" s="14" t="s">
        <v>56</v>
      </c>
      <c r="C22" s="15" t="s">
        <v>57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374000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252000</v>
      </c>
      <c r="Q22" s="17">
        <v>122000</v>
      </c>
      <c r="R22" s="19">
        <v>374000</v>
      </c>
      <c r="S22" s="20" t="s">
        <v>35</v>
      </c>
      <c r="T22" s="21">
        <v>11.7</v>
      </c>
      <c r="U22" s="19">
        <v>0</v>
      </c>
      <c r="V22" s="17">
        <v>32089</v>
      </c>
      <c r="W22" s="22" t="s">
        <v>145</v>
      </c>
      <c r="X22" s="23" t="str">
        <f t="shared" si="2"/>
        <v>F</v>
      </c>
      <c r="Y22" s="17">
        <v>174100</v>
      </c>
      <c r="Z22" s="17">
        <v>179400</v>
      </c>
      <c r="AA22" s="17">
        <v>109400</v>
      </c>
      <c r="AB22" s="17">
        <v>0</v>
      </c>
      <c r="AC22" s="15" t="s">
        <v>37</v>
      </c>
    </row>
    <row r="23" spans="1:29">
      <c r="A23" s="13" t="str">
        <f t="shared" si="0"/>
        <v>Normal</v>
      </c>
      <c r="B23" s="14" t="s">
        <v>56</v>
      </c>
      <c r="C23" s="15" t="s">
        <v>57</v>
      </c>
      <c r="D23" s="16">
        <f>IFERROR(VLOOKUP(B23,#REF!,3,FALSE),0)</f>
        <v>0</v>
      </c>
      <c r="E23" s="18">
        <f t="shared" si="1"/>
        <v>0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0</v>
      </c>
      <c r="S23" s="20">
        <v>0</v>
      </c>
      <c r="T23" s="21" t="s">
        <v>35</v>
      </c>
      <c r="U23" s="19">
        <v>41750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13" t="str">
        <f t="shared" si="0"/>
        <v>ZeroZero</v>
      </c>
      <c r="B24" s="14" t="s">
        <v>146</v>
      </c>
      <c r="C24" s="15" t="s">
        <v>57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10000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10000</v>
      </c>
      <c r="Q24" s="17">
        <v>0</v>
      </c>
      <c r="R24" s="19">
        <v>10000</v>
      </c>
      <c r="S24" s="20" t="s">
        <v>35</v>
      </c>
      <c r="T24" s="21" t="s">
        <v>35</v>
      </c>
      <c r="U24" s="19">
        <v>0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 hidden="1">
      <c r="A25" s="13" t="str">
        <f t="shared" si="0"/>
        <v>None</v>
      </c>
      <c r="B25" s="14" t="s">
        <v>147</v>
      </c>
      <c r="C25" s="15" t="s">
        <v>57</v>
      </c>
      <c r="D25" s="16">
        <f>IFERROR(VLOOKUP(B25,#REF!,3,FALSE),0)</f>
        <v>0</v>
      </c>
      <c r="E25" s="18" t="str">
        <f t="shared" si="1"/>
        <v>前八週無拉料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0</v>
      </c>
      <c r="S25" s="20" t="s">
        <v>35</v>
      </c>
      <c r="T25" s="21" t="s">
        <v>35</v>
      </c>
      <c r="U25" s="19">
        <v>0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 hidden="1">
      <c r="A26" s="13" t="str">
        <f t="shared" si="0"/>
        <v>None</v>
      </c>
      <c r="B26" s="14" t="s">
        <v>148</v>
      </c>
      <c r="C26" s="15" t="s">
        <v>57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>
      <c r="A27" s="13" t="str">
        <f t="shared" si="0"/>
        <v>ZeroZero</v>
      </c>
      <c r="B27" s="14" t="s">
        <v>149</v>
      </c>
      <c r="C27" s="15" t="s">
        <v>57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10000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10000</v>
      </c>
      <c r="Q27" s="17">
        <v>0</v>
      </c>
      <c r="R27" s="19">
        <v>10000</v>
      </c>
      <c r="S27" s="20" t="s">
        <v>35</v>
      </c>
      <c r="T27" s="21" t="s">
        <v>35</v>
      </c>
      <c r="U27" s="19">
        <v>0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 hidden="1">
      <c r="A28" s="13" t="str">
        <f t="shared" si="0"/>
        <v>None</v>
      </c>
      <c r="B28" s="14" t="s">
        <v>150</v>
      </c>
      <c r="C28" s="15" t="s">
        <v>57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ZeroZero</v>
      </c>
      <c r="B29" s="14" t="s">
        <v>151</v>
      </c>
      <c r="C29" s="15" t="s">
        <v>57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8000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8000</v>
      </c>
      <c r="Q29" s="17">
        <v>0</v>
      </c>
      <c r="R29" s="19">
        <v>8000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 hidden="1">
      <c r="A30" s="13" t="str">
        <f t="shared" si="0"/>
        <v>None</v>
      </c>
      <c r="B30" s="14" t="s">
        <v>152</v>
      </c>
      <c r="C30" s="15" t="s">
        <v>57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>
      <c r="A31" s="13" t="str">
        <f t="shared" si="0"/>
        <v>FCST</v>
      </c>
      <c r="B31" s="14" t="s">
        <v>153</v>
      </c>
      <c r="C31" s="15" t="s">
        <v>57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 t="s">
        <v>35</v>
      </c>
      <c r="T31" s="21">
        <v>0</v>
      </c>
      <c r="U31" s="19">
        <v>0</v>
      </c>
      <c r="V31" s="17">
        <v>1339</v>
      </c>
      <c r="W31" s="22" t="s">
        <v>145</v>
      </c>
      <c r="X31" s="23" t="str">
        <f t="shared" si="2"/>
        <v>F</v>
      </c>
      <c r="Y31" s="17">
        <v>9197</v>
      </c>
      <c r="Z31" s="17">
        <v>2856</v>
      </c>
      <c r="AA31" s="17">
        <v>0</v>
      </c>
      <c r="AB31" s="17">
        <v>0</v>
      </c>
      <c r="AC31" s="15" t="s">
        <v>37</v>
      </c>
    </row>
    <row r="32" spans="1:29">
      <c r="A32" s="13" t="str">
        <f t="shared" si="0"/>
        <v>OverStock</v>
      </c>
      <c r="B32" s="14" t="s">
        <v>154</v>
      </c>
      <c r="C32" s="15" t="s">
        <v>57</v>
      </c>
      <c r="D32" s="16">
        <f>IFERROR(VLOOKUP(B32,#REF!,3,FALSE),0)</f>
        <v>0</v>
      </c>
      <c r="E32" s="18">
        <f t="shared" si="1"/>
        <v>48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18000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18000</v>
      </c>
      <c r="Q32" s="17">
        <v>0</v>
      </c>
      <c r="R32" s="19">
        <v>18000</v>
      </c>
      <c r="S32" s="20">
        <v>48</v>
      </c>
      <c r="T32" s="21" t="s">
        <v>35</v>
      </c>
      <c r="U32" s="19">
        <v>375</v>
      </c>
      <c r="V32" s="17" t="s">
        <v>35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>
      <c r="A33" s="13" t="str">
        <f t="shared" si="0"/>
        <v>ZeroZero</v>
      </c>
      <c r="B33" s="14" t="s">
        <v>155</v>
      </c>
      <c r="C33" s="15" t="s">
        <v>57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18000</v>
      </c>
      <c r="H33" s="17">
        <v>18000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18000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OverStock</v>
      </c>
      <c r="B34" s="14" t="s">
        <v>156</v>
      </c>
      <c r="C34" s="15" t="s">
        <v>57</v>
      </c>
      <c r="D34" s="16">
        <f>IFERROR(VLOOKUP(B34,#REF!,3,FALSE),0)</f>
        <v>0</v>
      </c>
      <c r="E34" s="18">
        <f t="shared" si="1"/>
        <v>76.5</v>
      </c>
      <c r="F34" s="16" t="str">
        <f>IFERROR(VLOOKUP(B34,#REF!,6,FALSE),"")</f>
        <v/>
      </c>
      <c r="G34" s="17">
        <v>1108000</v>
      </c>
      <c r="H34" s="17">
        <v>1108000</v>
      </c>
      <c r="I34" s="17" t="str">
        <f>IFERROR(VLOOKUP(B34,#REF!,9,FALSE),"")</f>
        <v/>
      </c>
      <c r="J34" s="17">
        <v>880000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880000</v>
      </c>
      <c r="Q34" s="17">
        <v>0</v>
      </c>
      <c r="R34" s="19">
        <v>1988000</v>
      </c>
      <c r="S34" s="20">
        <v>172.9</v>
      </c>
      <c r="T34" s="21">
        <v>34.799999999999997</v>
      </c>
      <c r="U34" s="19">
        <v>11500</v>
      </c>
      <c r="V34" s="17">
        <v>57113</v>
      </c>
      <c r="W34" s="22">
        <v>5</v>
      </c>
      <c r="X34" s="23">
        <f t="shared" si="2"/>
        <v>150</v>
      </c>
      <c r="Y34" s="17">
        <v>90510</v>
      </c>
      <c r="Z34" s="17">
        <v>423511</v>
      </c>
      <c r="AA34" s="17">
        <v>231757</v>
      </c>
      <c r="AB34" s="17">
        <v>0</v>
      </c>
      <c r="AC34" s="15" t="s">
        <v>37</v>
      </c>
    </row>
    <row r="35" spans="1:29">
      <c r="A35" s="13" t="str">
        <f t="shared" si="0"/>
        <v>ZeroZero</v>
      </c>
      <c r="B35" s="14" t="s">
        <v>157</v>
      </c>
      <c r="C35" s="15" t="s">
        <v>57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900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900</v>
      </c>
      <c r="Q35" s="17">
        <v>0</v>
      </c>
      <c r="R35" s="19">
        <v>900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 hidden="1">
      <c r="A36" s="13" t="str">
        <f t="shared" si="0"/>
        <v>None</v>
      </c>
      <c r="B36" s="14" t="s">
        <v>158</v>
      </c>
      <c r="C36" s="15" t="s">
        <v>57</v>
      </c>
      <c r="D36" s="16">
        <f>IFERROR(VLOOKUP(B36,#REF!,3,FALSE),0)</f>
        <v>0</v>
      </c>
      <c r="E36" s="18" t="str">
        <f t="shared" si="1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 hidden="1">
      <c r="A37" s="13" t="str">
        <f t="shared" si="0"/>
        <v>None</v>
      </c>
      <c r="B37" s="14" t="s">
        <v>159</v>
      </c>
      <c r="C37" s="15" t="s">
        <v>57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>
      <c r="A38" s="13" t="str">
        <f t="shared" si="0"/>
        <v>Normal</v>
      </c>
      <c r="B38" s="14" t="s">
        <v>58</v>
      </c>
      <c r="C38" s="15" t="s">
        <v>57</v>
      </c>
      <c r="D38" s="16">
        <f>IFERROR(VLOOKUP(B38,#REF!,3,FALSE),0)</f>
        <v>0</v>
      </c>
      <c r="E38" s="18">
        <f t="shared" si="1"/>
        <v>0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0</v>
      </c>
      <c r="R38" s="19">
        <v>0</v>
      </c>
      <c r="S38" s="20">
        <v>0</v>
      </c>
      <c r="T38" s="21" t="s">
        <v>35</v>
      </c>
      <c r="U38" s="19">
        <v>2250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0"/>
        <v>ZeroZero</v>
      </c>
      <c r="B39" s="14" t="s">
        <v>58</v>
      </c>
      <c r="C39" s="15" t="s">
        <v>57</v>
      </c>
      <c r="D39" s="16">
        <f>IFERROR(VLOOKUP(B39,#REF!,3,FALSE),0)</f>
        <v>0</v>
      </c>
      <c r="E39" s="18" t="str">
        <f t="shared" si="1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4000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2000</v>
      </c>
      <c r="Q39" s="17">
        <v>2000</v>
      </c>
      <c r="R39" s="19">
        <v>4000</v>
      </c>
      <c r="S39" s="20" t="s">
        <v>35</v>
      </c>
      <c r="T39" s="21" t="s">
        <v>35</v>
      </c>
      <c r="U39" s="19">
        <v>0</v>
      </c>
      <c r="V39" s="17">
        <v>0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>
      <c r="A40" s="13" t="str">
        <f t="shared" si="0"/>
        <v>ZeroZero</v>
      </c>
      <c r="B40" s="14" t="s">
        <v>173</v>
      </c>
      <c r="C40" s="15" t="s">
        <v>57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12000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12000</v>
      </c>
      <c r="Q40" s="17">
        <v>0</v>
      </c>
      <c r="R40" s="19">
        <v>12000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ZeroZero</v>
      </c>
      <c r="B41" s="14" t="s">
        <v>174</v>
      </c>
      <c r="C41" s="15" t="s">
        <v>57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10000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10000</v>
      </c>
      <c r="Q41" s="17">
        <v>0</v>
      </c>
      <c r="R41" s="19">
        <v>10000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 hidden="1">
      <c r="A42" s="13" t="str">
        <f t="shared" si="0"/>
        <v>None</v>
      </c>
      <c r="B42" s="14" t="s">
        <v>196</v>
      </c>
      <c r="C42" s="15" t="s">
        <v>57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 hidden="1">
      <c r="A43" s="13" t="str">
        <f t="shared" si="0"/>
        <v>None</v>
      </c>
      <c r="B43" s="14" t="s">
        <v>197</v>
      </c>
      <c r="C43" s="15" t="s">
        <v>57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 hidden="1">
      <c r="A44" s="13" t="str">
        <f t="shared" si="0"/>
        <v>None</v>
      </c>
      <c r="B44" s="14" t="s">
        <v>198</v>
      </c>
      <c r="C44" s="15" t="s">
        <v>57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 hidden="1">
      <c r="A45" s="13" t="str">
        <f t="shared" si="0"/>
        <v>None</v>
      </c>
      <c r="B45" s="14" t="s">
        <v>199</v>
      </c>
      <c r="C45" s="15" t="s">
        <v>57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13" t="str">
        <f t="shared" si="0"/>
        <v>OverStock</v>
      </c>
      <c r="B46" s="14" t="s">
        <v>200</v>
      </c>
      <c r="C46" s="15" t="s">
        <v>57</v>
      </c>
      <c r="D46" s="16">
        <f>IFERROR(VLOOKUP(B46,#REF!,3,FALSE),0)</f>
        <v>0</v>
      </c>
      <c r="E46" s="18">
        <f t="shared" si="1"/>
        <v>19.5</v>
      </c>
      <c r="F46" s="16" t="str">
        <f>IFERROR(VLOOKUP(B46,#REF!,6,FALSE),"")</f>
        <v/>
      </c>
      <c r="G46" s="17">
        <v>1274000</v>
      </c>
      <c r="H46" s="17">
        <v>1274000</v>
      </c>
      <c r="I46" s="17" t="str">
        <f>IFERROR(VLOOKUP(B46,#REF!,9,FALSE),"")</f>
        <v/>
      </c>
      <c r="J46" s="17">
        <v>1052750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1052750</v>
      </c>
      <c r="Q46" s="17">
        <v>0</v>
      </c>
      <c r="R46" s="19">
        <v>2326750</v>
      </c>
      <c r="S46" s="20">
        <v>43.1</v>
      </c>
      <c r="T46" s="21">
        <v>24.9</v>
      </c>
      <c r="U46" s="19">
        <v>54000</v>
      </c>
      <c r="V46" s="17">
        <v>93623</v>
      </c>
      <c r="W46" s="22">
        <v>1.7</v>
      </c>
      <c r="X46" s="23">
        <f t="shared" si="2"/>
        <v>100</v>
      </c>
      <c r="Y46" s="17">
        <v>412482</v>
      </c>
      <c r="Z46" s="17">
        <v>430129</v>
      </c>
      <c r="AA46" s="17">
        <v>220506</v>
      </c>
      <c r="AB46" s="17">
        <v>0</v>
      </c>
      <c r="AC46" s="15" t="s">
        <v>37</v>
      </c>
    </row>
    <row r="47" spans="1:29">
      <c r="A47" s="13" t="str">
        <f t="shared" si="0"/>
        <v>ZeroZero</v>
      </c>
      <c r="B47" s="14" t="s">
        <v>201</v>
      </c>
      <c r="C47" s="15" t="s">
        <v>57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2000</v>
      </c>
      <c r="H47" s="17">
        <v>2000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2000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ZeroZero</v>
      </c>
      <c r="B48" s="14" t="s">
        <v>202</v>
      </c>
      <c r="C48" s="15" t="s">
        <v>57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2000</v>
      </c>
      <c r="H48" s="17">
        <v>2000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2000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 hidden="1">
      <c r="A49" s="13" t="str">
        <f t="shared" si="0"/>
        <v>None</v>
      </c>
      <c r="B49" s="14" t="s">
        <v>203</v>
      </c>
      <c r="C49" s="15" t="s">
        <v>57</v>
      </c>
      <c r="D49" s="16">
        <f>IFERROR(VLOOKUP(B49,#REF!,3,FALSE),0)</f>
        <v>0</v>
      </c>
      <c r="E49" s="18" t="str">
        <f t="shared" si="1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 hidden="1">
      <c r="A50" s="13" t="str">
        <f t="shared" si="0"/>
        <v>None</v>
      </c>
      <c r="B50" s="14" t="s">
        <v>204</v>
      </c>
      <c r="C50" s="15" t="s">
        <v>57</v>
      </c>
      <c r="D50" s="16">
        <f>IFERROR(VLOOKUP(B50,#REF!,3,FALSE),0)</f>
        <v>0</v>
      </c>
      <c r="E50" s="18" t="str">
        <f t="shared" si="1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ZeroZero</v>
      </c>
      <c r="B51" s="14" t="s">
        <v>205</v>
      </c>
      <c r="C51" s="15" t="s">
        <v>57</v>
      </c>
      <c r="D51" s="16">
        <f>IFERROR(VLOOKUP(B51,#REF!,3,FALSE),0)</f>
        <v>0</v>
      </c>
      <c r="E51" s="18" t="str">
        <f t="shared" si="1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60000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60000</v>
      </c>
      <c r="Q51" s="17">
        <v>0</v>
      </c>
      <c r="R51" s="19">
        <v>60000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0"/>
        <v>FCST</v>
      </c>
      <c r="B52" s="14" t="s">
        <v>68</v>
      </c>
      <c r="C52" s="15" t="s">
        <v>57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1374000</v>
      </c>
      <c r="H52" s="17">
        <v>1374000</v>
      </c>
      <c r="I52" s="17" t="str">
        <f>IFERROR(VLOOKUP(B52,#REF!,9,FALSE),"")</f>
        <v/>
      </c>
      <c r="J52" s="17">
        <v>2752000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626000</v>
      </c>
      <c r="Q52" s="17">
        <v>2126000</v>
      </c>
      <c r="R52" s="19">
        <v>4126000</v>
      </c>
      <c r="S52" s="20" t="s">
        <v>35</v>
      </c>
      <c r="T52" s="21">
        <v>8.1999999999999993</v>
      </c>
      <c r="U52" s="19">
        <v>0</v>
      </c>
      <c r="V52" s="17">
        <v>500561</v>
      </c>
      <c r="W52" s="22" t="s">
        <v>145</v>
      </c>
      <c r="X52" s="23" t="str">
        <f t="shared" si="2"/>
        <v>F</v>
      </c>
      <c r="Y52" s="17">
        <v>2715943</v>
      </c>
      <c r="Z52" s="17">
        <v>2798621</v>
      </c>
      <c r="AA52" s="17">
        <v>1706426</v>
      </c>
      <c r="AB52" s="17">
        <v>0</v>
      </c>
      <c r="AC52" s="15" t="s">
        <v>37</v>
      </c>
    </row>
    <row r="53" spans="1:29">
      <c r="A53" s="13" t="str">
        <f t="shared" si="0"/>
        <v>Normal</v>
      </c>
      <c r="B53" s="14" t="s">
        <v>68</v>
      </c>
      <c r="C53" s="15" t="s">
        <v>57</v>
      </c>
      <c r="D53" s="16">
        <f>IFERROR(VLOOKUP(B53,#REF!,3,FALSE),0)</f>
        <v>0</v>
      </c>
      <c r="E53" s="18">
        <f t="shared" si="1"/>
        <v>0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0</v>
      </c>
      <c r="R53" s="19">
        <v>0</v>
      </c>
      <c r="S53" s="20">
        <v>0</v>
      </c>
      <c r="T53" s="21" t="s">
        <v>35</v>
      </c>
      <c r="U53" s="19">
        <v>844000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ZeroZero</v>
      </c>
      <c r="B54" s="14" t="s">
        <v>206</v>
      </c>
      <c r="C54" s="15" t="s">
        <v>57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48000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48000</v>
      </c>
      <c r="Q54" s="17">
        <v>0</v>
      </c>
      <c r="R54" s="19">
        <v>48000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ZeroZero</v>
      </c>
      <c r="B55" s="14" t="s">
        <v>207</v>
      </c>
      <c r="C55" s="15" t="s">
        <v>57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4000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4000</v>
      </c>
      <c r="Q55" s="17">
        <v>0</v>
      </c>
      <c r="R55" s="19">
        <v>4000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 hidden="1">
      <c r="A56" s="13" t="str">
        <f t="shared" si="0"/>
        <v>None</v>
      </c>
      <c r="B56" s="14" t="s">
        <v>208</v>
      </c>
      <c r="C56" s="15" t="s">
        <v>57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36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 hidden="1">
      <c r="A57" s="13" t="str">
        <f t="shared" si="0"/>
        <v>None</v>
      </c>
      <c r="B57" s="14" t="s">
        <v>209</v>
      </c>
      <c r="C57" s="15" t="s">
        <v>57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36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 hidden="1">
      <c r="A58" s="13" t="str">
        <f t="shared" si="0"/>
        <v>None</v>
      </c>
      <c r="B58" s="14" t="s">
        <v>210</v>
      </c>
      <c r="C58" s="15" t="s">
        <v>57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13" t="str">
        <f t="shared" si="0"/>
        <v>FCST</v>
      </c>
      <c r="B59" s="14" t="s">
        <v>74</v>
      </c>
      <c r="C59" s="15" t="s">
        <v>57</v>
      </c>
      <c r="D59" s="16">
        <f>IFERROR(VLOOKUP(B59,#REF!,3,FALSE),0)</f>
        <v>0</v>
      </c>
      <c r="E59" s="18" t="str">
        <f t="shared" si="1"/>
        <v>前八週無拉料</v>
      </c>
      <c r="F59" s="16" t="str">
        <f>IFERROR(VLOOKUP(B59,#REF!,6,FALSE),"")</f>
        <v/>
      </c>
      <c r="G59" s="17">
        <v>900000</v>
      </c>
      <c r="H59" s="17">
        <v>900000</v>
      </c>
      <c r="I59" s="17" t="str">
        <f>IFERROR(VLOOKUP(B59,#REF!,9,FALSE),"")</f>
        <v/>
      </c>
      <c r="J59" s="17">
        <v>1442425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2425</v>
      </c>
      <c r="Q59" s="17">
        <v>1440000</v>
      </c>
      <c r="R59" s="19">
        <v>2342425</v>
      </c>
      <c r="S59" s="20" t="s">
        <v>35</v>
      </c>
      <c r="T59" s="21">
        <v>6.1</v>
      </c>
      <c r="U59" s="19">
        <v>0</v>
      </c>
      <c r="V59" s="17">
        <v>385049</v>
      </c>
      <c r="W59" s="22" t="s">
        <v>145</v>
      </c>
      <c r="X59" s="23" t="str">
        <f t="shared" si="2"/>
        <v>F</v>
      </c>
      <c r="Y59" s="17">
        <v>2089200</v>
      </c>
      <c r="Z59" s="17">
        <v>2152800</v>
      </c>
      <c r="AA59" s="17">
        <v>1312642</v>
      </c>
      <c r="AB59" s="17">
        <v>0</v>
      </c>
      <c r="AC59" s="15" t="s">
        <v>37</v>
      </c>
    </row>
    <row r="60" spans="1:29">
      <c r="A60" s="13" t="str">
        <f t="shared" si="0"/>
        <v>Normal</v>
      </c>
      <c r="B60" s="14" t="s">
        <v>74</v>
      </c>
      <c r="C60" s="15" t="s">
        <v>57</v>
      </c>
      <c r="D60" s="16">
        <f>IFERROR(VLOOKUP(B60,#REF!,3,FALSE),0)</f>
        <v>0</v>
      </c>
      <c r="E60" s="18">
        <f t="shared" si="1"/>
        <v>0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0</v>
      </c>
      <c r="S60" s="20">
        <v>0</v>
      </c>
      <c r="T60" s="21" t="s">
        <v>35</v>
      </c>
      <c r="U60" s="19">
        <v>497500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 hidden="1">
      <c r="A61" s="13" t="str">
        <f t="shared" si="0"/>
        <v>None</v>
      </c>
      <c r="B61" s="14" t="s">
        <v>222</v>
      </c>
      <c r="C61" s="15" t="s">
        <v>223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 t="s">
        <v>35</v>
      </c>
      <c r="T61" s="21" t="s">
        <v>35</v>
      </c>
      <c r="U61" s="19">
        <v>0</v>
      </c>
      <c r="V61" s="17" t="s">
        <v>35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0"/>
        <v>Normal</v>
      </c>
      <c r="B62" s="14" t="s">
        <v>33</v>
      </c>
      <c r="C62" s="15" t="s">
        <v>34</v>
      </c>
      <c r="D62" s="16">
        <f>IFERROR(VLOOKUP(B62,#REF!,3,FALSE),0)</f>
        <v>0</v>
      </c>
      <c r="E62" s="18">
        <f t="shared" si="1"/>
        <v>11.4</v>
      </c>
      <c r="F62" s="16" t="str">
        <f>IFERROR(VLOOKUP(B62,#REF!,6,FALSE),"")</f>
        <v/>
      </c>
      <c r="G62" s="17">
        <v>1200</v>
      </c>
      <c r="H62" s="17">
        <v>0</v>
      </c>
      <c r="I62" s="17" t="str">
        <f>IFERROR(VLOOKUP(B62,#REF!,9,FALSE),"")</f>
        <v/>
      </c>
      <c r="J62" s="17">
        <v>1240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1240</v>
      </c>
      <c r="Q62" s="17">
        <v>0</v>
      </c>
      <c r="R62" s="19">
        <v>2440</v>
      </c>
      <c r="S62" s="20">
        <v>22.4</v>
      </c>
      <c r="T62" s="21" t="s">
        <v>35</v>
      </c>
      <c r="U62" s="19">
        <v>109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FCST</v>
      </c>
      <c r="B63" s="14" t="s">
        <v>67</v>
      </c>
      <c r="C63" s="15" t="s">
        <v>34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 t="s">
        <v>35</v>
      </c>
      <c r="T63" s="21">
        <v>0</v>
      </c>
      <c r="U63" s="19">
        <v>0</v>
      </c>
      <c r="V63" s="17">
        <v>3319</v>
      </c>
      <c r="W63" s="22" t="s">
        <v>145</v>
      </c>
      <c r="X63" s="23" t="str">
        <f t="shared" si="2"/>
        <v>F</v>
      </c>
      <c r="Y63" s="17">
        <v>26656</v>
      </c>
      <c r="Z63" s="17">
        <v>3213</v>
      </c>
      <c r="AA63" s="17">
        <v>4955</v>
      </c>
      <c r="AB63" s="17">
        <v>1071</v>
      </c>
      <c r="AC63" s="15" t="s">
        <v>37</v>
      </c>
    </row>
    <row r="64" spans="1:29">
      <c r="A64" s="13" t="str">
        <f t="shared" si="0"/>
        <v>Normal</v>
      </c>
      <c r="B64" s="14" t="s">
        <v>67</v>
      </c>
      <c r="C64" s="15" t="s">
        <v>34</v>
      </c>
      <c r="D64" s="16">
        <f>IFERROR(VLOOKUP(B64,#REF!,3,FALSE),0)</f>
        <v>0</v>
      </c>
      <c r="E64" s="18">
        <f t="shared" si="1"/>
        <v>0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0</v>
      </c>
      <c r="S64" s="20">
        <v>0</v>
      </c>
      <c r="T64" s="21" t="s">
        <v>35</v>
      </c>
      <c r="U64" s="19">
        <v>7600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>
      <c r="A65" s="13" t="str">
        <f t="shared" si="0"/>
        <v>FCST</v>
      </c>
      <c r="B65" s="14" t="s">
        <v>69</v>
      </c>
      <c r="C65" s="15" t="s">
        <v>45</v>
      </c>
      <c r="D65" s="16">
        <f>IFERROR(VLOOKUP(B65,#REF!,3,FALSE),0)</f>
        <v>0</v>
      </c>
      <c r="E65" s="18" t="str">
        <f t="shared" si="1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0</v>
      </c>
      <c r="S65" s="20" t="s">
        <v>35</v>
      </c>
      <c r="T65" s="21">
        <v>0</v>
      </c>
      <c r="U65" s="19">
        <v>0</v>
      </c>
      <c r="V65" s="17">
        <v>83136</v>
      </c>
      <c r="W65" s="22" t="s">
        <v>145</v>
      </c>
      <c r="X65" s="23" t="str">
        <f t="shared" si="2"/>
        <v>F</v>
      </c>
      <c r="Y65" s="17">
        <v>287264</v>
      </c>
      <c r="Z65" s="17">
        <v>460958</v>
      </c>
      <c r="AA65" s="17">
        <v>295968</v>
      </c>
      <c r="AB65" s="17">
        <v>108864</v>
      </c>
      <c r="AC65" s="15" t="s">
        <v>37</v>
      </c>
    </row>
    <row r="66" spans="1:29">
      <c r="A66" s="13" t="str">
        <f t="shared" si="0"/>
        <v>OverStock</v>
      </c>
      <c r="B66" s="14" t="s">
        <v>69</v>
      </c>
      <c r="C66" s="15" t="s">
        <v>45</v>
      </c>
      <c r="D66" s="16">
        <f>IFERROR(VLOOKUP(B66,#REF!,3,FALSE),0)</f>
        <v>0</v>
      </c>
      <c r="E66" s="18">
        <f t="shared" si="1"/>
        <v>0</v>
      </c>
      <c r="F66" s="16" t="str">
        <f>IFERROR(VLOOKUP(B66,#REF!,6,FALSE),"")</f>
        <v/>
      </c>
      <c r="G66" s="17">
        <v>1197500</v>
      </c>
      <c r="H66" s="17">
        <v>1022500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1197500</v>
      </c>
      <c r="S66" s="20">
        <v>33.6</v>
      </c>
      <c r="T66" s="21" t="s">
        <v>35</v>
      </c>
      <c r="U66" s="19">
        <v>35625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OverStock</v>
      </c>
      <c r="B67" s="14" t="s">
        <v>70</v>
      </c>
      <c r="C67" s="15" t="s">
        <v>45</v>
      </c>
      <c r="D67" s="16">
        <f>IFERROR(VLOOKUP(B67,#REF!,3,FALSE),0)</f>
        <v>0</v>
      </c>
      <c r="E67" s="18">
        <f t="shared" si="1"/>
        <v>37.299999999999997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42000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42000</v>
      </c>
      <c r="Q67" s="17">
        <v>0</v>
      </c>
      <c r="R67" s="19">
        <v>42000</v>
      </c>
      <c r="S67" s="20">
        <v>37.299999999999997</v>
      </c>
      <c r="T67" s="21" t="s">
        <v>35</v>
      </c>
      <c r="U67" s="19">
        <v>1125</v>
      </c>
      <c r="V67" s="17" t="s">
        <v>35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ZeroZero</v>
      </c>
      <c r="B68" s="14" t="s">
        <v>71</v>
      </c>
      <c r="C68" s="15" t="s">
        <v>45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5000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5000</v>
      </c>
      <c r="Q68" s="17">
        <v>0</v>
      </c>
      <c r="R68" s="19">
        <v>5000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>
      <c r="A69" s="13" t="str">
        <f t="shared" si="3"/>
        <v>Normal</v>
      </c>
      <c r="B69" s="14" t="s">
        <v>72</v>
      </c>
      <c r="C69" s="15" t="s">
        <v>45</v>
      </c>
      <c r="D69" s="16">
        <f>IFERROR(VLOOKUP(B69,#REF!,3,FALSE),0)</f>
        <v>0</v>
      </c>
      <c r="E69" s="18">
        <f t="shared" si="4"/>
        <v>6.7</v>
      </c>
      <c r="F69" s="16" t="str">
        <f>IFERROR(VLOOKUP(B69,#REF!,6,FALSE),"")</f>
        <v/>
      </c>
      <c r="G69" s="17">
        <v>50000</v>
      </c>
      <c r="H69" s="17">
        <v>50000</v>
      </c>
      <c r="I69" s="17" t="str">
        <f>IFERROR(VLOOKUP(B69,#REF!,9,FALSE),"")</f>
        <v/>
      </c>
      <c r="J69" s="17">
        <v>25000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25000</v>
      </c>
      <c r="Q69" s="17">
        <v>0</v>
      </c>
      <c r="R69" s="19">
        <v>75000</v>
      </c>
      <c r="S69" s="20">
        <v>20</v>
      </c>
      <c r="T69" s="21">
        <v>50</v>
      </c>
      <c r="U69" s="19">
        <v>3750</v>
      </c>
      <c r="V69" s="17">
        <v>1499</v>
      </c>
      <c r="W69" s="22">
        <v>0.4</v>
      </c>
      <c r="X69" s="23">
        <f t="shared" si="5"/>
        <v>50</v>
      </c>
      <c r="Y69" s="17">
        <v>5839</v>
      </c>
      <c r="Z69" s="17">
        <v>7656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ZeroZero</v>
      </c>
      <c r="B70" s="14" t="s">
        <v>44</v>
      </c>
      <c r="C70" s="15" t="s">
        <v>45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5000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5000</v>
      </c>
      <c r="Q70" s="17">
        <v>0</v>
      </c>
      <c r="R70" s="19">
        <v>5000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FCST</v>
      </c>
      <c r="B71" s="14" t="s">
        <v>73</v>
      </c>
      <c r="C71" s="15" t="s">
        <v>45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0</v>
      </c>
      <c r="S71" s="20" t="s">
        <v>35</v>
      </c>
      <c r="T71" s="21">
        <v>0</v>
      </c>
      <c r="U71" s="19">
        <v>0</v>
      </c>
      <c r="V71" s="17">
        <v>83136</v>
      </c>
      <c r="W71" s="22" t="s">
        <v>145</v>
      </c>
      <c r="X71" s="23" t="str">
        <f t="shared" si="5"/>
        <v>F</v>
      </c>
      <c r="Y71" s="17">
        <v>287264</v>
      </c>
      <c r="Z71" s="17">
        <v>460958</v>
      </c>
      <c r="AA71" s="17">
        <v>295968</v>
      </c>
      <c r="AB71" s="17">
        <v>108864</v>
      </c>
      <c r="AC71" s="15" t="s">
        <v>37</v>
      </c>
    </row>
    <row r="72" spans="1:29">
      <c r="A72" s="13" t="str">
        <f t="shared" si="3"/>
        <v>Normal</v>
      </c>
      <c r="B72" s="14" t="s">
        <v>73</v>
      </c>
      <c r="C72" s="15" t="s">
        <v>45</v>
      </c>
      <c r="D72" s="16">
        <f>IFERROR(VLOOKUP(B72,#REF!,3,FALSE),0)</f>
        <v>0</v>
      </c>
      <c r="E72" s="18">
        <f t="shared" si="4"/>
        <v>0</v>
      </c>
      <c r="F72" s="16" t="str">
        <f>IFERROR(VLOOKUP(B72,#REF!,6,FALSE),"")</f>
        <v/>
      </c>
      <c r="G72" s="17">
        <v>1050000</v>
      </c>
      <c r="H72" s="17">
        <v>820000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1050000</v>
      </c>
      <c r="S72" s="20">
        <v>21.8</v>
      </c>
      <c r="T72" s="21" t="s">
        <v>35</v>
      </c>
      <c r="U72" s="19">
        <v>48125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3"/>
        <v>ZeroZero</v>
      </c>
      <c r="B73" s="14" t="s">
        <v>211</v>
      </c>
      <c r="C73" s="15" t="s">
        <v>212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4000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4000</v>
      </c>
      <c r="Q73" s="17">
        <v>0</v>
      </c>
      <c r="R73" s="19">
        <v>4000</v>
      </c>
      <c r="S73" s="20" t="s">
        <v>35</v>
      </c>
      <c r="T73" s="21" t="s">
        <v>35</v>
      </c>
      <c r="U73" s="19">
        <v>0</v>
      </c>
      <c r="V73" s="17" t="s">
        <v>35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13" t="str">
        <f t="shared" si="3"/>
        <v>Normal</v>
      </c>
      <c r="B74" s="14" t="s">
        <v>213</v>
      </c>
      <c r="C74" s="15" t="s">
        <v>212</v>
      </c>
      <c r="D74" s="16">
        <f>IFERROR(VLOOKUP(B74,#REF!,3,FALSE),0)</f>
        <v>0</v>
      </c>
      <c r="E74" s="18">
        <f t="shared" si="4"/>
        <v>0.1</v>
      </c>
      <c r="F74" s="16" t="str">
        <f>IFERROR(VLOOKUP(B74,#REF!,6,FALSE),"")</f>
        <v/>
      </c>
      <c r="G74" s="17">
        <v>39000</v>
      </c>
      <c r="H74" s="17">
        <v>39000</v>
      </c>
      <c r="I74" s="17" t="str">
        <f>IFERROR(VLOOKUP(B74,#REF!,9,FALSE),"")</f>
        <v/>
      </c>
      <c r="J74" s="17">
        <v>400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400</v>
      </c>
      <c r="Q74" s="17">
        <v>0</v>
      </c>
      <c r="R74" s="19">
        <v>39400</v>
      </c>
      <c r="S74" s="20">
        <v>13.1</v>
      </c>
      <c r="T74" s="21">
        <v>9.6</v>
      </c>
      <c r="U74" s="19">
        <v>3000</v>
      </c>
      <c r="V74" s="17">
        <v>4107</v>
      </c>
      <c r="W74" s="22">
        <v>1.4</v>
      </c>
      <c r="X74" s="23">
        <f t="shared" si="5"/>
        <v>100</v>
      </c>
      <c r="Y74" s="17">
        <v>0</v>
      </c>
      <c r="Z74" s="17">
        <v>36960</v>
      </c>
      <c r="AA74" s="17">
        <v>27840</v>
      </c>
      <c r="AB74" s="17">
        <v>0</v>
      </c>
      <c r="AC74" s="15" t="s">
        <v>37</v>
      </c>
    </row>
    <row r="75" spans="1:29">
      <c r="A75" s="13" t="str">
        <f t="shared" si="3"/>
        <v>FCST</v>
      </c>
      <c r="B75" s="14" t="s">
        <v>214</v>
      </c>
      <c r="C75" s="15" t="s">
        <v>212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15000</v>
      </c>
      <c r="H75" s="17">
        <v>8000</v>
      </c>
      <c r="I75" s="17" t="str">
        <f>IFERROR(VLOOKUP(B75,#REF!,9,FALSE),"")</f>
        <v/>
      </c>
      <c r="J75" s="17">
        <v>2000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2000</v>
      </c>
      <c r="Q75" s="17">
        <v>0</v>
      </c>
      <c r="R75" s="19">
        <v>17000</v>
      </c>
      <c r="S75" s="20" t="s">
        <v>35</v>
      </c>
      <c r="T75" s="21">
        <v>27.3</v>
      </c>
      <c r="U75" s="19">
        <v>0</v>
      </c>
      <c r="V75" s="17">
        <v>622</v>
      </c>
      <c r="W75" s="22" t="s">
        <v>145</v>
      </c>
      <c r="X75" s="23" t="str">
        <f t="shared" si="5"/>
        <v>F</v>
      </c>
      <c r="Y75" s="17">
        <v>600</v>
      </c>
      <c r="Z75" s="17">
        <v>5000</v>
      </c>
      <c r="AA75" s="17">
        <v>6700</v>
      </c>
      <c r="AB75" s="17">
        <v>0</v>
      </c>
      <c r="AC75" s="15" t="s">
        <v>37</v>
      </c>
    </row>
    <row r="76" spans="1:29">
      <c r="A76" s="13" t="str">
        <f t="shared" si="3"/>
        <v>OverStock</v>
      </c>
      <c r="B76" s="14" t="s">
        <v>215</v>
      </c>
      <c r="C76" s="15" t="s">
        <v>212</v>
      </c>
      <c r="D76" s="16">
        <f>IFERROR(VLOOKUP(B76,#REF!,3,FALSE),0)</f>
        <v>0</v>
      </c>
      <c r="E76" s="18">
        <f t="shared" si="4"/>
        <v>8</v>
      </c>
      <c r="F76" s="16" t="str">
        <f>IFERROR(VLOOKUP(B76,#REF!,6,FALSE),"")</f>
        <v/>
      </c>
      <c r="G76" s="17">
        <v>36000</v>
      </c>
      <c r="H76" s="17">
        <v>24000</v>
      </c>
      <c r="I76" s="17" t="str">
        <f>IFERROR(VLOOKUP(B76,#REF!,9,FALSE),"")</f>
        <v/>
      </c>
      <c r="J76" s="17">
        <v>10015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10015</v>
      </c>
      <c r="Q76" s="17">
        <v>0</v>
      </c>
      <c r="R76" s="19">
        <v>46015</v>
      </c>
      <c r="S76" s="20">
        <v>36.799999999999997</v>
      </c>
      <c r="T76" s="21">
        <v>22.4</v>
      </c>
      <c r="U76" s="19">
        <v>1250</v>
      </c>
      <c r="V76" s="17">
        <v>2053</v>
      </c>
      <c r="W76" s="22">
        <v>1.6</v>
      </c>
      <c r="X76" s="23">
        <f t="shared" si="5"/>
        <v>100</v>
      </c>
      <c r="Y76" s="17">
        <v>0</v>
      </c>
      <c r="Z76" s="17">
        <v>18480</v>
      </c>
      <c r="AA76" s="17">
        <v>13920</v>
      </c>
      <c r="AB76" s="17">
        <v>0</v>
      </c>
      <c r="AC76" s="15" t="s">
        <v>37</v>
      </c>
    </row>
    <row r="77" spans="1:29">
      <c r="A77" s="13" t="str">
        <f t="shared" si="3"/>
        <v>FCST</v>
      </c>
      <c r="B77" s="14" t="s">
        <v>216</v>
      </c>
      <c r="C77" s="15" t="s">
        <v>212</v>
      </c>
      <c r="D77" s="16">
        <f>IFERROR(VLOOKUP(B77,#REF!,3,FALSE),0)</f>
        <v>0</v>
      </c>
      <c r="E77" s="18" t="str">
        <f t="shared" si="4"/>
        <v>前八週無拉料</v>
      </c>
      <c r="F77" s="16" t="str">
        <f>IFERROR(VLOOKUP(B77,#REF!,6,FALSE),"")</f>
        <v/>
      </c>
      <c r="G77" s="17">
        <v>18000</v>
      </c>
      <c r="H77" s="17">
        <v>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18000</v>
      </c>
      <c r="S77" s="20" t="s">
        <v>35</v>
      </c>
      <c r="T77" s="21">
        <v>12</v>
      </c>
      <c r="U77" s="19">
        <v>0</v>
      </c>
      <c r="V77" s="17">
        <v>1499</v>
      </c>
      <c r="W77" s="22" t="s">
        <v>145</v>
      </c>
      <c r="X77" s="23" t="str">
        <f t="shared" si="5"/>
        <v>F</v>
      </c>
      <c r="Y77" s="17">
        <v>5839</v>
      </c>
      <c r="Z77" s="17">
        <v>7656</v>
      </c>
      <c r="AA77" s="17">
        <v>0</v>
      </c>
      <c r="AB77" s="17">
        <v>0</v>
      </c>
      <c r="AC77" s="15" t="s">
        <v>37</v>
      </c>
    </row>
    <row r="78" spans="1:29">
      <c r="A78" s="13" t="str">
        <f t="shared" si="3"/>
        <v>ZeroZero</v>
      </c>
      <c r="B78" s="14" t="s">
        <v>217</v>
      </c>
      <c r="C78" s="15" t="s">
        <v>212</v>
      </c>
      <c r="D78" s="16">
        <f>IFERROR(VLOOKUP(B78,#REF!,3,FALSE),0)</f>
        <v>0</v>
      </c>
      <c r="E78" s="18" t="str">
        <f t="shared" si="4"/>
        <v>前八週無拉料</v>
      </c>
      <c r="F78" s="16" t="str">
        <f>IFERROR(VLOOKUP(B78,#REF!,6,FALSE),"")</f>
        <v/>
      </c>
      <c r="G78" s="17">
        <v>900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900</v>
      </c>
      <c r="S78" s="20" t="s">
        <v>35</v>
      </c>
      <c r="T78" s="21" t="s">
        <v>35</v>
      </c>
      <c r="U78" s="19">
        <v>0</v>
      </c>
      <c r="V78" s="17" t="s">
        <v>35</v>
      </c>
      <c r="W78" s="22" t="s">
        <v>36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13" t="str">
        <f t="shared" si="3"/>
        <v>OverStock</v>
      </c>
      <c r="B79" s="14" t="s">
        <v>218</v>
      </c>
      <c r="C79" s="15" t="s">
        <v>212</v>
      </c>
      <c r="D79" s="16">
        <f>IFERROR(VLOOKUP(B79,#REF!,3,FALSE),0)</f>
        <v>0</v>
      </c>
      <c r="E79" s="18">
        <f t="shared" si="4"/>
        <v>44</v>
      </c>
      <c r="F79" s="16" t="str">
        <f>IFERROR(VLOOKUP(B79,#REF!,6,FALSE),"")</f>
        <v/>
      </c>
      <c r="G79" s="17">
        <v>60000</v>
      </c>
      <c r="H79" s="17">
        <v>60000</v>
      </c>
      <c r="I79" s="17" t="str">
        <f>IFERROR(VLOOKUP(B79,#REF!,9,FALSE),"")</f>
        <v/>
      </c>
      <c r="J79" s="17">
        <v>44000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44000</v>
      </c>
      <c r="Q79" s="17">
        <v>0</v>
      </c>
      <c r="R79" s="19">
        <v>104000</v>
      </c>
      <c r="S79" s="20">
        <v>104</v>
      </c>
      <c r="T79" s="21" t="s">
        <v>35</v>
      </c>
      <c r="U79" s="19">
        <v>1000</v>
      </c>
      <c r="V79" s="17" t="s">
        <v>35</v>
      </c>
      <c r="W79" s="22" t="s">
        <v>36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 hidden="1">
      <c r="A80" s="13" t="str">
        <f t="shared" si="3"/>
        <v>None</v>
      </c>
      <c r="B80" s="14" t="s">
        <v>219</v>
      </c>
      <c r="C80" s="15" t="s">
        <v>212</v>
      </c>
      <c r="D80" s="16">
        <f>IFERROR(VLOOKUP(B80,#REF!,3,FALSE),0)</f>
        <v>0</v>
      </c>
      <c r="E80" s="18" t="str">
        <f t="shared" si="4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 t="s">
        <v>35</v>
      </c>
      <c r="T80" s="21" t="s">
        <v>35</v>
      </c>
      <c r="U80" s="19">
        <v>0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OverStock</v>
      </c>
      <c r="B81" s="14" t="s">
        <v>220</v>
      </c>
      <c r="C81" s="15" t="s">
        <v>212</v>
      </c>
      <c r="D81" s="16">
        <f>IFERROR(VLOOKUP(B81,#REF!,3,FALSE),0)</f>
        <v>0</v>
      </c>
      <c r="E81" s="18">
        <f t="shared" si="4"/>
        <v>12</v>
      </c>
      <c r="F81" s="16" t="str">
        <f>IFERROR(VLOOKUP(B81,#REF!,6,FALSE),"")</f>
        <v/>
      </c>
      <c r="G81" s="17">
        <v>96000</v>
      </c>
      <c r="H81" s="17">
        <v>96000</v>
      </c>
      <c r="I81" s="17" t="str">
        <f>IFERROR(VLOOKUP(B81,#REF!,9,FALSE),"")</f>
        <v/>
      </c>
      <c r="J81" s="17">
        <v>54000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54000</v>
      </c>
      <c r="Q81" s="17">
        <v>0</v>
      </c>
      <c r="R81" s="19">
        <v>150000</v>
      </c>
      <c r="S81" s="20">
        <v>33.299999999999997</v>
      </c>
      <c r="T81" s="21">
        <v>16.2</v>
      </c>
      <c r="U81" s="19">
        <v>4500</v>
      </c>
      <c r="V81" s="17">
        <v>9286</v>
      </c>
      <c r="W81" s="22">
        <v>2.1</v>
      </c>
      <c r="X81" s="23">
        <f t="shared" si="5"/>
        <v>150</v>
      </c>
      <c r="Y81" s="17">
        <v>5243</v>
      </c>
      <c r="Z81" s="17">
        <v>78327</v>
      </c>
      <c r="AA81" s="17">
        <v>72010</v>
      </c>
      <c r="AB81" s="17">
        <v>0</v>
      </c>
      <c r="AC81" s="15" t="s">
        <v>37</v>
      </c>
    </row>
    <row r="82" spans="1:29">
      <c r="A82" s="13" t="str">
        <f t="shared" si="3"/>
        <v>Normal</v>
      </c>
      <c r="B82" s="14" t="s">
        <v>221</v>
      </c>
      <c r="C82" s="15" t="s">
        <v>212</v>
      </c>
      <c r="D82" s="16">
        <f>IFERROR(VLOOKUP(B82,#REF!,3,FALSE),0)</f>
        <v>0</v>
      </c>
      <c r="E82" s="18">
        <f t="shared" si="4"/>
        <v>1.9</v>
      </c>
      <c r="F82" s="16" t="str">
        <f>IFERROR(VLOOKUP(B82,#REF!,6,FALSE),"")</f>
        <v/>
      </c>
      <c r="G82" s="17">
        <v>489120</v>
      </c>
      <c r="H82" s="17">
        <v>309120</v>
      </c>
      <c r="I82" s="17" t="str">
        <f>IFERROR(VLOOKUP(B82,#REF!,9,FALSE),"")</f>
        <v/>
      </c>
      <c r="J82" s="17">
        <v>130080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130080</v>
      </c>
      <c r="Q82" s="17">
        <v>0</v>
      </c>
      <c r="R82" s="19">
        <v>619200</v>
      </c>
      <c r="S82" s="20">
        <v>9.1</v>
      </c>
      <c r="T82" s="21">
        <v>7.4</v>
      </c>
      <c r="U82" s="19">
        <v>68400</v>
      </c>
      <c r="V82" s="17">
        <v>83317</v>
      </c>
      <c r="W82" s="22">
        <v>1.2</v>
      </c>
      <c r="X82" s="23">
        <f t="shared" si="5"/>
        <v>100</v>
      </c>
      <c r="Y82" s="17">
        <v>292283</v>
      </c>
      <c r="Z82" s="17">
        <v>457573</v>
      </c>
      <c r="AA82" s="17">
        <v>295968</v>
      </c>
      <c r="AB82" s="17">
        <v>108864</v>
      </c>
      <c r="AC82" s="15" t="s">
        <v>37</v>
      </c>
    </row>
    <row r="83" spans="1:29">
      <c r="A83" s="13" t="str">
        <f t="shared" si="3"/>
        <v>ZeroZero</v>
      </c>
      <c r="B83" s="14" t="s">
        <v>250</v>
      </c>
      <c r="C83" s="15" t="s">
        <v>251</v>
      </c>
      <c r="D83" s="16">
        <f>IFERROR(VLOOKUP(B83,#REF!,3,FALSE),0)</f>
        <v>0</v>
      </c>
      <c r="E83" s="18" t="str">
        <f t="shared" si="4"/>
        <v>前八週無拉料</v>
      </c>
      <c r="F83" s="16" t="str">
        <f>IFERROR(VLOOKUP(B83,#REF!,6,FALSE),"")</f>
        <v/>
      </c>
      <c r="G83" s="17">
        <v>8456</v>
      </c>
      <c r="H83" s="17">
        <v>8456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8456</v>
      </c>
      <c r="S83" s="20" t="s">
        <v>35</v>
      </c>
      <c r="T83" s="21" t="s">
        <v>35</v>
      </c>
      <c r="U83" s="19">
        <v>0</v>
      </c>
      <c r="V83" s="17" t="s">
        <v>35</v>
      </c>
      <c r="W83" s="22" t="s">
        <v>36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3"/>
        <v>ZeroZero</v>
      </c>
      <c r="B84" s="14" t="s">
        <v>252</v>
      </c>
      <c r="C84" s="15" t="s">
        <v>251</v>
      </c>
      <c r="D84" s="16">
        <f>IFERROR(VLOOKUP(B84,#REF!,3,FALSE),0)</f>
        <v>0</v>
      </c>
      <c r="E84" s="18" t="str">
        <f t="shared" si="4"/>
        <v>前八週無拉料</v>
      </c>
      <c r="F84" s="16" t="str">
        <f>IFERROR(VLOOKUP(B84,#REF!,6,FALSE),"")</f>
        <v/>
      </c>
      <c r="G84" s="17">
        <v>4228</v>
      </c>
      <c r="H84" s="17">
        <v>4228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4228</v>
      </c>
      <c r="S84" s="20" t="s">
        <v>35</v>
      </c>
      <c r="T84" s="21" t="s">
        <v>35</v>
      </c>
      <c r="U84" s="19">
        <v>0</v>
      </c>
      <c r="V84" s="17" t="s">
        <v>35</v>
      </c>
      <c r="W84" s="22" t="s">
        <v>36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>
      <c r="A85" s="13" t="str">
        <f t="shared" si="3"/>
        <v>Normal</v>
      </c>
      <c r="B85" s="14" t="s">
        <v>253</v>
      </c>
      <c r="C85" s="15" t="s">
        <v>251</v>
      </c>
      <c r="D85" s="16">
        <f>IFERROR(VLOOKUP(B85,#REF!,3,FALSE),0)</f>
        <v>0</v>
      </c>
      <c r="E85" s="18">
        <f t="shared" si="4"/>
        <v>0</v>
      </c>
      <c r="F85" s="16" t="str">
        <f>IFERROR(VLOOKUP(B85,#REF!,6,FALSE),"")</f>
        <v/>
      </c>
      <c r="G85" s="17">
        <v>596</v>
      </c>
      <c r="H85" s="17">
        <v>596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596</v>
      </c>
      <c r="S85" s="20">
        <v>3.9</v>
      </c>
      <c r="T85" s="21" t="s">
        <v>35</v>
      </c>
      <c r="U85" s="19">
        <v>152</v>
      </c>
      <c r="V85" s="17" t="s">
        <v>35</v>
      </c>
      <c r="W85" s="22" t="s">
        <v>36</v>
      </c>
      <c r="X85" s="23" t="str">
        <f t="shared" si="5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37</v>
      </c>
    </row>
    <row r="86" spans="1:29">
      <c r="A86" s="13" t="str">
        <f t="shared" si="3"/>
        <v>OverStock</v>
      </c>
      <c r="B86" s="14" t="s">
        <v>254</v>
      </c>
      <c r="C86" s="15" t="s">
        <v>251</v>
      </c>
      <c r="D86" s="16">
        <f>IFERROR(VLOOKUP(B86,#REF!,3,FALSE),0)</f>
        <v>0</v>
      </c>
      <c r="E86" s="18">
        <f t="shared" si="4"/>
        <v>0</v>
      </c>
      <c r="F86" s="16" t="str">
        <f>IFERROR(VLOOKUP(B86,#REF!,6,FALSE),"")</f>
        <v/>
      </c>
      <c r="G86" s="17">
        <v>824</v>
      </c>
      <c r="H86" s="17">
        <v>824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824</v>
      </c>
      <c r="S86" s="20">
        <v>27.5</v>
      </c>
      <c r="T86" s="21" t="s">
        <v>35</v>
      </c>
      <c r="U86" s="19">
        <v>30</v>
      </c>
      <c r="V86" s="17" t="s">
        <v>35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>
      <c r="A87" s="13" t="str">
        <f t="shared" si="3"/>
        <v>Normal</v>
      </c>
      <c r="B87" s="14" t="s">
        <v>255</v>
      </c>
      <c r="C87" s="15" t="s">
        <v>251</v>
      </c>
      <c r="D87" s="16">
        <f>IFERROR(VLOOKUP(B87,#REF!,3,FALSE),0)</f>
        <v>0</v>
      </c>
      <c r="E87" s="18">
        <f t="shared" si="4"/>
        <v>0</v>
      </c>
      <c r="F87" s="16" t="str">
        <f>IFERROR(VLOOKUP(B87,#REF!,6,FALSE),"")</f>
        <v/>
      </c>
      <c r="G87" s="17">
        <v>1481</v>
      </c>
      <c r="H87" s="17">
        <v>1481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1481</v>
      </c>
      <c r="S87" s="20">
        <v>11.8</v>
      </c>
      <c r="T87" s="21" t="s">
        <v>35</v>
      </c>
      <c r="U87" s="19">
        <v>125</v>
      </c>
      <c r="V87" s="17" t="s">
        <v>35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>
      <c r="A88" s="13" t="str">
        <f t="shared" si="3"/>
        <v>Normal</v>
      </c>
      <c r="B88" s="14" t="s">
        <v>256</v>
      </c>
      <c r="C88" s="15" t="s">
        <v>251</v>
      </c>
      <c r="D88" s="16">
        <f>IFERROR(VLOOKUP(B88,#REF!,3,FALSE),0)</f>
        <v>0</v>
      </c>
      <c r="E88" s="18">
        <f t="shared" si="4"/>
        <v>0</v>
      </c>
      <c r="F88" s="16" t="str">
        <f>IFERROR(VLOOKUP(B88,#REF!,6,FALSE),"")</f>
        <v/>
      </c>
      <c r="G88" s="17">
        <v>500</v>
      </c>
      <c r="H88" s="17">
        <v>500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500</v>
      </c>
      <c r="S88" s="20">
        <v>0.5</v>
      </c>
      <c r="T88" s="21" t="s">
        <v>35</v>
      </c>
      <c r="U88" s="19">
        <v>1000</v>
      </c>
      <c r="V88" s="17" t="s">
        <v>35</v>
      </c>
      <c r="W88" s="22" t="s">
        <v>36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>
      <c r="A89" s="13" t="str">
        <f t="shared" si="3"/>
        <v>Normal</v>
      </c>
      <c r="B89" s="14" t="s">
        <v>257</v>
      </c>
      <c r="C89" s="15" t="s">
        <v>251</v>
      </c>
      <c r="D89" s="16">
        <f>IFERROR(VLOOKUP(B89,#REF!,3,FALSE),0)</f>
        <v>0</v>
      </c>
      <c r="E89" s="18">
        <f t="shared" si="4"/>
        <v>0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>
        <v>0</v>
      </c>
      <c r="T89" s="21" t="s">
        <v>35</v>
      </c>
      <c r="U89" s="19">
        <v>250</v>
      </c>
      <c r="V89" s="17" t="s">
        <v>35</v>
      </c>
      <c r="W89" s="22" t="s">
        <v>36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>
      <c r="A90" s="13" t="str">
        <f t="shared" si="3"/>
        <v>Normal</v>
      </c>
      <c r="B90" s="14" t="s">
        <v>258</v>
      </c>
      <c r="C90" s="15" t="s">
        <v>251</v>
      </c>
      <c r="D90" s="16">
        <f>IFERROR(VLOOKUP(B90,#REF!,3,FALSE),0)</f>
        <v>0</v>
      </c>
      <c r="E90" s="18">
        <f t="shared" si="4"/>
        <v>0</v>
      </c>
      <c r="F90" s="16" t="str">
        <f>IFERROR(VLOOKUP(B90,#REF!,6,FALSE),"")</f>
        <v/>
      </c>
      <c r="G90" s="17">
        <v>1220</v>
      </c>
      <c r="H90" s="17">
        <v>1220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1220</v>
      </c>
      <c r="S90" s="20">
        <v>19.399999999999999</v>
      </c>
      <c r="T90" s="21" t="s">
        <v>35</v>
      </c>
      <c r="U90" s="19">
        <v>63</v>
      </c>
      <c r="V90" s="17" t="s">
        <v>35</v>
      </c>
      <c r="W90" s="22" t="s">
        <v>36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37</v>
      </c>
    </row>
    <row r="91" spans="1:29">
      <c r="A91" s="13" t="str">
        <f t="shared" si="3"/>
        <v>Normal</v>
      </c>
      <c r="B91" s="14" t="s">
        <v>259</v>
      </c>
      <c r="C91" s="15" t="s">
        <v>251</v>
      </c>
      <c r="D91" s="16">
        <f>IFERROR(VLOOKUP(B91,#REF!,3,FALSE),0)</f>
        <v>0</v>
      </c>
      <c r="E91" s="18">
        <f t="shared" si="4"/>
        <v>0</v>
      </c>
      <c r="F91" s="16" t="str">
        <f>IFERROR(VLOOKUP(B91,#REF!,6,FALSE),"")</f>
        <v/>
      </c>
      <c r="G91" s="17">
        <v>1204</v>
      </c>
      <c r="H91" s="17">
        <v>1204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1204</v>
      </c>
      <c r="S91" s="20">
        <v>9.6</v>
      </c>
      <c r="T91" s="21" t="s">
        <v>35</v>
      </c>
      <c r="U91" s="19">
        <v>125</v>
      </c>
      <c r="V91" s="17" t="s">
        <v>35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>
      <c r="A92" s="13" t="str">
        <f t="shared" si="3"/>
        <v>Normal</v>
      </c>
      <c r="B92" s="14" t="s">
        <v>260</v>
      </c>
      <c r="C92" s="15" t="s">
        <v>251</v>
      </c>
      <c r="D92" s="16">
        <f>IFERROR(VLOOKUP(B92,#REF!,3,FALSE),0)</f>
        <v>0</v>
      </c>
      <c r="E92" s="18">
        <f t="shared" si="4"/>
        <v>0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>
        <v>0</v>
      </c>
      <c r="T92" s="21" t="s">
        <v>35</v>
      </c>
      <c r="U92" s="19">
        <v>63</v>
      </c>
      <c r="V92" s="17" t="s">
        <v>35</v>
      </c>
      <c r="W92" s="22" t="s">
        <v>36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3"/>
        <v>OverStock</v>
      </c>
      <c r="B93" s="14" t="s">
        <v>261</v>
      </c>
      <c r="C93" s="15" t="s">
        <v>251</v>
      </c>
      <c r="D93" s="16">
        <f>IFERROR(VLOOKUP(B93,#REF!,3,FALSE),0)</f>
        <v>0</v>
      </c>
      <c r="E93" s="18">
        <f t="shared" si="4"/>
        <v>0</v>
      </c>
      <c r="F93" s="16" t="str">
        <f>IFERROR(VLOOKUP(B93,#REF!,6,FALSE),"")</f>
        <v/>
      </c>
      <c r="G93" s="17">
        <v>583</v>
      </c>
      <c r="H93" s="17">
        <v>583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583</v>
      </c>
      <c r="S93" s="20">
        <v>72.900000000000006</v>
      </c>
      <c r="T93" s="21" t="s">
        <v>35</v>
      </c>
      <c r="U93" s="19">
        <v>8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13" t="str">
        <f t="shared" si="3"/>
        <v>Normal</v>
      </c>
      <c r="B94" s="14" t="s">
        <v>262</v>
      </c>
      <c r="C94" s="15" t="s">
        <v>251</v>
      </c>
      <c r="D94" s="16">
        <f>IFERROR(VLOOKUP(B94,#REF!,3,FALSE),0)</f>
        <v>0</v>
      </c>
      <c r="E94" s="18">
        <f t="shared" si="4"/>
        <v>0</v>
      </c>
      <c r="F94" s="16" t="str">
        <f>IFERROR(VLOOKUP(B94,#REF!,6,FALSE),"")</f>
        <v/>
      </c>
      <c r="G94" s="17">
        <v>157</v>
      </c>
      <c r="H94" s="17">
        <v>157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157</v>
      </c>
      <c r="S94" s="20">
        <v>8.6999999999999993</v>
      </c>
      <c r="T94" s="21" t="s">
        <v>35</v>
      </c>
      <c r="U94" s="19">
        <v>18</v>
      </c>
      <c r="V94" s="17" t="s">
        <v>35</v>
      </c>
      <c r="W94" s="22" t="s">
        <v>36</v>
      </c>
      <c r="X94" s="23" t="str">
        <f t="shared" si="5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37</v>
      </c>
    </row>
    <row r="95" spans="1:29">
      <c r="A95" s="13" t="str">
        <f t="shared" si="3"/>
        <v>Normal</v>
      </c>
      <c r="B95" s="14" t="s">
        <v>263</v>
      </c>
      <c r="C95" s="15" t="s">
        <v>251</v>
      </c>
      <c r="D95" s="16">
        <f>IFERROR(VLOOKUP(B95,#REF!,3,FALSE),0)</f>
        <v>0</v>
      </c>
      <c r="E95" s="18">
        <f t="shared" si="4"/>
        <v>0</v>
      </c>
      <c r="F95" s="16" t="str">
        <f>IFERROR(VLOOKUP(B95,#REF!,6,FALSE),"")</f>
        <v/>
      </c>
      <c r="G95" s="17">
        <v>10</v>
      </c>
      <c r="H95" s="17">
        <v>10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10</v>
      </c>
      <c r="S95" s="20">
        <v>0.6</v>
      </c>
      <c r="T95" s="21" t="s">
        <v>35</v>
      </c>
      <c r="U95" s="19">
        <v>18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ZeroZero</v>
      </c>
      <c r="B96" s="14" t="s">
        <v>264</v>
      </c>
      <c r="C96" s="15" t="s">
        <v>251</v>
      </c>
      <c r="D96" s="16">
        <f>IFERROR(VLOOKUP(B96,#REF!,3,FALSE),0)</f>
        <v>0</v>
      </c>
      <c r="E96" s="18" t="str">
        <f t="shared" si="4"/>
        <v>前八週無拉料</v>
      </c>
      <c r="F96" s="16" t="str">
        <f>IFERROR(VLOOKUP(B96,#REF!,6,FALSE),"")</f>
        <v/>
      </c>
      <c r="G96" s="17">
        <v>176</v>
      </c>
      <c r="H96" s="17">
        <v>176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176</v>
      </c>
      <c r="S96" s="20" t="s">
        <v>35</v>
      </c>
      <c r="T96" s="21" t="s">
        <v>35</v>
      </c>
      <c r="U96" s="19">
        <v>0</v>
      </c>
      <c r="V96" s="17" t="s">
        <v>35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>
      <c r="A97" s="13" t="str">
        <f t="shared" si="3"/>
        <v>ZeroZero</v>
      </c>
      <c r="B97" s="14" t="s">
        <v>390</v>
      </c>
      <c r="C97" s="15" t="s">
        <v>391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2000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2000</v>
      </c>
      <c r="Q97" s="17">
        <v>0</v>
      </c>
      <c r="R97" s="19">
        <v>2000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13" t="str">
        <f t="shared" si="3"/>
        <v>ZeroZero</v>
      </c>
      <c r="B98" s="14" t="s">
        <v>392</v>
      </c>
      <c r="C98" s="15" t="s">
        <v>391</v>
      </c>
      <c r="D98" s="16">
        <f>IFERROR(VLOOKUP(B98,#REF!,3,FALSE),0)</f>
        <v>0</v>
      </c>
      <c r="E98" s="18" t="str">
        <f t="shared" si="4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2800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2800</v>
      </c>
      <c r="Q98" s="17">
        <v>0</v>
      </c>
      <c r="R98" s="19">
        <v>2800</v>
      </c>
      <c r="S98" s="20" t="s">
        <v>35</v>
      </c>
      <c r="T98" s="21" t="s">
        <v>35</v>
      </c>
      <c r="U98" s="19">
        <v>0</v>
      </c>
      <c r="V98" s="17" t="s">
        <v>35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13" t="str">
        <f t="shared" si="3"/>
        <v>Normal</v>
      </c>
      <c r="B99" s="14" t="s">
        <v>393</v>
      </c>
      <c r="C99" s="15" t="s">
        <v>391</v>
      </c>
      <c r="D99" s="16">
        <f>IFERROR(VLOOKUP(B99,#REF!,3,FALSE),0)</f>
        <v>0</v>
      </c>
      <c r="E99" s="18">
        <f t="shared" si="4"/>
        <v>1.1000000000000001</v>
      </c>
      <c r="F99" s="16" t="str">
        <f>IFERROR(VLOOKUP(B99,#REF!,6,FALSE),"")</f>
        <v/>
      </c>
      <c r="G99" s="17">
        <v>60000</v>
      </c>
      <c r="H99" s="17">
        <v>50000</v>
      </c>
      <c r="I99" s="17" t="str">
        <f>IFERROR(VLOOKUP(B99,#REF!,9,FALSE),"")</f>
        <v/>
      </c>
      <c r="J99" s="17">
        <v>10000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10000</v>
      </c>
      <c r="Q99" s="17">
        <v>0</v>
      </c>
      <c r="R99" s="19">
        <v>70000</v>
      </c>
      <c r="S99" s="20">
        <v>8</v>
      </c>
      <c r="T99" s="21" t="s">
        <v>35</v>
      </c>
      <c r="U99" s="19">
        <v>8750</v>
      </c>
      <c r="V99" s="17" t="s">
        <v>35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Normal</v>
      </c>
      <c r="B100" s="14" t="s">
        <v>394</v>
      </c>
      <c r="C100" s="15" t="s">
        <v>391</v>
      </c>
      <c r="D100" s="16">
        <f>IFERROR(VLOOKUP(B100,#REF!,3,FALSE),0)</f>
        <v>0</v>
      </c>
      <c r="E100" s="18">
        <f t="shared" si="4"/>
        <v>0</v>
      </c>
      <c r="F100" s="16" t="str">
        <f>IFERROR(VLOOKUP(B100,#REF!,6,FALSE),"")</f>
        <v/>
      </c>
      <c r="G100" s="17">
        <v>15000</v>
      </c>
      <c r="H100" s="17">
        <v>5000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15000</v>
      </c>
      <c r="S100" s="20">
        <v>8</v>
      </c>
      <c r="T100" s="21" t="s">
        <v>35</v>
      </c>
      <c r="U100" s="19">
        <v>1875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3"/>
        <v>Normal</v>
      </c>
      <c r="B101" s="14" t="s">
        <v>395</v>
      </c>
      <c r="C101" s="15" t="s">
        <v>391</v>
      </c>
      <c r="D101" s="16">
        <f>IFERROR(VLOOKUP(B101,#REF!,3,FALSE),0)</f>
        <v>0</v>
      </c>
      <c r="E101" s="18">
        <f t="shared" si="4"/>
        <v>0</v>
      </c>
      <c r="F101" s="16" t="str">
        <f>IFERROR(VLOOKUP(B101,#REF!,6,FALSE),"")</f>
        <v/>
      </c>
      <c r="G101" s="17">
        <v>15000</v>
      </c>
      <c r="H101" s="17">
        <v>15000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15000</v>
      </c>
      <c r="S101" s="20">
        <v>6</v>
      </c>
      <c r="T101" s="21" t="s">
        <v>35</v>
      </c>
      <c r="U101" s="19">
        <v>2500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13" t="str">
        <f t="shared" si="3"/>
        <v>ZeroZero</v>
      </c>
      <c r="B102" s="14" t="s">
        <v>396</v>
      </c>
      <c r="C102" s="15" t="s">
        <v>391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150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150</v>
      </c>
      <c r="Q102" s="17">
        <v>0</v>
      </c>
      <c r="R102" s="19">
        <v>150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13" t="str">
        <f t="shared" si="3"/>
        <v>Normal</v>
      </c>
      <c r="B103" s="14" t="s">
        <v>397</v>
      </c>
      <c r="C103" s="15" t="s">
        <v>391</v>
      </c>
      <c r="D103" s="16">
        <f>IFERROR(VLOOKUP(B103,#REF!,3,FALSE),0)</f>
        <v>0</v>
      </c>
      <c r="E103" s="18">
        <f t="shared" si="4"/>
        <v>3</v>
      </c>
      <c r="F103" s="16" t="str">
        <f>IFERROR(VLOOKUP(B103,#REF!,6,FALSE),"")</f>
        <v/>
      </c>
      <c r="G103" s="17">
        <v>30000</v>
      </c>
      <c r="H103" s="17">
        <v>0</v>
      </c>
      <c r="I103" s="17" t="str">
        <f>IFERROR(VLOOKUP(B103,#REF!,9,FALSE),"")</f>
        <v/>
      </c>
      <c r="J103" s="17">
        <v>45000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45000</v>
      </c>
      <c r="Q103" s="17">
        <v>0</v>
      </c>
      <c r="R103" s="19">
        <v>75000</v>
      </c>
      <c r="S103" s="20">
        <v>5</v>
      </c>
      <c r="T103" s="21" t="s">
        <v>35</v>
      </c>
      <c r="U103" s="19">
        <v>15000</v>
      </c>
      <c r="V103" s="17" t="s">
        <v>35</v>
      </c>
      <c r="W103" s="22" t="s">
        <v>36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>
      <c r="A104" s="13" t="str">
        <f t="shared" si="3"/>
        <v>Normal</v>
      </c>
      <c r="B104" s="14" t="s">
        <v>398</v>
      </c>
      <c r="C104" s="15" t="s">
        <v>391</v>
      </c>
      <c r="D104" s="16">
        <f>IFERROR(VLOOKUP(B104,#REF!,3,FALSE),0)</f>
        <v>0</v>
      </c>
      <c r="E104" s="18">
        <f t="shared" si="4"/>
        <v>3.2</v>
      </c>
      <c r="F104" s="16" t="str">
        <f>IFERROR(VLOOKUP(B104,#REF!,6,FALSE),"")</f>
        <v/>
      </c>
      <c r="G104" s="17">
        <v>105000</v>
      </c>
      <c r="H104" s="17">
        <v>0</v>
      </c>
      <c r="I104" s="17" t="str">
        <f>IFERROR(VLOOKUP(B104,#REF!,9,FALSE),"")</f>
        <v/>
      </c>
      <c r="J104" s="17">
        <v>270000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270000</v>
      </c>
      <c r="Q104" s="17">
        <v>0</v>
      </c>
      <c r="R104" s="19">
        <v>375000</v>
      </c>
      <c r="S104" s="20">
        <v>4.4000000000000004</v>
      </c>
      <c r="T104" s="21" t="s">
        <v>35</v>
      </c>
      <c r="U104" s="19">
        <v>84375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>
      <c r="A105" s="13" t="str">
        <f t="shared" si="3"/>
        <v>Normal</v>
      </c>
      <c r="B105" s="14" t="s">
        <v>399</v>
      </c>
      <c r="C105" s="15" t="s">
        <v>391</v>
      </c>
      <c r="D105" s="16">
        <f>IFERROR(VLOOKUP(B105,#REF!,3,FALSE),0)</f>
        <v>0</v>
      </c>
      <c r="E105" s="18">
        <f t="shared" si="4"/>
        <v>0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0</v>
      </c>
      <c r="S105" s="20">
        <v>0</v>
      </c>
      <c r="T105" s="21" t="s">
        <v>35</v>
      </c>
      <c r="U105" s="19">
        <v>1875</v>
      </c>
      <c r="V105" s="17" t="s">
        <v>35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>
      <c r="A106" s="13" t="str">
        <f t="shared" si="3"/>
        <v>Normal</v>
      </c>
      <c r="B106" s="14" t="s">
        <v>400</v>
      </c>
      <c r="C106" s="15" t="s">
        <v>391</v>
      </c>
      <c r="D106" s="16">
        <f>IFERROR(VLOOKUP(B106,#REF!,3,FALSE),0)</f>
        <v>0</v>
      </c>
      <c r="E106" s="18">
        <f t="shared" si="4"/>
        <v>0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>
        <v>0</v>
      </c>
      <c r="T106" s="21" t="s">
        <v>35</v>
      </c>
      <c r="U106" s="19">
        <v>1875</v>
      </c>
      <c r="V106" s="17" t="s">
        <v>35</v>
      </c>
      <c r="W106" s="22" t="s">
        <v>36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3"/>
        <v>Normal</v>
      </c>
      <c r="B107" s="14" t="s">
        <v>401</v>
      </c>
      <c r="C107" s="15" t="s">
        <v>391</v>
      </c>
      <c r="D107" s="16">
        <f>IFERROR(VLOOKUP(B107,#REF!,3,FALSE),0)</f>
        <v>0</v>
      </c>
      <c r="E107" s="18">
        <f t="shared" si="4"/>
        <v>0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0</v>
      </c>
      <c r="S107" s="20">
        <v>0</v>
      </c>
      <c r="T107" s="21" t="s">
        <v>35</v>
      </c>
      <c r="U107" s="19">
        <v>1875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>
      <c r="A108" s="13" t="str">
        <f t="shared" si="3"/>
        <v>Normal</v>
      </c>
      <c r="B108" s="14" t="s">
        <v>402</v>
      </c>
      <c r="C108" s="15" t="s">
        <v>391</v>
      </c>
      <c r="D108" s="16">
        <f>IFERROR(VLOOKUP(B108,#REF!,3,FALSE),0)</f>
        <v>0</v>
      </c>
      <c r="E108" s="18">
        <f t="shared" si="4"/>
        <v>4</v>
      </c>
      <c r="F108" s="16" t="str">
        <f>IFERROR(VLOOKUP(B108,#REF!,6,FALSE),"")</f>
        <v/>
      </c>
      <c r="G108" s="17">
        <v>45000</v>
      </c>
      <c r="H108" s="17">
        <v>0</v>
      </c>
      <c r="I108" s="17" t="str">
        <f>IFERROR(VLOOKUP(B108,#REF!,9,FALSE),"")</f>
        <v/>
      </c>
      <c r="J108" s="17">
        <v>150000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150000</v>
      </c>
      <c r="Q108" s="17">
        <v>0</v>
      </c>
      <c r="R108" s="19">
        <v>195000</v>
      </c>
      <c r="S108" s="20">
        <v>5.2</v>
      </c>
      <c r="T108" s="21" t="s">
        <v>35</v>
      </c>
      <c r="U108" s="19">
        <v>37500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13" t="str">
        <f t="shared" si="3"/>
        <v>ZeroZero</v>
      </c>
      <c r="B109" s="14" t="s">
        <v>403</v>
      </c>
      <c r="C109" s="15" t="s">
        <v>391</v>
      </c>
      <c r="D109" s="16">
        <f>IFERROR(VLOOKUP(B109,#REF!,3,FALSE),0)</f>
        <v>0</v>
      </c>
      <c r="E109" s="18" t="str">
        <f t="shared" si="4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15000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15000</v>
      </c>
      <c r="Q109" s="17">
        <v>0</v>
      </c>
      <c r="R109" s="19">
        <v>15000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3"/>
        <v>ZeroZero</v>
      </c>
      <c r="B110" s="14" t="s">
        <v>404</v>
      </c>
      <c r="C110" s="15" t="s">
        <v>391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2000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2000</v>
      </c>
      <c r="Q110" s="17">
        <v>0</v>
      </c>
      <c r="R110" s="19">
        <v>2000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36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>
      <c r="A111" s="13" t="str">
        <f t="shared" si="3"/>
        <v>ZeroZero</v>
      </c>
      <c r="B111" s="14" t="s">
        <v>405</v>
      </c>
      <c r="C111" s="15" t="s">
        <v>391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3000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3000</v>
      </c>
      <c r="Q111" s="17">
        <v>0</v>
      </c>
      <c r="R111" s="19">
        <v>3000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>
      <c r="A112" s="13" t="str">
        <f t="shared" si="3"/>
        <v>ZeroZero</v>
      </c>
      <c r="B112" s="14" t="s">
        <v>406</v>
      </c>
      <c r="C112" s="15" t="s">
        <v>391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105000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105000</v>
      </c>
      <c r="Q112" s="17">
        <v>0</v>
      </c>
      <c r="R112" s="19">
        <v>105000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13" t="str">
        <f t="shared" si="3"/>
        <v>ZeroZero</v>
      </c>
      <c r="B113" s="14" t="s">
        <v>407</v>
      </c>
      <c r="C113" s="15" t="s">
        <v>391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120000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120000</v>
      </c>
      <c r="Q113" s="17">
        <v>0</v>
      </c>
      <c r="R113" s="19">
        <v>120000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>
      <c r="A114" s="13" t="str">
        <f t="shared" si="3"/>
        <v>ZeroZero</v>
      </c>
      <c r="B114" s="14" t="s">
        <v>408</v>
      </c>
      <c r="C114" s="15" t="s">
        <v>391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6000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6000</v>
      </c>
      <c r="Q114" s="17">
        <v>0</v>
      </c>
      <c r="R114" s="19">
        <v>6000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 hidden="1">
      <c r="A115" s="13" t="str">
        <f t="shared" si="3"/>
        <v>None</v>
      </c>
      <c r="B115" s="14" t="s">
        <v>409</v>
      </c>
      <c r="C115" s="15" t="s">
        <v>391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 t="s">
        <v>35</v>
      </c>
      <c r="T115" s="21" t="s">
        <v>35</v>
      </c>
      <c r="U115" s="19">
        <v>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Normal</v>
      </c>
      <c r="B116" s="14" t="s">
        <v>410</v>
      </c>
      <c r="C116" s="15" t="s">
        <v>391</v>
      </c>
      <c r="D116" s="16">
        <f>IFERROR(VLOOKUP(B116,#REF!,3,FALSE),0)</f>
        <v>0</v>
      </c>
      <c r="E116" s="18">
        <f t="shared" si="4"/>
        <v>2.6</v>
      </c>
      <c r="F116" s="16" t="str">
        <f>IFERROR(VLOOKUP(B116,#REF!,6,FALSE),"")</f>
        <v/>
      </c>
      <c r="G116" s="17">
        <v>5000</v>
      </c>
      <c r="H116" s="17">
        <v>0</v>
      </c>
      <c r="I116" s="17" t="str">
        <f>IFERROR(VLOOKUP(B116,#REF!,9,FALSE),"")</f>
        <v/>
      </c>
      <c r="J116" s="17">
        <v>45000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45000</v>
      </c>
      <c r="Q116" s="17">
        <v>0</v>
      </c>
      <c r="R116" s="19">
        <v>50000</v>
      </c>
      <c r="S116" s="20">
        <v>2.9</v>
      </c>
      <c r="T116" s="21" t="s">
        <v>35</v>
      </c>
      <c r="U116" s="19">
        <v>17500</v>
      </c>
      <c r="V116" s="17" t="s">
        <v>35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>
      <c r="A117" s="13" t="str">
        <f t="shared" si="3"/>
        <v>ZeroZero</v>
      </c>
      <c r="B117" s="14" t="s">
        <v>411</v>
      </c>
      <c r="C117" s="15" t="s">
        <v>391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295000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295000</v>
      </c>
      <c r="Q117" s="17">
        <v>0</v>
      </c>
      <c r="R117" s="19">
        <v>295000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ZeroZero</v>
      </c>
      <c r="B118" s="14" t="s">
        <v>412</v>
      </c>
      <c r="C118" s="15" t="s">
        <v>391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8000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8000</v>
      </c>
      <c r="Q118" s="17">
        <v>0</v>
      </c>
      <c r="R118" s="19">
        <v>8000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36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>
      <c r="A119" s="13" t="str">
        <f t="shared" si="3"/>
        <v>ZeroZero</v>
      </c>
      <c r="B119" s="14" t="s">
        <v>413</v>
      </c>
      <c r="C119" s="15" t="s">
        <v>391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5000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5000</v>
      </c>
      <c r="Q119" s="17">
        <v>0</v>
      </c>
      <c r="R119" s="19">
        <v>5000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ZeroZero</v>
      </c>
      <c r="B120" s="14" t="s">
        <v>414</v>
      </c>
      <c r="C120" s="15" t="s">
        <v>391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800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800</v>
      </c>
      <c r="Q120" s="17">
        <v>0</v>
      </c>
      <c r="R120" s="19">
        <v>800</v>
      </c>
      <c r="S120" s="20" t="s">
        <v>35</v>
      </c>
      <c r="T120" s="21" t="s">
        <v>35</v>
      </c>
      <c r="U120" s="19">
        <v>0</v>
      </c>
      <c r="V120" s="17" t="s">
        <v>35</v>
      </c>
      <c r="W120" s="22" t="s">
        <v>36</v>
      </c>
      <c r="X120" s="23" t="str">
        <f t="shared" si="5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>
      <c r="A121" s="13" t="str">
        <f t="shared" si="3"/>
        <v>ZeroZero</v>
      </c>
      <c r="B121" s="14" t="s">
        <v>415</v>
      </c>
      <c r="C121" s="15" t="s">
        <v>391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4000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4000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13" t="str">
        <f t="shared" si="3"/>
        <v>ZeroZero</v>
      </c>
      <c r="B122" s="14" t="s">
        <v>416</v>
      </c>
      <c r="C122" s="15" t="s">
        <v>391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4000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4000</v>
      </c>
      <c r="Q122" s="17">
        <v>0</v>
      </c>
      <c r="R122" s="19">
        <v>4000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13" t="str">
        <f t="shared" si="3"/>
        <v>Normal</v>
      </c>
      <c r="B123" s="14" t="s">
        <v>417</v>
      </c>
      <c r="C123" s="15" t="s">
        <v>391</v>
      </c>
      <c r="D123" s="16">
        <f>IFERROR(VLOOKUP(B123,#REF!,3,FALSE),0)</f>
        <v>0</v>
      </c>
      <c r="E123" s="18">
        <f t="shared" si="4"/>
        <v>8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4000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4000</v>
      </c>
      <c r="Q123" s="17">
        <v>0</v>
      </c>
      <c r="R123" s="19">
        <v>4000</v>
      </c>
      <c r="S123" s="20">
        <v>8</v>
      </c>
      <c r="T123" s="21" t="s">
        <v>35</v>
      </c>
      <c r="U123" s="19">
        <v>500</v>
      </c>
      <c r="V123" s="17" t="s">
        <v>35</v>
      </c>
      <c r="W123" s="22" t="s">
        <v>36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>
      <c r="A124" s="13" t="str">
        <f t="shared" si="3"/>
        <v>ZeroZero</v>
      </c>
      <c r="B124" s="14" t="s">
        <v>418</v>
      </c>
      <c r="C124" s="15" t="s">
        <v>391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10000</v>
      </c>
      <c r="H124" s="17">
        <v>10000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10000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3"/>
        <v>ZeroZero</v>
      </c>
      <c r="B125" s="14" t="s">
        <v>419</v>
      </c>
      <c r="C125" s="15" t="s">
        <v>391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60000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60000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ZeroZero</v>
      </c>
      <c r="B126" s="14" t="s">
        <v>420</v>
      </c>
      <c r="C126" s="15" t="s">
        <v>391</v>
      </c>
      <c r="D126" s="16">
        <f>IFERROR(VLOOKUP(B126,#REF!,3,FALSE),0)</f>
        <v>0</v>
      </c>
      <c r="E126" s="18" t="str">
        <f t="shared" si="4"/>
        <v>前八週無拉料</v>
      </c>
      <c r="F126" s="16" t="str">
        <f>IFERROR(VLOOKUP(B126,#REF!,6,FALSE),"")</f>
        <v/>
      </c>
      <c r="G126" s="17">
        <v>105000</v>
      </c>
      <c r="H126" s="17">
        <v>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105000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>
      <c r="A127" s="13" t="str">
        <f t="shared" si="3"/>
        <v>ZeroZero</v>
      </c>
      <c r="B127" s="14" t="s">
        <v>421</v>
      </c>
      <c r="C127" s="15" t="s">
        <v>391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15000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15000</v>
      </c>
      <c r="Q127" s="17">
        <v>0</v>
      </c>
      <c r="R127" s="19">
        <v>15000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36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>
      <c r="A128" s="13" t="str">
        <f t="shared" si="3"/>
        <v>ZeroZero</v>
      </c>
      <c r="B128" s="14" t="s">
        <v>422</v>
      </c>
      <c r="C128" s="15" t="s">
        <v>391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14000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14000</v>
      </c>
      <c r="Q128" s="17">
        <v>0</v>
      </c>
      <c r="R128" s="19">
        <v>14000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13" t="str">
        <f t="shared" si="3"/>
        <v>ZeroZero</v>
      </c>
      <c r="B129" s="14" t="s">
        <v>423</v>
      </c>
      <c r="C129" s="15" t="s">
        <v>391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40000</v>
      </c>
      <c r="H129" s="17">
        <v>0</v>
      </c>
      <c r="I129" s="17" t="str">
        <f>IFERROR(VLOOKUP(B129,#REF!,9,FALSE),"")</f>
        <v/>
      </c>
      <c r="J129" s="17">
        <v>18000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18000</v>
      </c>
      <c r="Q129" s="17">
        <v>0</v>
      </c>
      <c r="R129" s="19">
        <v>58000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ZeroZero</v>
      </c>
      <c r="B130" s="14" t="s">
        <v>424</v>
      </c>
      <c r="C130" s="15" t="s">
        <v>391</v>
      </c>
      <c r="D130" s="16">
        <f>IFERROR(VLOOKUP(B130,#REF!,3,FALSE),0)</f>
        <v>0</v>
      </c>
      <c r="E130" s="18" t="str">
        <f t="shared" si="4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18000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18000</v>
      </c>
      <c r="Q130" s="17">
        <v>0</v>
      </c>
      <c r="R130" s="19">
        <v>18000</v>
      </c>
      <c r="S130" s="20" t="s">
        <v>35</v>
      </c>
      <c r="T130" s="21" t="s">
        <v>35</v>
      </c>
      <c r="U130" s="19">
        <v>0</v>
      </c>
      <c r="V130" s="17" t="s">
        <v>35</v>
      </c>
      <c r="W130" s="22" t="s">
        <v>36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>
      <c r="A131" s="13" t="str">
        <f t="shared" si="3"/>
        <v>ZeroZero</v>
      </c>
      <c r="B131" s="14" t="s">
        <v>425</v>
      </c>
      <c r="C131" s="15" t="s">
        <v>391</v>
      </c>
      <c r="D131" s="16">
        <f>IFERROR(VLOOKUP(B131,#REF!,3,FALSE),0)</f>
        <v>0</v>
      </c>
      <c r="E131" s="18" t="str">
        <f t="shared" si="4"/>
        <v>前八週無拉料</v>
      </c>
      <c r="F131" s="16" t="str">
        <f>IFERROR(VLOOKUP(B131,#REF!,6,FALSE),"")</f>
        <v/>
      </c>
      <c r="G131" s="17">
        <v>100000</v>
      </c>
      <c r="H131" s="17">
        <v>0</v>
      </c>
      <c r="I131" s="17" t="str">
        <f>IFERROR(VLOOKUP(B131,#REF!,9,FALSE),"")</f>
        <v/>
      </c>
      <c r="J131" s="17">
        <v>16000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16000</v>
      </c>
      <c r="Q131" s="17">
        <v>0</v>
      </c>
      <c r="R131" s="19">
        <v>116000</v>
      </c>
      <c r="S131" s="20" t="s">
        <v>35</v>
      </c>
      <c r="T131" s="21" t="s">
        <v>35</v>
      </c>
      <c r="U131" s="19">
        <v>0</v>
      </c>
      <c r="V131" s="17" t="s">
        <v>35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OverStock</v>
      </c>
      <c r="B132" s="14" t="s">
        <v>426</v>
      </c>
      <c r="C132" s="15" t="s">
        <v>391</v>
      </c>
      <c r="D132" s="16">
        <f>IFERROR(VLOOKUP(B132,#REF!,3,FALSE),0)</f>
        <v>0</v>
      </c>
      <c r="E132" s="18">
        <f t="shared" ref="E132:E195" si="7">IF(U132=0,"前八週無拉料",ROUND(J132/U132,1))</f>
        <v>0</v>
      </c>
      <c r="F132" s="16" t="str">
        <f>IFERROR(VLOOKUP(B132,#REF!,6,FALSE),"")</f>
        <v/>
      </c>
      <c r="G132" s="17">
        <v>260000</v>
      </c>
      <c r="H132" s="17">
        <v>0</v>
      </c>
      <c r="I132" s="17" t="str">
        <f>IFERROR(VLOOKUP(B132,#REF!,9,FALSE),"")</f>
        <v/>
      </c>
      <c r="J132" s="17">
        <v>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0</v>
      </c>
      <c r="R132" s="19">
        <v>260000</v>
      </c>
      <c r="S132" s="20">
        <v>104</v>
      </c>
      <c r="T132" s="21" t="s">
        <v>35</v>
      </c>
      <c r="U132" s="19">
        <v>2500</v>
      </c>
      <c r="V132" s="17" t="s">
        <v>35</v>
      </c>
      <c r="W132" s="22" t="s">
        <v>36</v>
      </c>
      <c r="X132" s="23" t="str">
        <f t="shared" ref="X132:X195" si="8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>
      <c r="A133" s="13" t="str">
        <f t="shared" si="6"/>
        <v>ZeroZero</v>
      </c>
      <c r="B133" s="14" t="s">
        <v>427</v>
      </c>
      <c r="C133" s="15" t="s">
        <v>391</v>
      </c>
      <c r="D133" s="16">
        <f>IFERROR(VLOOKUP(B133,#REF!,3,FALSE),0)</f>
        <v>0</v>
      </c>
      <c r="E133" s="18" t="str">
        <f t="shared" si="7"/>
        <v>前八週無拉料</v>
      </c>
      <c r="F133" s="16" t="str">
        <f>IFERROR(VLOOKUP(B133,#REF!,6,FALSE),"")</f>
        <v/>
      </c>
      <c r="G133" s="17">
        <v>40000</v>
      </c>
      <c r="H133" s="17">
        <v>0</v>
      </c>
      <c r="I133" s="17" t="str">
        <f>IFERROR(VLOOKUP(B133,#REF!,9,FALSE),"")</f>
        <v/>
      </c>
      <c r="J133" s="17">
        <v>18000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18000</v>
      </c>
      <c r="Q133" s="17">
        <v>0</v>
      </c>
      <c r="R133" s="19">
        <v>58000</v>
      </c>
      <c r="S133" s="20" t="s">
        <v>35</v>
      </c>
      <c r="T133" s="21" t="s">
        <v>35</v>
      </c>
      <c r="U133" s="19">
        <v>0</v>
      </c>
      <c r="V133" s="17" t="s">
        <v>35</v>
      </c>
      <c r="W133" s="22" t="s">
        <v>36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>
      <c r="A134" s="13" t="str">
        <f t="shared" si="6"/>
        <v>OverStock</v>
      </c>
      <c r="B134" s="14" t="s">
        <v>428</v>
      </c>
      <c r="C134" s="15" t="s">
        <v>391</v>
      </c>
      <c r="D134" s="16">
        <f>IFERROR(VLOOKUP(B134,#REF!,3,FALSE),0)</f>
        <v>0</v>
      </c>
      <c r="E134" s="18">
        <f t="shared" si="7"/>
        <v>8</v>
      </c>
      <c r="F134" s="16" t="str">
        <f>IFERROR(VLOOKUP(B134,#REF!,6,FALSE),"")</f>
        <v/>
      </c>
      <c r="G134" s="17">
        <v>440000</v>
      </c>
      <c r="H134" s="17">
        <v>0</v>
      </c>
      <c r="I134" s="17" t="str">
        <f>IFERROR(VLOOKUP(B134,#REF!,9,FALSE),"")</f>
        <v/>
      </c>
      <c r="J134" s="17">
        <v>20000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20000</v>
      </c>
      <c r="Q134" s="17">
        <v>0</v>
      </c>
      <c r="R134" s="19">
        <v>460000</v>
      </c>
      <c r="S134" s="20">
        <v>184</v>
      </c>
      <c r="T134" s="21" t="s">
        <v>35</v>
      </c>
      <c r="U134" s="19">
        <v>2500</v>
      </c>
      <c r="V134" s="17" t="s">
        <v>35</v>
      </c>
      <c r="W134" s="22" t="s">
        <v>36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>
      <c r="A135" s="13" t="str">
        <f t="shared" si="6"/>
        <v>Normal</v>
      </c>
      <c r="B135" s="14" t="s">
        <v>429</v>
      </c>
      <c r="C135" s="15" t="s">
        <v>391</v>
      </c>
      <c r="D135" s="16">
        <f>IFERROR(VLOOKUP(B135,#REF!,3,FALSE),0)</f>
        <v>0</v>
      </c>
      <c r="E135" s="18">
        <f t="shared" si="7"/>
        <v>2.1</v>
      </c>
      <c r="F135" s="16" t="str">
        <f>IFERROR(VLOOKUP(B135,#REF!,6,FALSE),"")</f>
        <v/>
      </c>
      <c r="G135" s="17">
        <v>130000</v>
      </c>
      <c r="H135" s="17">
        <v>60000</v>
      </c>
      <c r="I135" s="17" t="str">
        <f>IFERROR(VLOOKUP(B135,#REF!,9,FALSE),"")</f>
        <v/>
      </c>
      <c r="J135" s="17">
        <v>70000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70000</v>
      </c>
      <c r="Q135" s="17">
        <v>0</v>
      </c>
      <c r="R135" s="19">
        <v>200000</v>
      </c>
      <c r="S135" s="20">
        <v>5.9</v>
      </c>
      <c r="T135" s="21" t="s">
        <v>35</v>
      </c>
      <c r="U135" s="19">
        <v>33750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13" t="str">
        <f t="shared" si="6"/>
        <v>Normal</v>
      </c>
      <c r="B136" s="14" t="s">
        <v>430</v>
      </c>
      <c r="C136" s="15" t="s">
        <v>391</v>
      </c>
      <c r="D136" s="16">
        <f>IFERROR(VLOOKUP(B136,#REF!,3,FALSE),0)</f>
        <v>0</v>
      </c>
      <c r="E136" s="18">
        <f t="shared" si="7"/>
        <v>0</v>
      </c>
      <c r="F136" s="16" t="str">
        <f>IFERROR(VLOOKUP(B136,#REF!,6,FALSE),"")</f>
        <v/>
      </c>
      <c r="G136" s="17">
        <v>70000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70000</v>
      </c>
      <c r="S136" s="20">
        <v>3.1</v>
      </c>
      <c r="T136" s="21" t="s">
        <v>35</v>
      </c>
      <c r="U136" s="19">
        <v>22500</v>
      </c>
      <c r="V136" s="17" t="s">
        <v>35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13" t="str">
        <f t="shared" si="6"/>
        <v>OverStock</v>
      </c>
      <c r="B137" s="14" t="s">
        <v>431</v>
      </c>
      <c r="C137" s="15" t="s">
        <v>391</v>
      </c>
      <c r="D137" s="16">
        <f>IFERROR(VLOOKUP(B137,#REF!,3,FALSE),0)</f>
        <v>0</v>
      </c>
      <c r="E137" s="18">
        <f t="shared" si="7"/>
        <v>26</v>
      </c>
      <c r="F137" s="16" t="str">
        <f>IFERROR(VLOOKUP(B137,#REF!,6,FALSE),"")</f>
        <v/>
      </c>
      <c r="G137" s="17">
        <v>450000</v>
      </c>
      <c r="H137" s="17">
        <v>450000</v>
      </c>
      <c r="I137" s="17" t="str">
        <f>IFERROR(VLOOKUP(B137,#REF!,9,FALSE),"")</f>
        <v/>
      </c>
      <c r="J137" s="17">
        <v>780000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780000</v>
      </c>
      <c r="Q137" s="17">
        <v>0</v>
      </c>
      <c r="R137" s="19">
        <v>1230000</v>
      </c>
      <c r="S137" s="20">
        <v>41</v>
      </c>
      <c r="T137" s="21" t="s">
        <v>35</v>
      </c>
      <c r="U137" s="19">
        <v>30000</v>
      </c>
      <c r="V137" s="17" t="s">
        <v>35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Normal</v>
      </c>
      <c r="B138" s="14" t="s">
        <v>432</v>
      </c>
      <c r="C138" s="15" t="s">
        <v>391</v>
      </c>
      <c r="D138" s="16">
        <f>IFERROR(VLOOKUP(B138,#REF!,3,FALSE),0)</f>
        <v>0</v>
      </c>
      <c r="E138" s="18">
        <f t="shared" si="7"/>
        <v>6.8</v>
      </c>
      <c r="F138" s="16" t="str">
        <f>IFERROR(VLOOKUP(B138,#REF!,6,FALSE),"")</f>
        <v/>
      </c>
      <c r="G138" s="17">
        <v>650000</v>
      </c>
      <c r="H138" s="17">
        <v>0</v>
      </c>
      <c r="I138" s="17" t="str">
        <f>IFERROR(VLOOKUP(B138,#REF!,9,FALSE),"")</f>
        <v/>
      </c>
      <c r="J138" s="17">
        <v>1540000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1540000</v>
      </c>
      <c r="Q138" s="17">
        <v>0</v>
      </c>
      <c r="R138" s="19">
        <v>2190000</v>
      </c>
      <c r="S138" s="20">
        <v>9.6999999999999993</v>
      </c>
      <c r="T138" s="21" t="s">
        <v>35</v>
      </c>
      <c r="U138" s="19">
        <v>226250</v>
      </c>
      <c r="V138" s="17" t="s">
        <v>35</v>
      </c>
      <c r="W138" s="22" t="s">
        <v>36</v>
      </c>
      <c r="X138" s="23" t="str">
        <f t="shared" si="8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>
      <c r="A139" s="13" t="str">
        <f t="shared" si="6"/>
        <v>ZeroZero</v>
      </c>
      <c r="B139" s="14" t="s">
        <v>433</v>
      </c>
      <c r="C139" s="15" t="s">
        <v>391</v>
      </c>
      <c r="D139" s="16">
        <f>IFERROR(VLOOKUP(B139,#REF!,3,FALSE),0)</f>
        <v>0</v>
      </c>
      <c r="E139" s="18" t="str">
        <f t="shared" si="7"/>
        <v>前八週無拉料</v>
      </c>
      <c r="F139" s="16" t="str">
        <f>IFERROR(VLOOKUP(B139,#REF!,6,FALSE),"")</f>
        <v/>
      </c>
      <c r="G139" s="17">
        <v>231000</v>
      </c>
      <c r="H139" s="17">
        <v>21000</v>
      </c>
      <c r="I139" s="17" t="str">
        <f>IFERROR(VLOOKUP(B139,#REF!,9,FALSE),"")</f>
        <v/>
      </c>
      <c r="J139" s="17">
        <v>42000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42000</v>
      </c>
      <c r="Q139" s="17">
        <v>0</v>
      </c>
      <c r="R139" s="19">
        <v>273000</v>
      </c>
      <c r="S139" s="20" t="s">
        <v>35</v>
      </c>
      <c r="T139" s="21" t="s">
        <v>35</v>
      </c>
      <c r="U139" s="19">
        <v>0</v>
      </c>
      <c r="V139" s="17" t="s">
        <v>35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>
      <c r="A140" s="13" t="str">
        <f t="shared" si="6"/>
        <v>ZeroZero</v>
      </c>
      <c r="B140" s="14" t="s">
        <v>434</v>
      </c>
      <c r="C140" s="15" t="s">
        <v>391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380000</v>
      </c>
      <c r="H140" s="17">
        <v>0</v>
      </c>
      <c r="I140" s="17" t="str">
        <f>IFERROR(VLOOKUP(B140,#REF!,9,FALSE),"")</f>
        <v/>
      </c>
      <c r="J140" s="17">
        <v>20000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20000</v>
      </c>
      <c r="Q140" s="17">
        <v>0</v>
      </c>
      <c r="R140" s="19">
        <v>400000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36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13" t="str">
        <f t="shared" si="6"/>
        <v>ZeroZero</v>
      </c>
      <c r="B141" s="14" t="s">
        <v>435</v>
      </c>
      <c r="C141" s="15" t="s">
        <v>391</v>
      </c>
      <c r="D141" s="16">
        <f>IFERROR(VLOOKUP(B141,#REF!,3,FALSE),0)</f>
        <v>0</v>
      </c>
      <c r="E141" s="18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45000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45000</v>
      </c>
      <c r="Q141" s="17">
        <v>0</v>
      </c>
      <c r="R141" s="19">
        <v>45000</v>
      </c>
      <c r="S141" s="20" t="s">
        <v>35</v>
      </c>
      <c r="T141" s="21" t="s">
        <v>35</v>
      </c>
      <c r="U141" s="19">
        <v>0</v>
      </c>
      <c r="V141" s="17" t="s">
        <v>35</v>
      </c>
      <c r="W141" s="22" t="s">
        <v>36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37</v>
      </c>
    </row>
    <row r="142" spans="1:29">
      <c r="A142" s="13" t="str">
        <f t="shared" si="6"/>
        <v>ZeroZero</v>
      </c>
      <c r="B142" s="14" t="s">
        <v>436</v>
      </c>
      <c r="C142" s="15" t="s">
        <v>391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25000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25000</v>
      </c>
      <c r="Q142" s="17">
        <v>0</v>
      </c>
      <c r="R142" s="19">
        <v>25000</v>
      </c>
      <c r="S142" s="20" t="s">
        <v>35</v>
      </c>
      <c r="T142" s="21" t="s">
        <v>35</v>
      </c>
      <c r="U142" s="19">
        <v>0</v>
      </c>
      <c r="V142" s="17" t="s">
        <v>35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13" t="str">
        <f t="shared" si="6"/>
        <v>ZeroZero</v>
      </c>
      <c r="B143" s="14" t="s">
        <v>437</v>
      </c>
      <c r="C143" s="15" t="s">
        <v>391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120000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120000</v>
      </c>
      <c r="Q143" s="17">
        <v>0</v>
      </c>
      <c r="R143" s="19">
        <v>120000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36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>
      <c r="A144" s="13" t="str">
        <f t="shared" si="6"/>
        <v>ZeroZero</v>
      </c>
      <c r="B144" s="14" t="s">
        <v>438</v>
      </c>
      <c r="C144" s="15" t="s">
        <v>391</v>
      </c>
      <c r="D144" s="16">
        <f>IFERROR(VLOOKUP(B144,#REF!,3,FALSE),0)</f>
        <v>0</v>
      </c>
      <c r="E144" s="18" t="str">
        <f t="shared" si="7"/>
        <v>前八週無拉料</v>
      </c>
      <c r="F144" s="16" t="str">
        <f>IFERROR(VLOOKUP(B144,#REF!,6,FALSE),"")</f>
        <v/>
      </c>
      <c r="G144" s="17">
        <v>750000</v>
      </c>
      <c r="H144" s="17">
        <v>0</v>
      </c>
      <c r="I144" s="17" t="str">
        <f>IFERROR(VLOOKUP(B144,#REF!,9,FALSE),"")</f>
        <v/>
      </c>
      <c r="J144" s="17">
        <v>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0</v>
      </c>
      <c r="R144" s="19">
        <v>750000</v>
      </c>
      <c r="S144" s="20" t="s">
        <v>35</v>
      </c>
      <c r="T144" s="21" t="s">
        <v>35</v>
      </c>
      <c r="U144" s="19">
        <v>0</v>
      </c>
      <c r="V144" s="17" t="s">
        <v>35</v>
      </c>
      <c r="W144" s="22" t="s">
        <v>36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>
      <c r="A145" s="13" t="str">
        <f t="shared" si="6"/>
        <v>ZeroZero</v>
      </c>
      <c r="B145" s="14" t="s">
        <v>439</v>
      </c>
      <c r="C145" s="15" t="s">
        <v>391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5000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5000</v>
      </c>
      <c r="S145" s="20" t="s">
        <v>35</v>
      </c>
      <c r="T145" s="21" t="s">
        <v>35</v>
      </c>
      <c r="U145" s="19">
        <v>0</v>
      </c>
      <c r="V145" s="17" t="s">
        <v>35</v>
      </c>
      <c r="W145" s="22" t="s">
        <v>36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>
      <c r="A146" s="13" t="str">
        <f t="shared" si="6"/>
        <v>Normal</v>
      </c>
      <c r="B146" s="14" t="s">
        <v>440</v>
      </c>
      <c r="C146" s="15" t="s">
        <v>391</v>
      </c>
      <c r="D146" s="16">
        <f>IFERROR(VLOOKUP(B146,#REF!,3,FALSE),0)</f>
        <v>0</v>
      </c>
      <c r="E146" s="18">
        <f t="shared" si="7"/>
        <v>0</v>
      </c>
      <c r="F146" s="16" t="str">
        <f>IFERROR(VLOOKUP(B146,#REF!,6,FALSE),"")</f>
        <v/>
      </c>
      <c r="G146" s="17">
        <v>200000</v>
      </c>
      <c r="H146" s="17">
        <v>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200000</v>
      </c>
      <c r="S146" s="20">
        <v>7.3</v>
      </c>
      <c r="T146" s="21" t="s">
        <v>35</v>
      </c>
      <c r="U146" s="19">
        <v>27500</v>
      </c>
      <c r="V146" s="17" t="s">
        <v>35</v>
      </c>
      <c r="W146" s="22" t="s">
        <v>36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>
      <c r="A147" s="13" t="str">
        <f t="shared" si="6"/>
        <v>Normal</v>
      </c>
      <c r="B147" s="14" t="s">
        <v>441</v>
      </c>
      <c r="C147" s="15" t="s">
        <v>391</v>
      </c>
      <c r="D147" s="16">
        <f>IFERROR(VLOOKUP(B147,#REF!,3,FALSE),0)</f>
        <v>0</v>
      </c>
      <c r="E147" s="18">
        <f t="shared" si="7"/>
        <v>2.2999999999999998</v>
      </c>
      <c r="F147" s="16" t="str">
        <f>IFERROR(VLOOKUP(B147,#REF!,6,FALSE),"")</f>
        <v/>
      </c>
      <c r="G147" s="17">
        <v>80000</v>
      </c>
      <c r="H147" s="17">
        <v>40000</v>
      </c>
      <c r="I147" s="17" t="str">
        <f>IFERROR(VLOOKUP(B147,#REF!,9,FALSE),"")</f>
        <v/>
      </c>
      <c r="J147" s="17">
        <v>90000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90000</v>
      </c>
      <c r="Q147" s="17">
        <v>0</v>
      </c>
      <c r="R147" s="19">
        <v>170000</v>
      </c>
      <c r="S147" s="20">
        <v>4.4000000000000004</v>
      </c>
      <c r="T147" s="21" t="s">
        <v>35</v>
      </c>
      <c r="U147" s="19">
        <v>38750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6"/>
        <v>ZeroZero</v>
      </c>
      <c r="B148" s="14" t="s">
        <v>442</v>
      </c>
      <c r="C148" s="15" t="s">
        <v>391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10000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10000</v>
      </c>
      <c r="Q148" s="17">
        <v>0</v>
      </c>
      <c r="R148" s="19">
        <v>10000</v>
      </c>
      <c r="S148" s="20" t="s">
        <v>35</v>
      </c>
      <c r="T148" s="21" t="s">
        <v>35</v>
      </c>
      <c r="U148" s="19">
        <v>0</v>
      </c>
      <c r="V148" s="17" t="s">
        <v>35</v>
      </c>
      <c r="W148" s="22" t="s">
        <v>36</v>
      </c>
      <c r="X148" s="23" t="str">
        <f t="shared" si="8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37</v>
      </c>
    </row>
    <row r="149" spans="1:29">
      <c r="A149" s="13" t="str">
        <f t="shared" si="6"/>
        <v>ZeroZero</v>
      </c>
      <c r="B149" s="14" t="s">
        <v>443</v>
      </c>
      <c r="C149" s="15" t="s">
        <v>391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15000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15000</v>
      </c>
      <c r="Q149" s="17">
        <v>0</v>
      </c>
      <c r="R149" s="19">
        <v>15000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>
      <c r="A150" s="13" t="str">
        <f t="shared" si="6"/>
        <v>ZeroZero</v>
      </c>
      <c r="B150" s="14" t="s">
        <v>46</v>
      </c>
      <c r="C150" s="15" t="s">
        <v>47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20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20</v>
      </c>
      <c r="Q150" s="17">
        <v>0</v>
      </c>
      <c r="R150" s="19">
        <v>20</v>
      </c>
      <c r="S150" s="20" t="s">
        <v>35</v>
      </c>
      <c r="T150" s="21" t="s">
        <v>35</v>
      </c>
      <c r="U150" s="19">
        <v>0</v>
      </c>
      <c r="V150" s="17" t="s">
        <v>35</v>
      </c>
      <c r="W150" s="22" t="s">
        <v>36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>
      <c r="A151" s="13" t="str">
        <f t="shared" si="6"/>
        <v>OverStock</v>
      </c>
      <c r="B151" s="14" t="s">
        <v>267</v>
      </c>
      <c r="C151" s="15" t="s">
        <v>93</v>
      </c>
      <c r="D151" s="16">
        <f>IFERROR(VLOOKUP(B151,#REF!,3,FALSE),0)</f>
        <v>0</v>
      </c>
      <c r="E151" s="18">
        <f t="shared" si="7"/>
        <v>32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32000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24000</v>
      </c>
      <c r="Q151" s="17">
        <v>8000</v>
      </c>
      <c r="R151" s="19">
        <v>32000</v>
      </c>
      <c r="S151" s="20">
        <v>32</v>
      </c>
      <c r="T151" s="21" t="s">
        <v>35</v>
      </c>
      <c r="U151" s="19">
        <v>1000</v>
      </c>
      <c r="V151" s="17">
        <v>0</v>
      </c>
      <c r="W151" s="22" t="s">
        <v>36</v>
      </c>
      <c r="X151" s="23" t="str">
        <f t="shared" si="8"/>
        <v>E</v>
      </c>
      <c r="Y151" s="17">
        <v>4000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>
      <c r="A152" s="13" t="str">
        <f t="shared" si="6"/>
        <v>ZeroZero</v>
      </c>
      <c r="B152" s="14" t="s">
        <v>268</v>
      </c>
      <c r="C152" s="15" t="s">
        <v>93</v>
      </c>
      <c r="D152" s="16">
        <f>IFERROR(VLOOKUP(B152,#REF!,3,FALSE),0)</f>
        <v>0</v>
      </c>
      <c r="E152" s="18" t="str">
        <f t="shared" si="7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4000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4000</v>
      </c>
      <c r="Q152" s="17">
        <v>0</v>
      </c>
      <c r="R152" s="19">
        <v>4000</v>
      </c>
      <c r="S152" s="20" t="s">
        <v>35</v>
      </c>
      <c r="T152" s="21" t="s">
        <v>35</v>
      </c>
      <c r="U152" s="19">
        <v>0</v>
      </c>
      <c r="V152" s="17" t="s">
        <v>35</v>
      </c>
      <c r="W152" s="22" t="s">
        <v>36</v>
      </c>
      <c r="X152" s="23" t="str">
        <f t="shared" si="8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37</v>
      </c>
    </row>
    <row r="153" spans="1:29">
      <c r="A153" s="13" t="str">
        <f t="shared" si="6"/>
        <v>Normal</v>
      </c>
      <c r="B153" s="14" t="s">
        <v>269</v>
      </c>
      <c r="C153" s="15" t="s">
        <v>93</v>
      </c>
      <c r="D153" s="16">
        <f>IFERROR(VLOOKUP(B153,#REF!,3,FALSE),0)</f>
        <v>0</v>
      </c>
      <c r="E153" s="18">
        <f t="shared" si="7"/>
        <v>12.8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32000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8000</v>
      </c>
      <c r="Q153" s="17">
        <v>24000</v>
      </c>
      <c r="R153" s="19">
        <v>32000</v>
      </c>
      <c r="S153" s="20">
        <v>12.8</v>
      </c>
      <c r="T153" s="21">
        <v>72.099999999999994</v>
      </c>
      <c r="U153" s="19">
        <v>2500</v>
      </c>
      <c r="V153" s="17">
        <v>444</v>
      </c>
      <c r="W153" s="22">
        <v>0.2</v>
      </c>
      <c r="X153" s="23">
        <f t="shared" si="8"/>
        <v>50</v>
      </c>
      <c r="Y153" s="17">
        <v>14004</v>
      </c>
      <c r="Z153" s="17">
        <v>0</v>
      </c>
      <c r="AA153" s="17">
        <v>4000</v>
      </c>
      <c r="AB153" s="17">
        <v>0</v>
      </c>
      <c r="AC153" s="15" t="s">
        <v>37</v>
      </c>
    </row>
    <row r="154" spans="1:29">
      <c r="A154" s="13" t="str">
        <f t="shared" si="6"/>
        <v>Normal</v>
      </c>
      <c r="B154" s="14" t="s">
        <v>270</v>
      </c>
      <c r="C154" s="15" t="s">
        <v>93</v>
      </c>
      <c r="D154" s="16">
        <f>IFERROR(VLOOKUP(B154,#REF!,3,FALSE),0)</f>
        <v>0</v>
      </c>
      <c r="E154" s="18">
        <f t="shared" si="7"/>
        <v>8.6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4300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4300</v>
      </c>
      <c r="R154" s="19">
        <v>4300</v>
      </c>
      <c r="S154" s="20">
        <v>8.6</v>
      </c>
      <c r="T154" s="21" t="s">
        <v>35</v>
      </c>
      <c r="U154" s="19">
        <v>500</v>
      </c>
      <c r="V154" s="17">
        <v>0</v>
      </c>
      <c r="W154" s="22" t="s">
        <v>36</v>
      </c>
      <c r="X154" s="23" t="str">
        <f t="shared" si="8"/>
        <v>E</v>
      </c>
      <c r="Y154" s="17">
        <v>4000</v>
      </c>
      <c r="Z154" s="17">
        <v>0</v>
      </c>
      <c r="AA154" s="17">
        <v>0</v>
      </c>
      <c r="AB154" s="17">
        <v>0</v>
      </c>
      <c r="AC154" s="15" t="s">
        <v>37</v>
      </c>
    </row>
    <row r="155" spans="1:29" hidden="1">
      <c r="A155" s="13" t="str">
        <f t="shared" si="6"/>
        <v>None</v>
      </c>
      <c r="B155" s="14" t="s">
        <v>271</v>
      </c>
      <c r="C155" s="15" t="s">
        <v>93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6"/>
        <v>Normal</v>
      </c>
      <c r="B156" s="14" t="s">
        <v>92</v>
      </c>
      <c r="C156" s="15" t="s">
        <v>93</v>
      </c>
      <c r="D156" s="16">
        <f>IFERROR(VLOOKUP(B156,#REF!,3,FALSE),0)</f>
        <v>0</v>
      </c>
      <c r="E156" s="18">
        <f t="shared" si="7"/>
        <v>0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0</v>
      </c>
      <c r="R156" s="19">
        <v>0</v>
      </c>
      <c r="S156" s="20">
        <v>0</v>
      </c>
      <c r="T156" s="21" t="s">
        <v>35</v>
      </c>
      <c r="U156" s="19">
        <v>9975</v>
      </c>
      <c r="V156" s="17" t="s">
        <v>35</v>
      </c>
      <c r="W156" s="22" t="s">
        <v>36</v>
      </c>
      <c r="X156" s="23" t="str">
        <f t="shared" si="8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37</v>
      </c>
    </row>
    <row r="157" spans="1:29">
      <c r="A157" s="13" t="str">
        <f t="shared" si="6"/>
        <v>OverStock</v>
      </c>
      <c r="B157" s="14" t="s">
        <v>92</v>
      </c>
      <c r="C157" s="15" t="s">
        <v>93</v>
      </c>
      <c r="D157" s="16">
        <f>IFERROR(VLOOKUP(B157,#REF!,3,FALSE),0)</f>
        <v>0</v>
      </c>
      <c r="E157" s="18">
        <f t="shared" si="7"/>
        <v>145.1</v>
      </c>
      <c r="F157" s="16" t="str">
        <f>IFERROR(VLOOKUP(B157,#REF!,6,FALSE),"")</f>
        <v/>
      </c>
      <c r="G157" s="17">
        <v>36000</v>
      </c>
      <c r="H157" s="17">
        <v>36000</v>
      </c>
      <c r="I157" s="17" t="str">
        <f>IFERROR(VLOOKUP(B157,#REF!,9,FALSE),"")</f>
        <v/>
      </c>
      <c r="J157" s="17">
        <v>76200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20000</v>
      </c>
      <c r="Q157" s="17">
        <v>56200</v>
      </c>
      <c r="R157" s="19">
        <v>112200</v>
      </c>
      <c r="S157" s="20">
        <v>213.7</v>
      </c>
      <c r="T157" s="21">
        <v>17.3</v>
      </c>
      <c r="U157" s="19">
        <v>525</v>
      </c>
      <c r="V157" s="17">
        <v>6468</v>
      </c>
      <c r="W157" s="22">
        <v>12.3</v>
      </c>
      <c r="X157" s="23">
        <f t="shared" si="8"/>
        <v>150</v>
      </c>
      <c r="Y157" s="17">
        <v>24200</v>
      </c>
      <c r="Z157" s="17">
        <v>30000</v>
      </c>
      <c r="AA157" s="17">
        <v>28213</v>
      </c>
      <c r="AB157" s="17">
        <v>16000</v>
      </c>
      <c r="AC157" s="15" t="s">
        <v>37</v>
      </c>
    </row>
    <row r="158" spans="1:29">
      <c r="A158" s="13" t="str">
        <f t="shared" si="6"/>
        <v>ZeroZero</v>
      </c>
      <c r="B158" s="14" t="s">
        <v>272</v>
      </c>
      <c r="C158" s="15" t="s">
        <v>93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4000</v>
      </c>
      <c r="H158" s="17">
        <v>4000</v>
      </c>
      <c r="I158" s="17" t="str">
        <f>IFERROR(VLOOKUP(B158,#REF!,9,FALSE),"")</f>
        <v/>
      </c>
      <c r="J158" s="17">
        <v>4084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4000</v>
      </c>
      <c r="Q158" s="17">
        <v>84</v>
      </c>
      <c r="R158" s="19">
        <v>8084</v>
      </c>
      <c r="S158" s="20" t="s">
        <v>35</v>
      </c>
      <c r="T158" s="21" t="s">
        <v>35</v>
      </c>
      <c r="U158" s="19">
        <v>0</v>
      </c>
      <c r="V158" s="17" t="s">
        <v>35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>
      <c r="A159" s="13" t="str">
        <f t="shared" si="6"/>
        <v>ZeroZero</v>
      </c>
      <c r="B159" s="14" t="s">
        <v>273</v>
      </c>
      <c r="C159" s="15" t="s">
        <v>93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32000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32000</v>
      </c>
      <c r="Q159" s="17">
        <v>0</v>
      </c>
      <c r="R159" s="19">
        <v>32000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36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13" t="str">
        <f t="shared" si="6"/>
        <v>Normal</v>
      </c>
      <c r="B160" s="14" t="s">
        <v>94</v>
      </c>
      <c r="C160" s="15" t="s">
        <v>93</v>
      </c>
      <c r="D160" s="16">
        <f>IFERROR(VLOOKUP(B160,#REF!,3,FALSE),0)</f>
        <v>0</v>
      </c>
      <c r="E160" s="18">
        <f t="shared" si="7"/>
        <v>0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0</v>
      </c>
      <c r="S160" s="20">
        <v>0</v>
      </c>
      <c r="T160" s="21" t="s">
        <v>35</v>
      </c>
      <c r="U160" s="19">
        <v>11250</v>
      </c>
      <c r="V160" s="17" t="s">
        <v>35</v>
      </c>
      <c r="W160" s="22" t="s">
        <v>36</v>
      </c>
      <c r="X160" s="23" t="str">
        <f t="shared" si="8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>
      <c r="A161" s="13" t="str">
        <f t="shared" si="6"/>
        <v>Normal</v>
      </c>
      <c r="B161" s="14" t="s">
        <v>94</v>
      </c>
      <c r="C161" s="15" t="s">
        <v>93</v>
      </c>
      <c r="D161" s="16">
        <f>IFERROR(VLOOKUP(B161,#REF!,3,FALSE),0)</f>
        <v>0</v>
      </c>
      <c r="E161" s="18">
        <f t="shared" si="7"/>
        <v>17.5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249000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60000</v>
      </c>
      <c r="Q161" s="17">
        <v>189000</v>
      </c>
      <c r="R161" s="19">
        <v>249000</v>
      </c>
      <c r="S161" s="20">
        <v>17.5</v>
      </c>
      <c r="T161" s="21">
        <v>42.3</v>
      </c>
      <c r="U161" s="19">
        <v>14250</v>
      </c>
      <c r="V161" s="17">
        <v>5885</v>
      </c>
      <c r="W161" s="22">
        <v>0.4</v>
      </c>
      <c r="X161" s="23">
        <f t="shared" si="8"/>
        <v>50</v>
      </c>
      <c r="Y161" s="17">
        <v>86762</v>
      </c>
      <c r="Z161" s="17">
        <v>46961</v>
      </c>
      <c r="AA161" s="17">
        <v>6000</v>
      </c>
      <c r="AB161" s="17">
        <v>0</v>
      </c>
      <c r="AC161" s="15" t="s">
        <v>37</v>
      </c>
    </row>
    <row r="162" spans="1:29">
      <c r="A162" s="13" t="str">
        <f t="shared" si="6"/>
        <v>FCST</v>
      </c>
      <c r="B162" s="14" t="s">
        <v>95</v>
      </c>
      <c r="C162" s="15" t="s">
        <v>93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8000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4000</v>
      </c>
      <c r="Q162" s="17">
        <v>4000</v>
      </c>
      <c r="R162" s="19">
        <v>8000</v>
      </c>
      <c r="S162" s="20" t="s">
        <v>35</v>
      </c>
      <c r="T162" s="21">
        <v>18</v>
      </c>
      <c r="U162" s="19">
        <v>0</v>
      </c>
      <c r="V162" s="17">
        <v>444</v>
      </c>
      <c r="W162" s="22" t="s">
        <v>145</v>
      </c>
      <c r="X162" s="23" t="str">
        <f t="shared" si="8"/>
        <v>F</v>
      </c>
      <c r="Y162" s="17">
        <v>0</v>
      </c>
      <c r="Z162" s="17">
        <v>0</v>
      </c>
      <c r="AA162" s="17">
        <v>4000</v>
      </c>
      <c r="AB162" s="17">
        <v>0</v>
      </c>
      <c r="AC162" s="15" t="s">
        <v>37</v>
      </c>
    </row>
    <row r="163" spans="1:29">
      <c r="A163" s="13" t="str">
        <f t="shared" si="6"/>
        <v>Normal</v>
      </c>
      <c r="B163" s="14" t="s">
        <v>95</v>
      </c>
      <c r="C163" s="15" t="s">
        <v>93</v>
      </c>
      <c r="D163" s="16">
        <f>IFERROR(VLOOKUP(B163,#REF!,3,FALSE),0)</f>
        <v>0</v>
      </c>
      <c r="E163" s="18">
        <f t="shared" si="7"/>
        <v>0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0</v>
      </c>
      <c r="R163" s="19">
        <v>0</v>
      </c>
      <c r="S163" s="20">
        <v>0</v>
      </c>
      <c r="T163" s="21" t="s">
        <v>35</v>
      </c>
      <c r="U163" s="19">
        <v>500</v>
      </c>
      <c r="V163" s="17" t="s">
        <v>35</v>
      </c>
      <c r="W163" s="22" t="s">
        <v>36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 hidden="1">
      <c r="A164" s="13" t="str">
        <f t="shared" si="6"/>
        <v>None</v>
      </c>
      <c r="B164" s="14" t="s">
        <v>274</v>
      </c>
      <c r="C164" s="15" t="s">
        <v>93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0</v>
      </c>
      <c r="S164" s="20" t="s">
        <v>35</v>
      </c>
      <c r="T164" s="21" t="s">
        <v>35</v>
      </c>
      <c r="U164" s="19">
        <v>0</v>
      </c>
      <c r="V164" s="17">
        <v>0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>
      <c r="A165" s="13" t="str">
        <f t="shared" si="6"/>
        <v>ZeroZero</v>
      </c>
      <c r="B165" s="14" t="s">
        <v>275</v>
      </c>
      <c r="C165" s="15" t="s">
        <v>93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4000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2000</v>
      </c>
      <c r="Q165" s="17">
        <v>2000</v>
      </c>
      <c r="R165" s="19">
        <v>4000</v>
      </c>
      <c r="S165" s="20" t="s">
        <v>35</v>
      </c>
      <c r="T165" s="21" t="s">
        <v>35</v>
      </c>
      <c r="U165" s="19">
        <v>0</v>
      </c>
      <c r="V165" s="17" t="s">
        <v>35</v>
      </c>
      <c r="W165" s="22" t="s">
        <v>36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>
      <c r="A166" s="13" t="str">
        <f t="shared" si="6"/>
        <v>Normal</v>
      </c>
      <c r="B166" s="14" t="s">
        <v>96</v>
      </c>
      <c r="C166" s="15" t="s">
        <v>93</v>
      </c>
      <c r="D166" s="16">
        <f>IFERROR(VLOOKUP(B166,#REF!,3,FALSE),0)</f>
        <v>0</v>
      </c>
      <c r="E166" s="18">
        <f t="shared" si="7"/>
        <v>0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2000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2000</v>
      </c>
      <c r="R166" s="19">
        <v>2000</v>
      </c>
      <c r="S166" s="20">
        <v>0</v>
      </c>
      <c r="T166" s="21" t="s">
        <v>35</v>
      </c>
      <c r="U166" s="19">
        <v>99250</v>
      </c>
      <c r="V166" s="17" t="s">
        <v>35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>
      <c r="A167" s="13" t="str">
        <f t="shared" si="6"/>
        <v>OverStock</v>
      </c>
      <c r="B167" s="14" t="s">
        <v>96</v>
      </c>
      <c r="C167" s="15" t="s">
        <v>93</v>
      </c>
      <c r="D167" s="16">
        <f>IFERROR(VLOOKUP(B167,#REF!,3,FALSE),0)</f>
        <v>0</v>
      </c>
      <c r="E167" s="18">
        <f t="shared" si="7"/>
        <v>2104</v>
      </c>
      <c r="F167" s="16" t="str">
        <f>IFERROR(VLOOKUP(B167,#REF!,6,FALSE),"")</f>
        <v/>
      </c>
      <c r="G167" s="17">
        <v>380000</v>
      </c>
      <c r="H167" s="17">
        <v>380000</v>
      </c>
      <c r="I167" s="17" t="str">
        <f>IFERROR(VLOOKUP(B167,#REF!,9,FALSE),"")</f>
        <v/>
      </c>
      <c r="J167" s="17">
        <v>1052000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600000</v>
      </c>
      <c r="Q167" s="17">
        <v>452000</v>
      </c>
      <c r="R167" s="19">
        <v>1432000</v>
      </c>
      <c r="S167" s="20">
        <v>2864</v>
      </c>
      <c r="T167" s="21">
        <v>17</v>
      </c>
      <c r="U167" s="19">
        <v>500</v>
      </c>
      <c r="V167" s="17">
        <v>84110</v>
      </c>
      <c r="W167" s="22">
        <v>168.2</v>
      </c>
      <c r="X167" s="23">
        <f t="shared" si="8"/>
        <v>150</v>
      </c>
      <c r="Y167" s="17">
        <v>399391</v>
      </c>
      <c r="Z167" s="17">
        <v>456924</v>
      </c>
      <c r="AA167" s="17">
        <v>300066</v>
      </c>
      <c r="AB167" s="17">
        <v>339608</v>
      </c>
      <c r="AC167" s="15" t="s">
        <v>37</v>
      </c>
    </row>
    <row r="168" spans="1:29" hidden="1">
      <c r="A168" s="13" t="str">
        <f t="shared" si="6"/>
        <v>None</v>
      </c>
      <c r="B168" s="14" t="s">
        <v>276</v>
      </c>
      <c r="C168" s="15" t="s">
        <v>93</v>
      </c>
      <c r="D168" s="16">
        <f>IFERROR(VLOOKUP(B168,#REF!,3,FALSE),0)</f>
        <v>0</v>
      </c>
      <c r="E168" s="18" t="str">
        <f t="shared" si="7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0</v>
      </c>
      <c r="S168" s="20" t="s">
        <v>35</v>
      </c>
      <c r="T168" s="21" t="s">
        <v>35</v>
      </c>
      <c r="U168" s="19">
        <v>0</v>
      </c>
      <c r="V168" s="17" t="s">
        <v>35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6"/>
        <v>Normal</v>
      </c>
      <c r="B169" s="14" t="s">
        <v>97</v>
      </c>
      <c r="C169" s="15" t="s">
        <v>93</v>
      </c>
      <c r="D169" s="16">
        <f>IFERROR(VLOOKUP(B169,#REF!,3,FALSE),0)</f>
        <v>0</v>
      </c>
      <c r="E169" s="18">
        <f t="shared" si="7"/>
        <v>0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0</v>
      </c>
      <c r="S169" s="20">
        <v>0</v>
      </c>
      <c r="T169" s="21" t="s">
        <v>35</v>
      </c>
      <c r="U169" s="19">
        <v>78125</v>
      </c>
      <c r="V169" s="17" t="s">
        <v>35</v>
      </c>
      <c r="W169" s="22" t="s">
        <v>36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13" t="str">
        <f t="shared" si="6"/>
        <v>OverStock</v>
      </c>
      <c r="B170" s="14" t="s">
        <v>97</v>
      </c>
      <c r="C170" s="15" t="s">
        <v>93</v>
      </c>
      <c r="D170" s="16">
        <f>IFERROR(VLOOKUP(B170,#REF!,3,FALSE),0)</f>
        <v>0</v>
      </c>
      <c r="E170" s="18">
        <f t="shared" si="7"/>
        <v>25.6</v>
      </c>
      <c r="F170" s="16" t="str">
        <f>IFERROR(VLOOKUP(B170,#REF!,6,FALSE),"")</f>
        <v/>
      </c>
      <c r="G170" s="17">
        <v>30000</v>
      </c>
      <c r="H170" s="17">
        <v>30000</v>
      </c>
      <c r="I170" s="17" t="str">
        <f>IFERROR(VLOOKUP(B170,#REF!,9,FALSE),"")</f>
        <v/>
      </c>
      <c r="J170" s="17">
        <v>733000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240000</v>
      </c>
      <c r="Q170" s="17">
        <v>493000</v>
      </c>
      <c r="R170" s="19">
        <v>763000</v>
      </c>
      <c r="S170" s="20">
        <v>26.7</v>
      </c>
      <c r="T170" s="21">
        <v>30.9</v>
      </c>
      <c r="U170" s="19">
        <v>28625</v>
      </c>
      <c r="V170" s="17">
        <v>24723</v>
      </c>
      <c r="W170" s="22">
        <v>0.9</v>
      </c>
      <c r="X170" s="23">
        <f t="shared" si="8"/>
        <v>100</v>
      </c>
      <c r="Y170" s="17">
        <v>302560</v>
      </c>
      <c r="Z170" s="17">
        <v>156714</v>
      </c>
      <c r="AA170" s="17">
        <v>65788</v>
      </c>
      <c r="AB170" s="17">
        <v>123767</v>
      </c>
      <c r="AC170" s="15" t="s">
        <v>37</v>
      </c>
    </row>
    <row r="171" spans="1:29">
      <c r="A171" s="13" t="str">
        <f t="shared" si="6"/>
        <v>Normal</v>
      </c>
      <c r="B171" s="14" t="s">
        <v>98</v>
      </c>
      <c r="C171" s="15" t="s">
        <v>93</v>
      </c>
      <c r="D171" s="16">
        <f>IFERROR(VLOOKUP(B171,#REF!,3,FALSE),0)</f>
        <v>0</v>
      </c>
      <c r="E171" s="18">
        <f t="shared" si="7"/>
        <v>0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0</v>
      </c>
      <c r="S171" s="20">
        <v>0</v>
      </c>
      <c r="T171" s="21" t="s">
        <v>35</v>
      </c>
      <c r="U171" s="19">
        <v>3750</v>
      </c>
      <c r="V171" s="17" t="s">
        <v>35</v>
      </c>
      <c r="W171" s="22" t="s">
        <v>36</v>
      </c>
      <c r="X171" s="23" t="str">
        <f t="shared" si="8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>
      <c r="A172" s="13" t="str">
        <f t="shared" si="6"/>
        <v>OverStock</v>
      </c>
      <c r="B172" s="14" t="s">
        <v>98</v>
      </c>
      <c r="C172" s="15" t="s">
        <v>93</v>
      </c>
      <c r="D172" s="16">
        <f>IFERROR(VLOOKUP(B172,#REF!,3,FALSE),0)</f>
        <v>0</v>
      </c>
      <c r="E172" s="18">
        <f t="shared" si="7"/>
        <v>21.7</v>
      </c>
      <c r="F172" s="16" t="str">
        <f>IFERROR(VLOOKUP(B172,#REF!,6,FALSE),"")</f>
        <v/>
      </c>
      <c r="G172" s="17">
        <v>20000</v>
      </c>
      <c r="H172" s="17">
        <v>20000</v>
      </c>
      <c r="I172" s="17" t="str">
        <f>IFERROR(VLOOKUP(B172,#REF!,9,FALSE),"")</f>
        <v/>
      </c>
      <c r="J172" s="17">
        <v>38000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38000</v>
      </c>
      <c r="R172" s="19">
        <v>58000</v>
      </c>
      <c r="S172" s="20">
        <v>33.1</v>
      </c>
      <c r="T172" s="21">
        <v>12.3</v>
      </c>
      <c r="U172" s="19">
        <v>1750</v>
      </c>
      <c r="V172" s="17">
        <v>4719</v>
      </c>
      <c r="W172" s="22">
        <v>2.7</v>
      </c>
      <c r="X172" s="23">
        <f t="shared" si="8"/>
        <v>150</v>
      </c>
      <c r="Y172" s="17">
        <v>34849</v>
      </c>
      <c r="Z172" s="17">
        <v>38472</v>
      </c>
      <c r="AA172" s="17">
        <v>4000</v>
      </c>
      <c r="AB172" s="17">
        <v>0</v>
      </c>
      <c r="AC172" s="15" t="s">
        <v>37</v>
      </c>
    </row>
    <row r="173" spans="1:29" hidden="1">
      <c r="A173" s="13" t="str">
        <f t="shared" si="6"/>
        <v>None</v>
      </c>
      <c r="B173" s="14" t="s">
        <v>277</v>
      </c>
      <c r="C173" s="15" t="s">
        <v>93</v>
      </c>
      <c r="D173" s="16">
        <f>IFERROR(VLOOKUP(B173,#REF!,3,FALSE),0)</f>
        <v>0</v>
      </c>
      <c r="E173" s="18" t="str">
        <f t="shared" si="7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0</v>
      </c>
      <c r="S173" s="20" t="s">
        <v>35</v>
      </c>
      <c r="T173" s="21" t="s">
        <v>35</v>
      </c>
      <c r="U173" s="19">
        <v>0</v>
      </c>
      <c r="V173" s="17">
        <v>0</v>
      </c>
      <c r="W173" s="22" t="s">
        <v>36</v>
      </c>
      <c r="X173" s="23" t="str">
        <f t="shared" si="8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>
      <c r="A174" s="13" t="str">
        <f t="shared" si="6"/>
        <v>FCST</v>
      </c>
      <c r="B174" s="14" t="s">
        <v>99</v>
      </c>
      <c r="C174" s="15" t="s">
        <v>93</v>
      </c>
      <c r="D174" s="16">
        <f>IFERROR(VLOOKUP(B174,#REF!,3,FALSE),0)</f>
        <v>0</v>
      </c>
      <c r="E174" s="18" t="str">
        <f t="shared" si="7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18000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18000</v>
      </c>
      <c r="R174" s="19">
        <v>18000</v>
      </c>
      <c r="S174" s="20" t="s">
        <v>35</v>
      </c>
      <c r="T174" s="21">
        <v>9.3000000000000007</v>
      </c>
      <c r="U174" s="19">
        <v>0</v>
      </c>
      <c r="V174" s="17">
        <v>1931</v>
      </c>
      <c r="W174" s="22" t="s">
        <v>145</v>
      </c>
      <c r="X174" s="23" t="str">
        <f t="shared" si="8"/>
        <v>F</v>
      </c>
      <c r="Y174" s="17">
        <v>7082</v>
      </c>
      <c r="Z174" s="17">
        <v>9896</v>
      </c>
      <c r="AA174" s="17">
        <v>7480</v>
      </c>
      <c r="AB174" s="17">
        <v>0</v>
      </c>
      <c r="AC174" s="15" t="s">
        <v>37</v>
      </c>
    </row>
    <row r="175" spans="1:29">
      <c r="A175" s="13" t="str">
        <f t="shared" si="6"/>
        <v>Normal</v>
      </c>
      <c r="B175" s="14" t="s">
        <v>99</v>
      </c>
      <c r="C175" s="15" t="s">
        <v>93</v>
      </c>
      <c r="D175" s="16">
        <f>IFERROR(VLOOKUP(B175,#REF!,3,FALSE),0)</f>
        <v>0</v>
      </c>
      <c r="E175" s="18">
        <f t="shared" si="7"/>
        <v>0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0</v>
      </c>
      <c r="S175" s="20">
        <v>0</v>
      </c>
      <c r="T175" s="21" t="s">
        <v>35</v>
      </c>
      <c r="U175" s="19">
        <v>1500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>
      <c r="A176" s="13" t="str">
        <f t="shared" si="6"/>
        <v>Normal</v>
      </c>
      <c r="B176" s="14" t="s">
        <v>278</v>
      </c>
      <c r="C176" s="15" t="s">
        <v>93</v>
      </c>
      <c r="D176" s="16">
        <f>IFERROR(VLOOKUP(B176,#REF!,3,FALSE),0)</f>
        <v>0</v>
      </c>
      <c r="E176" s="18">
        <f t="shared" si="7"/>
        <v>23.8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1500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1500</v>
      </c>
      <c r="R176" s="19">
        <v>1500</v>
      </c>
      <c r="S176" s="20">
        <v>23.8</v>
      </c>
      <c r="T176" s="21" t="s">
        <v>35</v>
      </c>
      <c r="U176" s="19">
        <v>63</v>
      </c>
      <c r="V176" s="17" t="s">
        <v>35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>
      <c r="A177" s="13" t="str">
        <f t="shared" si="6"/>
        <v>FCST</v>
      </c>
      <c r="B177" s="14" t="s">
        <v>279</v>
      </c>
      <c r="C177" s="15" t="s">
        <v>93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9000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3000</v>
      </c>
      <c r="Q177" s="17">
        <v>6000</v>
      </c>
      <c r="R177" s="19">
        <v>9000</v>
      </c>
      <c r="S177" s="20" t="s">
        <v>35</v>
      </c>
      <c r="T177" s="21">
        <v>53.9</v>
      </c>
      <c r="U177" s="19">
        <v>0</v>
      </c>
      <c r="V177" s="17">
        <v>167</v>
      </c>
      <c r="W177" s="22" t="s">
        <v>145</v>
      </c>
      <c r="X177" s="23" t="str">
        <f t="shared" si="8"/>
        <v>F</v>
      </c>
      <c r="Y177" s="17">
        <v>3000</v>
      </c>
      <c r="Z177" s="17">
        <v>0</v>
      </c>
      <c r="AA177" s="17">
        <v>1500</v>
      </c>
      <c r="AB177" s="17">
        <v>1500</v>
      </c>
      <c r="AC177" s="15" t="s">
        <v>37</v>
      </c>
    </row>
    <row r="178" spans="1:29">
      <c r="A178" s="13" t="str">
        <f t="shared" si="6"/>
        <v>Normal</v>
      </c>
      <c r="B178" s="14" t="s">
        <v>100</v>
      </c>
      <c r="C178" s="15" t="s">
        <v>93</v>
      </c>
      <c r="D178" s="16">
        <f>IFERROR(VLOOKUP(B178,#REF!,3,FALSE),0)</f>
        <v>0</v>
      </c>
      <c r="E178" s="18">
        <f t="shared" si="7"/>
        <v>0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0</v>
      </c>
      <c r="S178" s="20">
        <v>0</v>
      </c>
      <c r="T178" s="21" t="s">
        <v>35</v>
      </c>
      <c r="U178" s="19">
        <v>81500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6"/>
        <v>OverStock</v>
      </c>
      <c r="B179" s="14" t="s">
        <v>100</v>
      </c>
      <c r="C179" s="15" t="s">
        <v>93</v>
      </c>
      <c r="D179" s="16">
        <f>IFERROR(VLOOKUP(B179,#REF!,3,FALSE),0)</f>
        <v>0</v>
      </c>
      <c r="E179" s="18">
        <f t="shared" si="7"/>
        <v>30.3</v>
      </c>
      <c r="F179" s="16" t="str">
        <f>IFERROR(VLOOKUP(B179,#REF!,6,FALSE),"")</f>
        <v/>
      </c>
      <c r="G179" s="17">
        <v>440000</v>
      </c>
      <c r="H179" s="17">
        <v>440000</v>
      </c>
      <c r="I179" s="17" t="str">
        <f>IFERROR(VLOOKUP(B179,#REF!,9,FALSE),"")</f>
        <v/>
      </c>
      <c r="J179" s="17">
        <v>288000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288000</v>
      </c>
      <c r="R179" s="19">
        <v>728000</v>
      </c>
      <c r="S179" s="20">
        <v>76.599999999999994</v>
      </c>
      <c r="T179" s="21">
        <v>26.5</v>
      </c>
      <c r="U179" s="19">
        <v>9500</v>
      </c>
      <c r="V179" s="17">
        <v>27478</v>
      </c>
      <c r="W179" s="22">
        <v>2.9</v>
      </c>
      <c r="X179" s="23">
        <f t="shared" si="8"/>
        <v>150</v>
      </c>
      <c r="Y179" s="17">
        <v>282743</v>
      </c>
      <c r="Z179" s="17">
        <v>163087</v>
      </c>
      <c r="AA179" s="17">
        <v>84215</v>
      </c>
      <c r="AB179" s="17">
        <v>87591</v>
      </c>
      <c r="AC179" s="15" t="s">
        <v>37</v>
      </c>
    </row>
    <row r="180" spans="1:29">
      <c r="A180" s="13" t="str">
        <f t="shared" si="6"/>
        <v>Normal</v>
      </c>
      <c r="B180" s="14" t="s">
        <v>280</v>
      </c>
      <c r="C180" s="15" t="s">
        <v>93</v>
      </c>
      <c r="D180" s="16">
        <f>IFERROR(VLOOKUP(B180,#REF!,3,FALSE),0)</f>
        <v>0</v>
      </c>
      <c r="E180" s="18">
        <f t="shared" si="7"/>
        <v>3.1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20000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20000</v>
      </c>
      <c r="Q180" s="17">
        <v>0</v>
      </c>
      <c r="R180" s="19">
        <v>20000</v>
      </c>
      <c r="S180" s="20">
        <v>3.1</v>
      </c>
      <c r="T180" s="21">
        <v>8.6999999999999993</v>
      </c>
      <c r="U180" s="19">
        <v>6500</v>
      </c>
      <c r="V180" s="17">
        <v>2312</v>
      </c>
      <c r="W180" s="22">
        <v>0.4</v>
      </c>
      <c r="X180" s="23">
        <f t="shared" si="8"/>
        <v>50</v>
      </c>
      <c r="Y180" s="17">
        <v>19950</v>
      </c>
      <c r="Z180" s="17">
        <v>859</v>
      </c>
      <c r="AA180" s="17">
        <v>0</v>
      </c>
      <c r="AB180" s="17">
        <v>0</v>
      </c>
      <c r="AC180" s="15" t="s">
        <v>37</v>
      </c>
    </row>
    <row r="181" spans="1:29" hidden="1">
      <c r="A181" s="13" t="str">
        <f t="shared" si="6"/>
        <v>None</v>
      </c>
      <c r="B181" s="14" t="s">
        <v>281</v>
      </c>
      <c r="C181" s="15" t="s">
        <v>93</v>
      </c>
      <c r="D181" s="16">
        <f>IFERROR(VLOOKUP(B181,#REF!,3,FALSE),0)</f>
        <v>0</v>
      </c>
      <c r="E181" s="18" t="str">
        <f t="shared" si="7"/>
        <v>前八週無拉料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 t="s">
        <v>35</v>
      </c>
      <c r="T181" s="21" t="s">
        <v>35</v>
      </c>
      <c r="U181" s="19">
        <v>0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>
      <c r="A182" s="13" t="str">
        <f t="shared" si="6"/>
        <v>Normal</v>
      </c>
      <c r="B182" s="14" t="s">
        <v>48</v>
      </c>
      <c r="C182" s="15" t="s">
        <v>49</v>
      </c>
      <c r="D182" s="16">
        <f>IFERROR(VLOOKUP(B182,#REF!,3,FALSE),0)</f>
        <v>0</v>
      </c>
      <c r="E182" s="18">
        <f t="shared" si="7"/>
        <v>0</v>
      </c>
      <c r="F182" s="16" t="str">
        <f>IFERROR(VLOOKUP(B182,#REF!,6,FALSE),"")</f>
        <v/>
      </c>
      <c r="G182" s="17">
        <v>39000</v>
      </c>
      <c r="H182" s="17">
        <v>18000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39000</v>
      </c>
      <c r="S182" s="20">
        <v>10.5</v>
      </c>
      <c r="T182" s="21" t="s">
        <v>35</v>
      </c>
      <c r="U182" s="19">
        <v>3725</v>
      </c>
      <c r="V182" s="17" t="s">
        <v>35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6"/>
        <v>ZeroZero</v>
      </c>
      <c r="B183" s="14" t="s">
        <v>50</v>
      </c>
      <c r="C183" s="15" t="s">
        <v>49</v>
      </c>
      <c r="D183" s="16">
        <f>IFERROR(VLOOKUP(B183,#REF!,3,FALSE),0)</f>
        <v>0</v>
      </c>
      <c r="E183" s="18" t="str">
        <f t="shared" si="7"/>
        <v>前八週無拉料</v>
      </c>
      <c r="F183" s="16" t="str">
        <f>IFERROR(VLOOKUP(B183,#REF!,6,FALSE),"")</f>
        <v/>
      </c>
      <c r="G183" s="17">
        <v>45000</v>
      </c>
      <c r="H183" s="17">
        <v>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45000</v>
      </c>
      <c r="S183" s="20" t="s">
        <v>35</v>
      </c>
      <c r="T183" s="21" t="s">
        <v>35</v>
      </c>
      <c r="U183" s="19">
        <v>0</v>
      </c>
      <c r="V183" s="17" t="s">
        <v>35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>
      <c r="A184" s="13" t="str">
        <f t="shared" si="6"/>
        <v>ZeroZero</v>
      </c>
      <c r="B184" s="14" t="s">
        <v>78</v>
      </c>
      <c r="C184" s="15" t="s">
        <v>49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5000</v>
      </c>
      <c r="H184" s="17">
        <v>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5000</v>
      </c>
      <c r="S184" s="20" t="s">
        <v>35</v>
      </c>
      <c r="T184" s="21" t="s">
        <v>35</v>
      </c>
      <c r="U184" s="19">
        <v>0</v>
      </c>
      <c r="V184" s="17" t="s">
        <v>35</v>
      </c>
      <c r="W184" s="22" t="s">
        <v>36</v>
      </c>
      <c r="X184" s="23" t="str">
        <f t="shared" si="8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>
      <c r="A185" s="13" t="str">
        <f t="shared" si="6"/>
        <v>ZeroZero</v>
      </c>
      <c r="B185" s="14" t="s">
        <v>51</v>
      </c>
      <c r="C185" s="15" t="s">
        <v>49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187500</v>
      </c>
      <c r="H185" s="17">
        <v>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187500</v>
      </c>
      <c r="S185" s="20" t="s">
        <v>35</v>
      </c>
      <c r="T185" s="21" t="s">
        <v>35</v>
      </c>
      <c r="U185" s="19">
        <v>0</v>
      </c>
      <c r="V185" s="17" t="s">
        <v>35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>
      <c r="A186" s="13" t="str">
        <f t="shared" si="6"/>
        <v>ZeroZero</v>
      </c>
      <c r="B186" s="14" t="s">
        <v>52</v>
      </c>
      <c r="C186" s="15" t="s">
        <v>49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39075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39075</v>
      </c>
      <c r="Q186" s="17">
        <v>0</v>
      </c>
      <c r="R186" s="19">
        <v>39075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13" t="str">
        <f t="shared" si="6"/>
        <v>Normal</v>
      </c>
      <c r="B187" s="14" t="s">
        <v>53</v>
      </c>
      <c r="C187" s="15" t="s">
        <v>49</v>
      </c>
      <c r="D187" s="16">
        <f>IFERROR(VLOOKUP(B187,#REF!,3,FALSE),0)</f>
        <v>0</v>
      </c>
      <c r="E187" s="18">
        <f t="shared" si="7"/>
        <v>0</v>
      </c>
      <c r="F187" s="16" t="str">
        <f>IFERROR(VLOOKUP(B187,#REF!,6,FALSE),"")</f>
        <v/>
      </c>
      <c r="G187" s="17">
        <v>3000</v>
      </c>
      <c r="H187" s="17">
        <v>3000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3000</v>
      </c>
      <c r="S187" s="20">
        <v>8</v>
      </c>
      <c r="T187" s="21" t="s">
        <v>35</v>
      </c>
      <c r="U187" s="19">
        <v>375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6"/>
        <v>ZeroZero</v>
      </c>
      <c r="B188" s="14" t="s">
        <v>234</v>
      </c>
      <c r="C188" s="15" t="s">
        <v>235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3000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3000</v>
      </c>
      <c r="Q188" s="17">
        <v>0</v>
      </c>
      <c r="R188" s="19">
        <v>3000</v>
      </c>
      <c r="S188" s="20" t="s">
        <v>35</v>
      </c>
      <c r="T188" s="21" t="s">
        <v>35</v>
      </c>
      <c r="U188" s="19">
        <v>0</v>
      </c>
      <c r="V188" s="17" t="s">
        <v>35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6"/>
        <v>OverStock</v>
      </c>
      <c r="B189" s="14" t="s">
        <v>236</v>
      </c>
      <c r="C189" s="15" t="s">
        <v>235</v>
      </c>
      <c r="D189" s="16">
        <f>IFERROR(VLOOKUP(B189,#REF!,3,FALSE),0)</f>
        <v>0</v>
      </c>
      <c r="E189" s="18">
        <f t="shared" si="7"/>
        <v>16</v>
      </c>
      <c r="F189" s="16" t="str">
        <f>IFERROR(VLOOKUP(B189,#REF!,6,FALSE),"")</f>
        <v/>
      </c>
      <c r="G189" s="17">
        <v>210000</v>
      </c>
      <c r="H189" s="17">
        <v>0</v>
      </c>
      <c r="I189" s="17" t="str">
        <f>IFERROR(VLOOKUP(B189,#REF!,9,FALSE),"")</f>
        <v/>
      </c>
      <c r="J189" s="17">
        <v>10000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10000</v>
      </c>
      <c r="Q189" s="17">
        <v>0</v>
      </c>
      <c r="R189" s="19">
        <v>220000</v>
      </c>
      <c r="S189" s="20">
        <v>352</v>
      </c>
      <c r="T189" s="21">
        <v>48.9</v>
      </c>
      <c r="U189" s="19">
        <v>625</v>
      </c>
      <c r="V189" s="17">
        <v>4498</v>
      </c>
      <c r="W189" s="22">
        <v>7.2</v>
      </c>
      <c r="X189" s="23">
        <f t="shared" si="8"/>
        <v>150</v>
      </c>
      <c r="Y189" s="17">
        <v>17517</v>
      </c>
      <c r="Z189" s="17">
        <v>22968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OverStock</v>
      </c>
      <c r="B190" s="14" t="s">
        <v>237</v>
      </c>
      <c r="C190" s="15" t="s">
        <v>235</v>
      </c>
      <c r="D190" s="16">
        <f>IFERROR(VLOOKUP(B190,#REF!,3,FALSE),0)</f>
        <v>0</v>
      </c>
      <c r="E190" s="18">
        <f t="shared" si="7"/>
        <v>0</v>
      </c>
      <c r="F190" s="16" t="str">
        <f>IFERROR(VLOOKUP(B190,#REF!,6,FALSE),"")</f>
        <v/>
      </c>
      <c r="G190" s="17">
        <v>470000</v>
      </c>
      <c r="H190" s="17">
        <v>35000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470000</v>
      </c>
      <c r="S190" s="20">
        <v>752</v>
      </c>
      <c r="T190" s="21">
        <v>4.3</v>
      </c>
      <c r="U190" s="19">
        <v>625</v>
      </c>
      <c r="V190" s="17">
        <v>110344</v>
      </c>
      <c r="W190" s="22">
        <v>176.6</v>
      </c>
      <c r="X190" s="23">
        <f t="shared" si="8"/>
        <v>150</v>
      </c>
      <c r="Y190" s="17">
        <v>110964</v>
      </c>
      <c r="Z190" s="17">
        <v>882132</v>
      </c>
      <c r="AA190" s="17">
        <v>764004</v>
      </c>
      <c r="AB190" s="17">
        <v>326592</v>
      </c>
      <c r="AC190" s="15" t="s">
        <v>37</v>
      </c>
    </row>
    <row r="191" spans="1:29">
      <c r="A191" s="13" t="str">
        <f t="shared" si="6"/>
        <v>OverStock</v>
      </c>
      <c r="B191" s="14" t="s">
        <v>238</v>
      </c>
      <c r="C191" s="15" t="s">
        <v>235</v>
      </c>
      <c r="D191" s="16">
        <f>IFERROR(VLOOKUP(B191,#REF!,3,FALSE),0)</f>
        <v>0</v>
      </c>
      <c r="E191" s="18">
        <f t="shared" si="7"/>
        <v>29.3</v>
      </c>
      <c r="F191" s="16" t="str">
        <f>IFERROR(VLOOKUP(B191,#REF!,6,FALSE),"")</f>
        <v/>
      </c>
      <c r="G191" s="17">
        <v>51000</v>
      </c>
      <c r="H191" s="17">
        <v>0</v>
      </c>
      <c r="I191" s="17" t="str">
        <f>IFERROR(VLOOKUP(B191,#REF!,9,FALSE),"")</f>
        <v/>
      </c>
      <c r="J191" s="17">
        <v>66000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66000</v>
      </c>
      <c r="Q191" s="17">
        <v>0</v>
      </c>
      <c r="R191" s="19">
        <v>117000</v>
      </c>
      <c r="S191" s="20">
        <v>52</v>
      </c>
      <c r="T191" s="21">
        <v>28.5</v>
      </c>
      <c r="U191" s="19">
        <v>2250</v>
      </c>
      <c r="V191" s="17">
        <v>4107</v>
      </c>
      <c r="W191" s="22">
        <v>1.8</v>
      </c>
      <c r="X191" s="23">
        <f t="shared" si="8"/>
        <v>100</v>
      </c>
      <c r="Y191" s="17">
        <v>0</v>
      </c>
      <c r="Z191" s="17">
        <v>36960</v>
      </c>
      <c r="AA191" s="17">
        <v>27840</v>
      </c>
      <c r="AB191" s="17">
        <v>0</v>
      </c>
      <c r="AC191" s="15" t="s">
        <v>37</v>
      </c>
    </row>
    <row r="192" spans="1:29">
      <c r="A192" s="13" t="str">
        <f t="shared" si="6"/>
        <v>OverStock</v>
      </c>
      <c r="B192" s="14" t="s">
        <v>239</v>
      </c>
      <c r="C192" s="15" t="s">
        <v>235</v>
      </c>
      <c r="D192" s="16">
        <f>IFERROR(VLOOKUP(B192,#REF!,3,FALSE),0)</f>
        <v>0</v>
      </c>
      <c r="E192" s="18">
        <f t="shared" si="7"/>
        <v>6.7</v>
      </c>
      <c r="F192" s="16" t="str">
        <f>IFERROR(VLOOKUP(B192,#REF!,6,FALSE),"")</f>
        <v/>
      </c>
      <c r="G192" s="17">
        <v>90000</v>
      </c>
      <c r="H192" s="17">
        <v>0</v>
      </c>
      <c r="I192" s="17" t="str">
        <f>IFERROR(VLOOKUP(B192,#REF!,9,FALSE),"")</f>
        <v/>
      </c>
      <c r="J192" s="17">
        <v>15000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15000</v>
      </c>
      <c r="Q192" s="17">
        <v>0</v>
      </c>
      <c r="R192" s="19">
        <v>105000</v>
      </c>
      <c r="S192" s="20">
        <v>46.7</v>
      </c>
      <c r="T192" s="21">
        <v>25.6</v>
      </c>
      <c r="U192" s="19">
        <v>2250</v>
      </c>
      <c r="V192" s="17">
        <v>4107</v>
      </c>
      <c r="W192" s="22">
        <v>1.8</v>
      </c>
      <c r="X192" s="23">
        <f t="shared" si="8"/>
        <v>100</v>
      </c>
      <c r="Y192" s="17">
        <v>0</v>
      </c>
      <c r="Z192" s="17">
        <v>36960</v>
      </c>
      <c r="AA192" s="17">
        <v>27840</v>
      </c>
      <c r="AB192" s="17">
        <v>0</v>
      </c>
      <c r="AC192" s="15" t="s">
        <v>37</v>
      </c>
    </row>
    <row r="193" spans="1:29" hidden="1">
      <c r="A193" s="13" t="str">
        <f t="shared" si="6"/>
        <v>None</v>
      </c>
      <c r="B193" s="14" t="s">
        <v>240</v>
      </c>
      <c r="C193" s="15" t="s">
        <v>235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0</v>
      </c>
      <c r="R193" s="19">
        <v>0</v>
      </c>
      <c r="S193" s="20" t="s">
        <v>35</v>
      </c>
      <c r="T193" s="21" t="s">
        <v>35</v>
      </c>
      <c r="U193" s="19">
        <v>0</v>
      </c>
      <c r="V193" s="17" t="s">
        <v>35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>
      <c r="A194" s="13" t="str">
        <f t="shared" si="6"/>
        <v>Normal</v>
      </c>
      <c r="B194" s="14" t="s">
        <v>241</v>
      </c>
      <c r="C194" s="15" t="s">
        <v>235</v>
      </c>
      <c r="D194" s="16">
        <f>IFERROR(VLOOKUP(B194,#REF!,3,FALSE),0)</f>
        <v>0</v>
      </c>
      <c r="E194" s="18">
        <f t="shared" si="7"/>
        <v>8</v>
      </c>
      <c r="F194" s="16" t="str">
        <f>IFERROR(VLOOKUP(B194,#REF!,6,FALSE),"")</f>
        <v/>
      </c>
      <c r="G194" s="17">
        <v>60000</v>
      </c>
      <c r="H194" s="17">
        <v>60000</v>
      </c>
      <c r="I194" s="17" t="str">
        <f>IFERROR(VLOOKUP(B194,#REF!,9,FALSE),"")</f>
        <v/>
      </c>
      <c r="J194" s="17">
        <v>35000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35000</v>
      </c>
      <c r="Q194" s="17">
        <v>0</v>
      </c>
      <c r="R194" s="19">
        <v>95000</v>
      </c>
      <c r="S194" s="20">
        <v>21.7</v>
      </c>
      <c r="T194" s="21">
        <v>23.1</v>
      </c>
      <c r="U194" s="19">
        <v>4375</v>
      </c>
      <c r="V194" s="17">
        <v>4107</v>
      </c>
      <c r="W194" s="22">
        <v>0.9</v>
      </c>
      <c r="X194" s="23">
        <f t="shared" si="8"/>
        <v>100</v>
      </c>
      <c r="Y194" s="17">
        <v>0</v>
      </c>
      <c r="Z194" s="17">
        <v>36960</v>
      </c>
      <c r="AA194" s="17">
        <v>27840</v>
      </c>
      <c r="AB194" s="17">
        <v>0</v>
      </c>
      <c r="AC194" s="15" t="s">
        <v>37</v>
      </c>
    </row>
    <row r="195" spans="1:29">
      <c r="A195" s="13" t="str">
        <f t="shared" si="6"/>
        <v>Normal</v>
      </c>
      <c r="B195" s="14" t="s">
        <v>242</v>
      </c>
      <c r="C195" s="15" t="s">
        <v>235</v>
      </c>
      <c r="D195" s="16">
        <f>IFERROR(VLOOKUP(B195,#REF!,3,FALSE),0)</f>
        <v>0</v>
      </c>
      <c r="E195" s="18">
        <f t="shared" si="7"/>
        <v>3.5</v>
      </c>
      <c r="F195" s="16" t="str">
        <f>IFERROR(VLOOKUP(B195,#REF!,6,FALSE),"")</f>
        <v/>
      </c>
      <c r="G195" s="17">
        <v>3000</v>
      </c>
      <c r="H195" s="17">
        <v>0</v>
      </c>
      <c r="I195" s="17" t="str">
        <f>IFERROR(VLOOKUP(B195,#REF!,9,FALSE),"")</f>
        <v/>
      </c>
      <c r="J195" s="17">
        <v>102000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102000</v>
      </c>
      <c r="Q195" s="17">
        <v>0</v>
      </c>
      <c r="R195" s="19">
        <v>105000</v>
      </c>
      <c r="S195" s="20">
        <v>3.7</v>
      </c>
      <c r="T195" s="21">
        <v>3.1</v>
      </c>
      <c r="U195" s="19">
        <v>28750</v>
      </c>
      <c r="V195" s="17">
        <v>34211</v>
      </c>
      <c r="W195" s="22">
        <v>1.2</v>
      </c>
      <c r="X195" s="23">
        <f t="shared" si="8"/>
        <v>100</v>
      </c>
      <c r="Y195" s="17">
        <v>133800</v>
      </c>
      <c r="Z195" s="17">
        <v>174102</v>
      </c>
      <c r="AA195" s="17">
        <v>138000</v>
      </c>
      <c r="AB195" s="17">
        <v>0</v>
      </c>
      <c r="AC195" s="15" t="s">
        <v>37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Normal</v>
      </c>
      <c r="B196" s="14" t="s">
        <v>243</v>
      </c>
      <c r="C196" s="15" t="s">
        <v>235</v>
      </c>
      <c r="D196" s="16">
        <f>IFERROR(VLOOKUP(B196,#REF!,3,FALSE),0)</f>
        <v>0</v>
      </c>
      <c r="E196" s="18">
        <f t="shared" ref="E196:E259" si="10">IF(U196=0,"前八週無拉料",ROUND(J196/U196,1))</f>
        <v>3.3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90000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90000</v>
      </c>
      <c r="Q196" s="17">
        <v>0</v>
      </c>
      <c r="R196" s="19">
        <v>90000</v>
      </c>
      <c r="S196" s="20">
        <v>3.3</v>
      </c>
      <c r="T196" s="21">
        <v>2.6</v>
      </c>
      <c r="U196" s="19">
        <v>27375</v>
      </c>
      <c r="V196" s="17">
        <v>34211</v>
      </c>
      <c r="W196" s="22">
        <v>1.2</v>
      </c>
      <c r="X196" s="23">
        <f t="shared" ref="X196:X259" si="11">IF($W196="E","E",IF($W196="F","F",IF($W196&lt;0.5,50,IF($W196&lt;2,100,150))))</f>
        <v>100</v>
      </c>
      <c r="Y196" s="17">
        <v>133800</v>
      </c>
      <c r="Z196" s="17">
        <v>174102</v>
      </c>
      <c r="AA196" s="17">
        <v>138000</v>
      </c>
      <c r="AB196" s="17">
        <v>0</v>
      </c>
      <c r="AC196" s="15" t="s">
        <v>37</v>
      </c>
    </row>
    <row r="197" spans="1:29">
      <c r="A197" s="13" t="str">
        <f t="shared" si="9"/>
        <v>Normal</v>
      </c>
      <c r="B197" s="14" t="s">
        <v>244</v>
      </c>
      <c r="C197" s="15" t="s">
        <v>235</v>
      </c>
      <c r="D197" s="16">
        <f>IFERROR(VLOOKUP(B197,#REF!,3,FALSE),0)</f>
        <v>0</v>
      </c>
      <c r="E197" s="18">
        <f t="shared" si="10"/>
        <v>6.3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55000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55000</v>
      </c>
      <c r="Q197" s="17">
        <v>0</v>
      </c>
      <c r="R197" s="19">
        <v>55000</v>
      </c>
      <c r="S197" s="20">
        <v>6.3</v>
      </c>
      <c r="T197" s="21">
        <v>12.2</v>
      </c>
      <c r="U197" s="19">
        <v>8750</v>
      </c>
      <c r="V197" s="17">
        <v>4498</v>
      </c>
      <c r="W197" s="22">
        <v>0.5</v>
      </c>
      <c r="X197" s="23">
        <f t="shared" si="11"/>
        <v>100</v>
      </c>
      <c r="Y197" s="17">
        <v>17517</v>
      </c>
      <c r="Z197" s="17">
        <v>22968</v>
      </c>
      <c r="AA197" s="17">
        <v>0</v>
      </c>
      <c r="AB197" s="17">
        <v>0</v>
      </c>
      <c r="AC197" s="15" t="s">
        <v>37</v>
      </c>
    </row>
    <row r="198" spans="1:29" hidden="1">
      <c r="A198" s="13" t="str">
        <f t="shared" si="9"/>
        <v>None</v>
      </c>
      <c r="B198" s="14" t="s">
        <v>245</v>
      </c>
      <c r="C198" s="15" t="s">
        <v>235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0</v>
      </c>
      <c r="R198" s="19">
        <v>0</v>
      </c>
      <c r="S198" s="20" t="s">
        <v>35</v>
      </c>
      <c r="T198" s="21" t="s">
        <v>35</v>
      </c>
      <c r="U198" s="19">
        <v>0</v>
      </c>
      <c r="V198" s="17" t="s">
        <v>35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9"/>
        <v>Normal</v>
      </c>
      <c r="B199" s="14" t="s">
        <v>246</v>
      </c>
      <c r="C199" s="15" t="s">
        <v>235</v>
      </c>
      <c r="D199" s="16">
        <f>IFERROR(VLOOKUP(B199,#REF!,3,FALSE),0)</f>
        <v>0</v>
      </c>
      <c r="E199" s="18">
        <f t="shared" si="10"/>
        <v>8.3000000000000007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151700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151700</v>
      </c>
      <c r="Q199" s="17">
        <v>0</v>
      </c>
      <c r="R199" s="19">
        <v>151700</v>
      </c>
      <c r="S199" s="20">
        <v>8.3000000000000007</v>
      </c>
      <c r="T199" s="21">
        <v>14.1</v>
      </c>
      <c r="U199" s="19">
        <v>18375</v>
      </c>
      <c r="V199" s="17">
        <v>10722</v>
      </c>
      <c r="W199" s="22">
        <v>0.6</v>
      </c>
      <c r="X199" s="23">
        <f t="shared" si="11"/>
        <v>100</v>
      </c>
      <c r="Y199" s="17">
        <v>43032</v>
      </c>
      <c r="Z199" s="17">
        <v>53468</v>
      </c>
      <c r="AA199" s="17">
        <v>44502</v>
      </c>
      <c r="AB199" s="17">
        <v>0</v>
      </c>
      <c r="AC199" s="15" t="s">
        <v>37</v>
      </c>
    </row>
    <row r="200" spans="1:29">
      <c r="A200" s="13" t="str">
        <f t="shared" si="9"/>
        <v>Normal</v>
      </c>
      <c r="B200" s="14" t="s">
        <v>247</v>
      </c>
      <c r="C200" s="15" t="s">
        <v>235</v>
      </c>
      <c r="D200" s="16">
        <f>IFERROR(VLOOKUP(B200,#REF!,3,FALSE),0)</f>
        <v>0</v>
      </c>
      <c r="E200" s="18">
        <f t="shared" si="10"/>
        <v>0</v>
      </c>
      <c r="F200" s="16" t="str">
        <f>IFERROR(VLOOKUP(B200,#REF!,6,FALSE),"")</f>
        <v/>
      </c>
      <c r="G200" s="17">
        <v>355000</v>
      </c>
      <c r="H200" s="17">
        <v>355000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355000</v>
      </c>
      <c r="S200" s="20">
        <v>13.9</v>
      </c>
      <c r="T200" s="21">
        <v>8.1</v>
      </c>
      <c r="U200" s="19">
        <v>25500</v>
      </c>
      <c r="V200" s="17">
        <v>44056</v>
      </c>
      <c r="W200" s="22">
        <v>1.7</v>
      </c>
      <c r="X200" s="23">
        <f t="shared" si="11"/>
        <v>100</v>
      </c>
      <c r="Y200" s="17">
        <v>236770</v>
      </c>
      <c r="Z200" s="17">
        <v>159730</v>
      </c>
      <c r="AA200" s="17">
        <v>0</v>
      </c>
      <c r="AB200" s="17">
        <v>0</v>
      </c>
      <c r="AC200" s="15" t="s">
        <v>37</v>
      </c>
    </row>
    <row r="201" spans="1:29" hidden="1">
      <c r="A201" s="13" t="str">
        <f t="shared" si="9"/>
        <v>None</v>
      </c>
      <c r="B201" s="14" t="s">
        <v>248</v>
      </c>
      <c r="C201" s="15" t="s">
        <v>235</v>
      </c>
      <c r="D201" s="16">
        <f>IFERROR(VLOOKUP(B201,#REF!,3,FALSE),0)</f>
        <v>0</v>
      </c>
      <c r="E201" s="18" t="str">
        <f t="shared" si="10"/>
        <v>前八週無拉料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0</v>
      </c>
      <c r="R201" s="19">
        <v>0</v>
      </c>
      <c r="S201" s="20" t="s">
        <v>35</v>
      </c>
      <c r="T201" s="21" t="s">
        <v>35</v>
      </c>
      <c r="U201" s="19">
        <v>0</v>
      </c>
      <c r="V201" s="17" t="s">
        <v>35</v>
      </c>
      <c r="W201" s="22" t="s">
        <v>36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ZeroZero</v>
      </c>
      <c r="B202" s="14" t="s">
        <v>224</v>
      </c>
      <c r="C202" s="15" t="s">
        <v>76</v>
      </c>
      <c r="D202" s="16">
        <f>IFERROR(VLOOKUP(B202,#REF!,3,FALSE),0)</f>
        <v>0</v>
      </c>
      <c r="E202" s="18" t="str">
        <f t="shared" si="10"/>
        <v>前八週無拉料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3000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3000</v>
      </c>
      <c r="R202" s="19">
        <v>3000</v>
      </c>
      <c r="S202" s="20" t="s">
        <v>35</v>
      </c>
      <c r="T202" s="21" t="s">
        <v>35</v>
      </c>
      <c r="U202" s="19">
        <v>0</v>
      </c>
      <c r="V202" s="17" t="s">
        <v>35</v>
      </c>
      <c r="W202" s="22" t="s">
        <v>36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 hidden="1">
      <c r="A203" s="13" t="str">
        <f t="shared" si="9"/>
        <v>None</v>
      </c>
      <c r="B203" s="14" t="s">
        <v>225</v>
      </c>
      <c r="C203" s="15" t="s">
        <v>76</v>
      </c>
      <c r="D203" s="16">
        <f>IFERROR(VLOOKUP(B203,#REF!,3,FALSE),0)</f>
        <v>0</v>
      </c>
      <c r="E203" s="18" t="str">
        <f t="shared" si="10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0</v>
      </c>
      <c r="Q203" s="17">
        <v>0</v>
      </c>
      <c r="R203" s="19">
        <v>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36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>
      <c r="A204" s="13" t="str">
        <f t="shared" si="9"/>
        <v>Normal</v>
      </c>
      <c r="B204" s="14" t="s">
        <v>226</v>
      </c>
      <c r="C204" s="15" t="s">
        <v>76</v>
      </c>
      <c r="D204" s="16">
        <f>IFERROR(VLOOKUP(B204,#REF!,3,FALSE),0)</f>
        <v>0</v>
      </c>
      <c r="E204" s="18">
        <f t="shared" si="10"/>
        <v>10.7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12000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12000</v>
      </c>
      <c r="Q204" s="17">
        <v>0</v>
      </c>
      <c r="R204" s="19">
        <v>12000</v>
      </c>
      <c r="S204" s="20">
        <v>10.7</v>
      </c>
      <c r="T204" s="21">
        <v>6.8</v>
      </c>
      <c r="U204" s="19">
        <v>1125</v>
      </c>
      <c r="V204" s="17">
        <v>1758</v>
      </c>
      <c r="W204" s="22">
        <v>1.6</v>
      </c>
      <c r="X204" s="23">
        <f t="shared" si="11"/>
        <v>100</v>
      </c>
      <c r="Y204" s="17">
        <v>8912</v>
      </c>
      <c r="Z204" s="17">
        <v>6906</v>
      </c>
      <c r="AA204" s="17">
        <v>2674</v>
      </c>
      <c r="AB204" s="17">
        <v>256</v>
      </c>
      <c r="AC204" s="15" t="s">
        <v>37</v>
      </c>
    </row>
    <row r="205" spans="1:29">
      <c r="A205" s="13" t="str">
        <f t="shared" si="9"/>
        <v>FCST</v>
      </c>
      <c r="B205" s="14" t="s">
        <v>227</v>
      </c>
      <c r="C205" s="15" t="s">
        <v>76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3000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3000</v>
      </c>
      <c r="Q205" s="17">
        <v>0</v>
      </c>
      <c r="R205" s="19">
        <v>3000</v>
      </c>
      <c r="S205" s="20" t="s">
        <v>35</v>
      </c>
      <c r="T205" s="21">
        <v>6.7</v>
      </c>
      <c r="U205" s="19">
        <v>0</v>
      </c>
      <c r="V205" s="17">
        <v>446</v>
      </c>
      <c r="W205" s="22" t="s">
        <v>145</v>
      </c>
      <c r="X205" s="23" t="str">
        <f t="shared" si="11"/>
        <v>F</v>
      </c>
      <c r="Y205" s="17">
        <v>2559</v>
      </c>
      <c r="Z205" s="17">
        <v>1455</v>
      </c>
      <c r="AA205" s="17">
        <v>859</v>
      </c>
      <c r="AB205" s="17">
        <v>792</v>
      </c>
      <c r="AC205" s="15" t="s">
        <v>37</v>
      </c>
    </row>
    <row r="206" spans="1:29" hidden="1">
      <c r="A206" s="13" t="str">
        <f t="shared" si="9"/>
        <v>None</v>
      </c>
      <c r="B206" s="14" t="s">
        <v>228</v>
      </c>
      <c r="C206" s="15" t="s">
        <v>76</v>
      </c>
      <c r="D206" s="16">
        <f>IFERROR(VLOOKUP(B206,#REF!,3,FALSE),0)</f>
        <v>0</v>
      </c>
      <c r="E206" s="18" t="str">
        <f t="shared" si="10"/>
        <v>前八週無拉料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0</v>
      </c>
      <c r="S206" s="20" t="s">
        <v>35</v>
      </c>
      <c r="T206" s="21" t="s">
        <v>35</v>
      </c>
      <c r="U206" s="19">
        <v>0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>
      <c r="A207" s="13" t="str">
        <f t="shared" si="9"/>
        <v>OverStock</v>
      </c>
      <c r="B207" s="14" t="s">
        <v>229</v>
      </c>
      <c r="C207" s="15" t="s">
        <v>76</v>
      </c>
      <c r="D207" s="16">
        <f>IFERROR(VLOOKUP(B207,#REF!,3,FALSE),0)</f>
        <v>0</v>
      </c>
      <c r="E207" s="18">
        <f t="shared" si="10"/>
        <v>38.700000000000003</v>
      </c>
      <c r="F207" s="16" t="str">
        <f>IFERROR(VLOOKUP(B207,#REF!,6,FALSE),"")</f>
        <v/>
      </c>
      <c r="G207" s="17">
        <v>27000</v>
      </c>
      <c r="H207" s="17">
        <v>0</v>
      </c>
      <c r="I207" s="17" t="str">
        <f>IFERROR(VLOOKUP(B207,#REF!,9,FALSE),"")</f>
        <v/>
      </c>
      <c r="J207" s="17">
        <v>87000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63000</v>
      </c>
      <c r="Q207" s="17">
        <v>24000</v>
      </c>
      <c r="R207" s="19">
        <v>114000</v>
      </c>
      <c r="S207" s="20">
        <v>50.7</v>
      </c>
      <c r="T207" s="21">
        <v>28.6</v>
      </c>
      <c r="U207" s="19">
        <v>2250</v>
      </c>
      <c r="V207" s="17">
        <v>3987</v>
      </c>
      <c r="W207" s="22">
        <v>1.8</v>
      </c>
      <c r="X207" s="23">
        <f t="shared" si="11"/>
        <v>100</v>
      </c>
      <c r="Y207" s="17">
        <v>43420</v>
      </c>
      <c r="Z207" s="17">
        <v>31506</v>
      </c>
      <c r="AA207" s="17">
        <v>4380</v>
      </c>
      <c r="AB207" s="17">
        <v>0</v>
      </c>
      <c r="AC207" s="15" t="s">
        <v>37</v>
      </c>
    </row>
    <row r="208" spans="1:29" hidden="1">
      <c r="A208" s="13" t="str">
        <f t="shared" si="9"/>
        <v>None</v>
      </c>
      <c r="B208" s="14" t="s">
        <v>230</v>
      </c>
      <c r="C208" s="15" t="s">
        <v>76</v>
      </c>
      <c r="D208" s="16">
        <f>IFERROR(VLOOKUP(B208,#REF!,3,FALSE),0)</f>
        <v>0</v>
      </c>
      <c r="E208" s="18" t="str">
        <f t="shared" si="10"/>
        <v>前八週無拉料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0</v>
      </c>
      <c r="S208" s="20" t="s">
        <v>35</v>
      </c>
      <c r="T208" s="21" t="s">
        <v>35</v>
      </c>
      <c r="U208" s="19">
        <v>0</v>
      </c>
      <c r="V208" s="17">
        <v>0</v>
      </c>
      <c r="W208" s="22" t="s">
        <v>36</v>
      </c>
      <c r="X208" s="23" t="str">
        <f t="shared" si="11"/>
        <v>E</v>
      </c>
      <c r="Y208" s="17">
        <v>15000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>
      <c r="A209" s="13" t="str">
        <f t="shared" si="9"/>
        <v>FCST</v>
      </c>
      <c r="B209" s="14" t="s">
        <v>75</v>
      </c>
      <c r="C209" s="15" t="s">
        <v>76</v>
      </c>
      <c r="D209" s="16">
        <f>IFERROR(VLOOKUP(B209,#REF!,3,FALSE),0)</f>
        <v>0</v>
      </c>
      <c r="E209" s="18" t="str">
        <f t="shared" si="10"/>
        <v>前八週無拉料</v>
      </c>
      <c r="F209" s="16" t="str">
        <f>IFERROR(VLOOKUP(B209,#REF!,6,FALSE),"")</f>
        <v/>
      </c>
      <c r="G209" s="17">
        <v>765000</v>
      </c>
      <c r="H209" s="17">
        <v>765000</v>
      </c>
      <c r="I209" s="17" t="str">
        <f>IFERROR(VLOOKUP(B209,#REF!,9,FALSE),"")</f>
        <v/>
      </c>
      <c r="J209" s="17">
        <v>930000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480000</v>
      </c>
      <c r="Q209" s="17">
        <v>450000</v>
      </c>
      <c r="R209" s="19">
        <v>1695000</v>
      </c>
      <c r="S209" s="20" t="s">
        <v>35</v>
      </c>
      <c r="T209" s="21">
        <v>11.8</v>
      </c>
      <c r="U209" s="19">
        <v>0</v>
      </c>
      <c r="V209" s="17">
        <v>143418</v>
      </c>
      <c r="W209" s="22" t="s">
        <v>145</v>
      </c>
      <c r="X209" s="23" t="str">
        <f t="shared" si="11"/>
        <v>F</v>
      </c>
      <c r="Y209" s="17">
        <v>286525</v>
      </c>
      <c r="Z209" s="17">
        <v>570782</v>
      </c>
      <c r="AA209" s="17">
        <v>719977</v>
      </c>
      <c r="AB209" s="17">
        <v>145396</v>
      </c>
      <c r="AC209" s="15" t="s">
        <v>37</v>
      </c>
    </row>
    <row r="210" spans="1:29">
      <c r="A210" s="13" t="str">
        <f t="shared" si="9"/>
        <v>Normal</v>
      </c>
      <c r="B210" s="14" t="s">
        <v>75</v>
      </c>
      <c r="C210" s="15" t="s">
        <v>76</v>
      </c>
      <c r="D210" s="16">
        <f>IFERROR(VLOOKUP(B210,#REF!,3,FALSE),0)</f>
        <v>0</v>
      </c>
      <c r="E210" s="18">
        <f t="shared" si="10"/>
        <v>0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>
        <v>0</v>
      </c>
      <c r="T210" s="21" t="s">
        <v>35</v>
      </c>
      <c r="U210" s="19">
        <v>5625</v>
      </c>
      <c r="V210" s="17" t="s">
        <v>35</v>
      </c>
      <c r="W210" s="22" t="s">
        <v>36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 hidden="1">
      <c r="A211" s="13" t="str">
        <f t="shared" si="9"/>
        <v>None</v>
      </c>
      <c r="B211" s="14" t="s">
        <v>77</v>
      </c>
      <c r="C211" s="15" t="s">
        <v>76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0</v>
      </c>
      <c r="S211" s="20" t="s">
        <v>35</v>
      </c>
      <c r="T211" s="21" t="s">
        <v>35</v>
      </c>
      <c r="U211" s="19">
        <v>0</v>
      </c>
      <c r="V211" s="17" t="s">
        <v>35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>
      <c r="A212" s="13" t="str">
        <f t="shared" si="9"/>
        <v>Normal</v>
      </c>
      <c r="B212" s="14" t="s">
        <v>77</v>
      </c>
      <c r="C212" s="15" t="s">
        <v>76</v>
      </c>
      <c r="D212" s="16">
        <f>IFERROR(VLOOKUP(B212,#REF!,3,FALSE),0)</f>
        <v>0</v>
      </c>
      <c r="E212" s="18">
        <f t="shared" si="10"/>
        <v>0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0</v>
      </c>
      <c r="S212" s="20">
        <v>0</v>
      </c>
      <c r="T212" s="21" t="s">
        <v>35</v>
      </c>
      <c r="U212" s="19">
        <v>1875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 hidden="1">
      <c r="A213" s="13" t="str">
        <f t="shared" si="9"/>
        <v>None</v>
      </c>
      <c r="B213" s="14" t="s">
        <v>249</v>
      </c>
      <c r="C213" s="15" t="s">
        <v>76</v>
      </c>
      <c r="D213" s="16">
        <f>IFERROR(VLOOKUP(B213,#REF!,3,FALSE),0)</f>
        <v>0</v>
      </c>
      <c r="E213" s="18" t="str">
        <f t="shared" si="10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9"/>
        <v>Normal</v>
      </c>
      <c r="B214" s="14" t="s">
        <v>106</v>
      </c>
      <c r="C214" s="15" t="s">
        <v>76</v>
      </c>
      <c r="D214" s="16">
        <f>IFERROR(VLOOKUP(B214,#REF!,3,FALSE),0)</f>
        <v>0</v>
      </c>
      <c r="E214" s="18">
        <f t="shared" si="10"/>
        <v>0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0</v>
      </c>
      <c r="S214" s="20">
        <v>0</v>
      </c>
      <c r="T214" s="21" t="s">
        <v>35</v>
      </c>
      <c r="U214" s="19">
        <v>4875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>
      <c r="A215" s="13" t="str">
        <f t="shared" si="9"/>
        <v>OverStock</v>
      </c>
      <c r="B215" s="14" t="s">
        <v>106</v>
      </c>
      <c r="C215" s="15" t="s">
        <v>76</v>
      </c>
      <c r="D215" s="16">
        <f>IFERROR(VLOOKUP(B215,#REF!,3,FALSE),0)</f>
        <v>0</v>
      </c>
      <c r="E215" s="18">
        <f t="shared" si="10"/>
        <v>40</v>
      </c>
      <c r="F215" s="16" t="str">
        <f>IFERROR(VLOOKUP(B215,#REF!,6,FALSE),"")</f>
        <v/>
      </c>
      <c r="G215" s="17">
        <v>51000</v>
      </c>
      <c r="H215" s="17">
        <v>51000</v>
      </c>
      <c r="I215" s="17" t="str">
        <f>IFERROR(VLOOKUP(B215,#REF!,9,FALSE),"")</f>
        <v/>
      </c>
      <c r="J215" s="17">
        <v>15000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15000</v>
      </c>
      <c r="R215" s="19">
        <v>66000</v>
      </c>
      <c r="S215" s="20">
        <v>176</v>
      </c>
      <c r="T215" s="21">
        <v>19.7</v>
      </c>
      <c r="U215" s="19">
        <v>375</v>
      </c>
      <c r="V215" s="17">
        <v>3355</v>
      </c>
      <c r="W215" s="22">
        <v>8.9</v>
      </c>
      <c r="X215" s="23">
        <f t="shared" si="11"/>
        <v>150</v>
      </c>
      <c r="Y215" s="17">
        <v>15032</v>
      </c>
      <c r="Z215" s="17">
        <v>18200</v>
      </c>
      <c r="AA215" s="17">
        <v>12000</v>
      </c>
      <c r="AB215" s="17">
        <v>18000</v>
      </c>
      <c r="AC215" s="15" t="s">
        <v>37</v>
      </c>
    </row>
    <row r="216" spans="1:29">
      <c r="A216" s="13" t="str">
        <f t="shared" si="9"/>
        <v>Normal</v>
      </c>
      <c r="B216" s="14" t="s">
        <v>107</v>
      </c>
      <c r="C216" s="15" t="s">
        <v>76</v>
      </c>
      <c r="D216" s="16">
        <f>IFERROR(VLOOKUP(B216,#REF!,3,FALSE),0)</f>
        <v>0</v>
      </c>
      <c r="E216" s="18">
        <f t="shared" si="10"/>
        <v>0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0</v>
      </c>
      <c r="S216" s="20">
        <v>0</v>
      </c>
      <c r="T216" s="21" t="s">
        <v>35</v>
      </c>
      <c r="U216" s="19">
        <v>375</v>
      </c>
      <c r="V216" s="17" t="s">
        <v>35</v>
      </c>
      <c r="W216" s="22" t="s">
        <v>36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>
      <c r="A217" s="13" t="str">
        <f t="shared" si="9"/>
        <v>ZeroZero</v>
      </c>
      <c r="B217" s="14" t="s">
        <v>107</v>
      </c>
      <c r="C217" s="15" t="s">
        <v>76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6000</v>
      </c>
      <c r="H217" s="17">
        <v>6000</v>
      </c>
      <c r="I217" s="17" t="str">
        <f>IFERROR(VLOOKUP(B217,#REF!,9,FALSE),"")</f>
        <v/>
      </c>
      <c r="J217" s="17">
        <v>200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200</v>
      </c>
      <c r="R217" s="19">
        <v>6200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36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>
      <c r="A218" s="13" t="str">
        <f t="shared" si="9"/>
        <v>Normal</v>
      </c>
      <c r="B218" s="14" t="s">
        <v>308</v>
      </c>
      <c r="C218" s="15" t="s">
        <v>76</v>
      </c>
      <c r="D218" s="16">
        <f>IFERROR(VLOOKUP(B218,#REF!,3,FALSE),0)</f>
        <v>0</v>
      </c>
      <c r="E218" s="18">
        <f t="shared" si="10"/>
        <v>0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0</v>
      </c>
      <c r="R218" s="19">
        <v>0</v>
      </c>
      <c r="S218" s="20">
        <v>0</v>
      </c>
      <c r="T218" s="21" t="s">
        <v>35</v>
      </c>
      <c r="U218" s="19">
        <v>750</v>
      </c>
      <c r="V218" s="17">
        <v>0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>
      <c r="A219" s="13" t="str">
        <f t="shared" si="9"/>
        <v>FCST</v>
      </c>
      <c r="B219" s="14" t="s">
        <v>139</v>
      </c>
      <c r="C219" s="15" t="s">
        <v>76</v>
      </c>
      <c r="D219" s="16">
        <f>IFERROR(VLOOKUP(B219,#REF!,3,FALSE),0)</f>
        <v>0</v>
      </c>
      <c r="E219" s="18" t="str">
        <f t="shared" si="10"/>
        <v>前八週無拉料</v>
      </c>
      <c r="F219" s="16" t="str">
        <f>IFERROR(VLOOKUP(B219,#REF!,6,FALSE),"")</f>
        <v/>
      </c>
      <c r="G219" s="17">
        <v>100000</v>
      </c>
      <c r="H219" s="17">
        <v>100000</v>
      </c>
      <c r="I219" s="17" t="str">
        <f>IFERROR(VLOOKUP(B219,#REF!,9,FALSE),"")</f>
        <v/>
      </c>
      <c r="J219" s="17">
        <v>310000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310000</v>
      </c>
      <c r="R219" s="19">
        <v>410000</v>
      </c>
      <c r="S219" s="20" t="s">
        <v>35</v>
      </c>
      <c r="T219" s="21">
        <v>12.7</v>
      </c>
      <c r="U219" s="19">
        <v>0</v>
      </c>
      <c r="V219" s="17">
        <v>32400</v>
      </c>
      <c r="W219" s="22" t="s">
        <v>145</v>
      </c>
      <c r="X219" s="23" t="str">
        <f t="shared" si="11"/>
        <v>F</v>
      </c>
      <c r="Y219" s="17">
        <v>172718</v>
      </c>
      <c r="Z219" s="17">
        <v>181000</v>
      </c>
      <c r="AA219" s="17">
        <v>110600</v>
      </c>
      <c r="AB219" s="17">
        <v>0</v>
      </c>
      <c r="AC219" s="15" t="s">
        <v>37</v>
      </c>
    </row>
    <row r="220" spans="1:29">
      <c r="A220" s="13" t="str">
        <f t="shared" si="9"/>
        <v>Normal</v>
      </c>
      <c r="B220" s="14" t="s">
        <v>139</v>
      </c>
      <c r="C220" s="15" t="s">
        <v>76</v>
      </c>
      <c r="D220" s="16">
        <f>IFERROR(VLOOKUP(B220,#REF!,3,FALSE),0)</f>
        <v>0</v>
      </c>
      <c r="E220" s="18">
        <f t="shared" si="10"/>
        <v>0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0</v>
      </c>
      <c r="S220" s="20">
        <v>0</v>
      </c>
      <c r="T220" s="21" t="s">
        <v>35</v>
      </c>
      <c r="U220" s="19">
        <v>41250</v>
      </c>
      <c r="V220" s="17" t="s">
        <v>35</v>
      </c>
      <c r="W220" s="22" t="s">
        <v>36</v>
      </c>
      <c r="X220" s="23" t="str">
        <f t="shared" si="11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37</v>
      </c>
    </row>
    <row r="221" spans="1:29" hidden="1">
      <c r="A221" s="13" t="str">
        <f t="shared" si="9"/>
        <v>None</v>
      </c>
      <c r="B221" s="14" t="s">
        <v>375</v>
      </c>
      <c r="C221" s="15" t="s">
        <v>76</v>
      </c>
      <c r="D221" s="16">
        <f>IFERROR(VLOOKUP(B221,#REF!,3,FALSE),0)</f>
        <v>0</v>
      </c>
      <c r="E221" s="18" t="str">
        <f t="shared" si="10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0</v>
      </c>
      <c r="Q221" s="17">
        <v>0</v>
      </c>
      <c r="R221" s="19">
        <v>0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FCST</v>
      </c>
      <c r="B222" s="14" t="s">
        <v>376</v>
      </c>
      <c r="C222" s="15" t="s">
        <v>76</v>
      </c>
      <c r="D222" s="16">
        <f>IFERROR(VLOOKUP(B222,#REF!,3,FALSE),0)</f>
        <v>0</v>
      </c>
      <c r="E222" s="18" t="str">
        <f t="shared" si="10"/>
        <v>前八週無拉料</v>
      </c>
      <c r="F222" s="16" t="str">
        <f>IFERROR(VLOOKUP(B222,#REF!,6,FALSE),"")</f>
        <v/>
      </c>
      <c r="G222" s="17">
        <v>585000</v>
      </c>
      <c r="H222" s="17">
        <v>585000</v>
      </c>
      <c r="I222" s="17" t="str">
        <f>IFERROR(VLOOKUP(B222,#REF!,9,FALSE),"")</f>
        <v/>
      </c>
      <c r="J222" s="17">
        <v>615000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210000</v>
      </c>
      <c r="Q222" s="17">
        <v>405000</v>
      </c>
      <c r="R222" s="19">
        <v>1200000</v>
      </c>
      <c r="S222" s="20" t="s">
        <v>35</v>
      </c>
      <c r="T222" s="21">
        <v>11.2</v>
      </c>
      <c r="U222" s="19">
        <v>0</v>
      </c>
      <c r="V222" s="17">
        <v>107562</v>
      </c>
      <c r="W222" s="22" t="s">
        <v>145</v>
      </c>
      <c r="X222" s="23" t="str">
        <f t="shared" si="11"/>
        <v>F</v>
      </c>
      <c r="Y222" s="17">
        <v>102404</v>
      </c>
      <c r="Z222" s="17">
        <v>428082</v>
      </c>
      <c r="AA222" s="17">
        <v>539977</v>
      </c>
      <c r="AB222" s="17">
        <v>112796</v>
      </c>
      <c r="AC222" s="15" t="s">
        <v>37</v>
      </c>
    </row>
    <row r="223" spans="1:29" hidden="1">
      <c r="A223" s="13" t="str">
        <f t="shared" si="9"/>
        <v>None</v>
      </c>
      <c r="B223" s="14" t="s">
        <v>377</v>
      </c>
      <c r="C223" s="15" t="s">
        <v>76</v>
      </c>
      <c r="D223" s="16">
        <f>IFERROR(VLOOKUP(B223,#REF!,3,FALSE),0)</f>
        <v>0</v>
      </c>
      <c r="E223" s="18" t="str">
        <f t="shared" si="10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0</v>
      </c>
      <c r="S223" s="20" t="s">
        <v>35</v>
      </c>
      <c r="T223" s="21" t="s">
        <v>35</v>
      </c>
      <c r="U223" s="19">
        <v>0</v>
      </c>
      <c r="V223" s="17" t="s">
        <v>35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>
      <c r="A224" s="13" t="str">
        <f t="shared" si="9"/>
        <v>FCST</v>
      </c>
      <c r="B224" s="14" t="s">
        <v>79</v>
      </c>
      <c r="C224" s="15" t="s">
        <v>55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201000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201000</v>
      </c>
      <c r="R224" s="19">
        <v>201000</v>
      </c>
      <c r="S224" s="20" t="s">
        <v>35</v>
      </c>
      <c r="T224" s="21">
        <v>1.4</v>
      </c>
      <c r="U224" s="19">
        <v>0</v>
      </c>
      <c r="V224" s="17">
        <v>143418</v>
      </c>
      <c r="W224" s="22" t="s">
        <v>145</v>
      </c>
      <c r="X224" s="23" t="str">
        <f t="shared" si="11"/>
        <v>F</v>
      </c>
      <c r="Y224" s="17">
        <v>301261</v>
      </c>
      <c r="Z224" s="17">
        <v>570782</v>
      </c>
      <c r="AA224" s="17">
        <v>719977</v>
      </c>
      <c r="AB224" s="17">
        <v>142396</v>
      </c>
      <c r="AC224" s="15" t="s">
        <v>37</v>
      </c>
    </row>
    <row r="225" spans="1:29">
      <c r="A225" s="13" t="str">
        <f t="shared" si="9"/>
        <v>Normal</v>
      </c>
      <c r="B225" s="14" t="s">
        <v>79</v>
      </c>
      <c r="C225" s="15" t="s">
        <v>55</v>
      </c>
      <c r="D225" s="16">
        <f>IFERROR(VLOOKUP(B225,#REF!,3,FALSE),0)</f>
        <v>0</v>
      </c>
      <c r="E225" s="18">
        <f t="shared" si="10"/>
        <v>0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>
        <v>0</v>
      </c>
      <c r="T225" s="21" t="s">
        <v>35</v>
      </c>
      <c r="U225" s="19">
        <v>6750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Normal</v>
      </c>
      <c r="B226" s="14" t="s">
        <v>80</v>
      </c>
      <c r="C226" s="15" t="s">
        <v>55</v>
      </c>
      <c r="D226" s="16">
        <f>IFERROR(VLOOKUP(B226,#REF!,3,FALSE),0)</f>
        <v>0</v>
      </c>
      <c r="E226" s="18">
        <f t="shared" si="10"/>
        <v>0</v>
      </c>
      <c r="F226" s="16" t="str">
        <f>IFERROR(VLOOKUP(B226,#REF!,6,FALSE),"")</f>
        <v/>
      </c>
      <c r="G226" s="17">
        <v>39000</v>
      </c>
      <c r="H226" s="17">
        <v>39000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39000</v>
      </c>
      <c r="S226" s="20">
        <v>5.8</v>
      </c>
      <c r="T226" s="21" t="s">
        <v>35</v>
      </c>
      <c r="U226" s="19">
        <v>6750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Normal</v>
      </c>
      <c r="B227" s="14" t="s">
        <v>81</v>
      </c>
      <c r="C227" s="15" t="s">
        <v>55</v>
      </c>
      <c r="D227" s="16">
        <f>IFERROR(VLOOKUP(B227,#REF!,3,FALSE),0)</f>
        <v>0</v>
      </c>
      <c r="E227" s="18">
        <f t="shared" si="10"/>
        <v>8.1</v>
      </c>
      <c r="F227" s="16" t="str">
        <f>IFERROR(VLOOKUP(B227,#REF!,6,FALSE),"")</f>
        <v/>
      </c>
      <c r="G227" s="17">
        <v>279000</v>
      </c>
      <c r="H227" s="17">
        <v>279000</v>
      </c>
      <c r="I227" s="17" t="str">
        <f>IFERROR(VLOOKUP(B227,#REF!,9,FALSE),"")</f>
        <v/>
      </c>
      <c r="J227" s="17">
        <v>345000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345000</v>
      </c>
      <c r="Q227" s="17">
        <v>0</v>
      </c>
      <c r="R227" s="19">
        <v>624000</v>
      </c>
      <c r="S227" s="20">
        <v>14.7</v>
      </c>
      <c r="T227" s="21" t="s">
        <v>35</v>
      </c>
      <c r="U227" s="19">
        <v>42375</v>
      </c>
      <c r="V227" s="17" t="s">
        <v>35</v>
      </c>
      <c r="W227" s="22" t="s">
        <v>36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9"/>
        <v>Normal</v>
      </c>
      <c r="B228" s="14" t="s">
        <v>82</v>
      </c>
      <c r="C228" s="15" t="s">
        <v>55</v>
      </c>
      <c r="D228" s="16">
        <f>IFERROR(VLOOKUP(B228,#REF!,3,FALSE),0)</f>
        <v>0</v>
      </c>
      <c r="E228" s="18">
        <f t="shared" si="10"/>
        <v>13</v>
      </c>
      <c r="F228" s="16" t="str">
        <f>IFERROR(VLOOKUP(B228,#REF!,6,FALSE),"")</f>
        <v/>
      </c>
      <c r="G228" s="17">
        <v>450000</v>
      </c>
      <c r="H228" s="17">
        <v>450000</v>
      </c>
      <c r="I228" s="17" t="str">
        <f>IFERROR(VLOOKUP(B228,#REF!,9,FALSE),"")</f>
        <v/>
      </c>
      <c r="J228" s="17">
        <v>579000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579000</v>
      </c>
      <c r="Q228" s="17">
        <v>0</v>
      </c>
      <c r="R228" s="19">
        <v>1029000</v>
      </c>
      <c r="S228" s="20">
        <v>23.1</v>
      </c>
      <c r="T228" s="21" t="s">
        <v>35</v>
      </c>
      <c r="U228" s="19">
        <v>44625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Normal</v>
      </c>
      <c r="B229" s="14" t="s">
        <v>83</v>
      </c>
      <c r="C229" s="15" t="s">
        <v>55</v>
      </c>
      <c r="D229" s="16">
        <f>IFERROR(VLOOKUP(B229,#REF!,3,FALSE),0)</f>
        <v>0</v>
      </c>
      <c r="E229" s="18">
        <f t="shared" si="10"/>
        <v>1.2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45000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45000</v>
      </c>
      <c r="Q229" s="17">
        <v>0</v>
      </c>
      <c r="R229" s="19">
        <v>45000</v>
      </c>
      <c r="S229" s="20">
        <v>1.2</v>
      </c>
      <c r="T229" s="21" t="s">
        <v>35</v>
      </c>
      <c r="U229" s="19">
        <v>37500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ZeroZero</v>
      </c>
      <c r="B230" s="14" t="s">
        <v>54</v>
      </c>
      <c r="C230" s="15" t="s">
        <v>55</v>
      </c>
      <c r="D230" s="16">
        <f>IFERROR(VLOOKUP(B230,#REF!,3,FALSE),0)</f>
        <v>0</v>
      </c>
      <c r="E230" s="18" t="str">
        <f t="shared" si="10"/>
        <v>前八週無拉料</v>
      </c>
      <c r="F230" s="16" t="str">
        <f>IFERROR(VLOOKUP(B230,#REF!,6,FALSE),"")</f>
        <v/>
      </c>
      <c r="G230" s="17">
        <v>8000</v>
      </c>
      <c r="H230" s="17">
        <v>8000</v>
      </c>
      <c r="I230" s="17" t="str">
        <f>IFERROR(VLOOKUP(B230,#REF!,9,FALSE),"")</f>
        <v/>
      </c>
      <c r="J230" s="17">
        <v>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0</v>
      </c>
      <c r="R230" s="19">
        <v>8000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Normal</v>
      </c>
      <c r="B231" s="14" t="s">
        <v>84</v>
      </c>
      <c r="C231" s="15" t="s">
        <v>55</v>
      </c>
      <c r="D231" s="16">
        <f>IFERROR(VLOOKUP(B231,#REF!,3,FALSE),0)</f>
        <v>0</v>
      </c>
      <c r="E231" s="18">
        <f t="shared" si="10"/>
        <v>0</v>
      </c>
      <c r="F231" s="16" t="str">
        <f>IFERROR(VLOOKUP(B231,#REF!,6,FALSE),"")</f>
        <v/>
      </c>
      <c r="G231" s="17">
        <v>60000</v>
      </c>
      <c r="H231" s="17">
        <v>60000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60000</v>
      </c>
      <c r="S231" s="20">
        <v>10.9</v>
      </c>
      <c r="T231" s="21" t="s">
        <v>35</v>
      </c>
      <c r="U231" s="19">
        <v>5500</v>
      </c>
      <c r="V231" s="17" t="s">
        <v>35</v>
      </c>
      <c r="W231" s="22" t="s">
        <v>36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>
      <c r="A232" s="13" t="str">
        <f t="shared" si="9"/>
        <v>OverStock</v>
      </c>
      <c r="B232" s="14" t="s">
        <v>85</v>
      </c>
      <c r="C232" s="15" t="s">
        <v>55</v>
      </c>
      <c r="D232" s="16">
        <f>IFERROR(VLOOKUP(B232,#REF!,3,FALSE),0)</f>
        <v>0</v>
      </c>
      <c r="E232" s="18">
        <f t="shared" si="10"/>
        <v>7.4</v>
      </c>
      <c r="F232" s="16" t="str">
        <f>IFERROR(VLOOKUP(B232,#REF!,6,FALSE),"")</f>
        <v/>
      </c>
      <c r="G232" s="17">
        <v>1575000</v>
      </c>
      <c r="H232" s="17">
        <v>1575000</v>
      </c>
      <c r="I232" s="17" t="str">
        <f>IFERROR(VLOOKUP(B232,#REF!,9,FALSE),"")</f>
        <v/>
      </c>
      <c r="J232" s="17">
        <v>643500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643500</v>
      </c>
      <c r="Q232" s="17">
        <v>0</v>
      </c>
      <c r="R232" s="19">
        <v>2218500</v>
      </c>
      <c r="S232" s="20">
        <v>25.4</v>
      </c>
      <c r="T232" s="21" t="s">
        <v>35</v>
      </c>
      <c r="U232" s="19">
        <v>87188</v>
      </c>
      <c r="V232" s="17" t="s">
        <v>35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Normal</v>
      </c>
      <c r="B233" s="14" t="s">
        <v>86</v>
      </c>
      <c r="C233" s="15" t="s">
        <v>55</v>
      </c>
      <c r="D233" s="16">
        <f>IFERROR(VLOOKUP(B233,#REF!,3,FALSE),0)</f>
        <v>0</v>
      </c>
      <c r="E233" s="18">
        <f t="shared" si="10"/>
        <v>0</v>
      </c>
      <c r="F233" s="16" t="str">
        <f>IFERROR(VLOOKUP(B233,#REF!,6,FALSE),"")</f>
        <v/>
      </c>
      <c r="G233" s="17">
        <v>31500</v>
      </c>
      <c r="H233" s="17">
        <v>0</v>
      </c>
      <c r="I233" s="17" t="str">
        <f>IFERROR(VLOOKUP(B233,#REF!,9,FALSE),"")</f>
        <v/>
      </c>
      <c r="J233" s="17">
        <v>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0</v>
      </c>
      <c r="R233" s="19">
        <v>31500</v>
      </c>
      <c r="S233" s="20">
        <v>4.7</v>
      </c>
      <c r="T233" s="21" t="s">
        <v>35</v>
      </c>
      <c r="U233" s="19">
        <v>6750</v>
      </c>
      <c r="V233" s="17" t="s">
        <v>35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3" t="str">
        <f t="shared" si="9"/>
        <v>ZeroZero</v>
      </c>
      <c r="B234" s="14" t="s">
        <v>87</v>
      </c>
      <c r="C234" s="15" t="s">
        <v>55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60000</v>
      </c>
      <c r="H234" s="17">
        <v>60000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60000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>
      <c r="A235" s="13" t="str">
        <f t="shared" si="9"/>
        <v>Normal</v>
      </c>
      <c r="B235" s="14" t="s">
        <v>88</v>
      </c>
      <c r="C235" s="15" t="s">
        <v>55</v>
      </c>
      <c r="D235" s="16">
        <f>IFERROR(VLOOKUP(B235,#REF!,3,FALSE),0)</f>
        <v>0</v>
      </c>
      <c r="E235" s="18">
        <f t="shared" si="10"/>
        <v>8.5</v>
      </c>
      <c r="F235" s="16" t="str">
        <f>IFERROR(VLOOKUP(B235,#REF!,6,FALSE),"")</f>
        <v/>
      </c>
      <c r="G235" s="17">
        <v>1188000</v>
      </c>
      <c r="H235" s="17">
        <v>1188000</v>
      </c>
      <c r="I235" s="17" t="str">
        <f>IFERROR(VLOOKUP(B235,#REF!,9,FALSE),"")</f>
        <v/>
      </c>
      <c r="J235" s="17">
        <v>764710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764710</v>
      </c>
      <c r="Q235" s="17">
        <v>0</v>
      </c>
      <c r="R235" s="19">
        <v>1952710</v>
      </c>
      <c r="S235" s="20">
        <v>21.7</v>
      </c>
      <c r="T235" s="21" t="s">
        <v>35</v>
      </c>
      <c r="U235" s="19">
        <v>90000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13" t="str">
        <f t="shared" si="9"/>
        <v>Normal</v>
      </c>
      <c r="B236" s="14" t="s">
        <v>89</v>
      </c>
      <c r="C236" s="15" t="s">
        <v>55</v>
      </c>
      <c r="D236" s="16">
        <f>IFERROR(VLOOKUP(B236,#REF!,3,FALSE),0)</f>
        <v>0</v>
      </c>
      <c r="E236" s="18">
        <f t="shared" si="10"/>
        <v>0</v>
      </c>
      <c r="F236" s="16" t="str">
        <f>IFERROR(VLOOKUP(B236,#REF!,6,FALSE),"")</f>
        <v/>
      </c>
      <c r="G236" s="17">
        <v>33000</v>
      </c>
      <c r="H236" s="17">
        <v>33000</v>
      </c>
      <c r="I236" s="17" t="str">
        <f>IFERROR(VLOOKUP(B236,#REF!,9,FALSE),"")</f>
        <v/>
      </c>
      <c r="J236" s="17">
        <v>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0</v>
      </c>
      <c r="R236" s="19">
        <v>33000</v>
      </c>
      <c r="S236" s="20">
        <v>4.5999999999999996</v>
      </c>
      <c r="T236" s="21" t="s">
        <v>35</v>
      </c>
      <c r="U236" s="19">
        <v>7125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 hidden="1">
      <c r="A237" s="13" t="str">
        <f t="shared" si="9"/>
        <v>None</v>
      </c>
      <c r="B237" s="14" t="s">
        <v>265</v>
      </c>
      <c r="C237" s="15" t="s">
        <v>55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0</v>
      </c>
      <c r="R237" s="19">
        <v>0</v>
      </c>
      <c r="S237" s="20" t="s">
        <v>35</v>
      </c>
      <c r="T237" s="21" t="s">
        <v>35</v>
      </c>
      <c r="U237" s="19">
        <v>0</v>
      </c>
      <c r="V237" s="17">
        <v>0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 hidden="1">
      <c r="A238" s="13" t="str">
        <f t="shared" si="9"/>
        <v>None</v>
      </c>
      <c r="B238" s="14" t="s">
        <v>266</v>
      </c>
      <c r="C238" s="15" t="s">
        <v>55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0</v>
      </c>
      <c r="R238" s="19">
        <v>0</v>
      </c>
      <c r="S238" s="20" t="s">
        <v>35</v>
      </c>
      <c r="T238" s="21" t="s">
        <v>35</v>
      </c>
      <c r="U238" s="19">
        <v>0</v>
      </c>
      <c r="V238" s="17">
        <v>0</v>
      </c>
      <c r="W238" s="22" t="s">
        <v>36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13" t="str">
        <f t="shared" si="9"/>
        <v>ZeroZero</v>
      </c>
      <c r="B239" s="14" t="s">
        <v>90</v>
      </c>
      <c r="C239" s="15" t="s">
        <v>55</v>
      </c>
      <c r="D239" s="16">
        <f>IFERROR(VLOOKUP(B239,#REF!,3,FALSE),0)</f>
        <v>0</v>
      </c>
      <c r="E239" s="18" t="str">
        <f t="shared" si="10"/>
        <v>前八週無拉料</v>
      </c>
      <c r="F239" s="16" t="str">
        <f>IFERROR(VLOOKUP(B239,#REF!,6,FALSE),"")</f>
        <v/>
      </c>
      <c r="G239" s="17">
        <v>3000</v>
      </c>
      <c r="H239" s="17">
        <v>0</v>
      </c>
      <c r="I239" s="17" t="str">
        <f>IFERROR(VLOOKUP(B239,#REF!,9,FALSE),"")</f>
        <v/>
      </c>
      <c r="J239" s="17">
        <v>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0</v>
      </c>
      <c r="R239" s="19">
        <v>3000</v>
      </c>
      <c r="S239" s="20" t="s">
        <v>35</v>
      </c>
      <c r="T239" s="21" t="s">
        <v>35</v>
      </c>
      <c r="U239" s="19">
        <v>0</v>
      </c>
      <c r="V239" s="17" t="s">
        <v>35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>
      <c r="A240" s="13" t="str">
        <f t="shared" si="9"/>
        <v>Normal</v>
      </c>
      <c r="B240" s="14" t="s">
        <v>91</v>
      </c>
      <c r="C240" s="15" t="s">
        <v>55</v>
      </c>
      <c r="D240" s="16">
        <f>IFERROR(VLOOKUP(B240,#REF!,3,FALSE),0)</f>
        <v>0</v>
      </c>
      <c r="E240" s="18">
        <f t="shared" si="10"/>
        <v>0</v>
      </c>
      <c r="F240" s="16" t="str">
        <f>IFERROR(VLOOKUP(B240,#REF!,6,FALSE),"")</f>
        <v/>
      </c>
      <c r="G240" s="17">
        <v>72000</v>
      </c>
      <c r="H240" s="17">
        <v>72000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72000</v>
      </c>
      <c r="S240" s="20">
        <v>5.8</v>
      </c>
      <c r="T240" s="21" t="s">
        <v>35</v>
      </c>
      <c r="U240" s="19">
        <v>12375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 hidden="1">
      <c r="A241" s="13" t="str">
        <f t="shared" si="9"/>
        <v>None</v>
      </c>
      <c r="B241" s="14" t="s">
        <v>160</v>
      </c>
      <c r="C241" s="15" t="s">
        <v>60</v>
      </c>
      <c r="D241" s="16">
        <f>IFERROR(VLOOKUP(B241,#REF!,3,FALSE),0)</f>
        <v>0</v>
      </c>
      <c r="E241" s="18" t="str">
        <f t="shared" si="10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0</v>
      </c>
      <c r="S241" s="20" t="s">
        <v>35</v>
      </c>
      <c r="T241" s="21" t="s">
        <v>35</v>
      </c>
      <c r="U241" s="19">
        <v>0</v>
      </c>
      <c r="V241" s="17" t="s">
        <v>35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37</v>
      </c>
    </row>
    <row r="242" spans="1:29" hidden="1">
      <c r="A242" s="13" t="str">
        <f t="shared" si="9"/>
        <v>None</v>
      </c>
      <c r="B242" s="14" t="s">
        <v>161</v>
      </c>
      <c r="C242" s="15" t="s">
        <v>60</v>
      </c>
      <c r="D242" s="16">
        <f>IFERROR(VLOOKUP(B242,#REF!,3,FALSE),0)</f>
        <v>0</v>
      </c>
      <c r="E242" s="18" t="str">
        <f t="shared" si="10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0</v>
      </c>
      <c r="S242" s="20" t="s">
        <v>35</v>
      </c>
      <c r="T242" s="21" t="s">
        <v>35</v>
      </c>
      <c r="U242" s="19">
        <v>0</v>
      </c>
      <c r="V242" s="17" t="s">
        <v>35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 hidden="1">
      <c r="A243" s="13" t="str">
        <f t="shared" si="9"/>
        <v>None</v>
      </c>
      <c r="B243" s="14" t="s">
        <v>162</v>
      </c>
      <c r="C243" s="15" t="s">
        <v>60</v>
      </c>
      <c r="D243" s="16">
        <f>IFERROR(VLOOKUP(B243,#REF!,3,FALSE),0)</f>
        <v>0</v>
      </c>
      <c r="E243" s="18" t="str">
        <f t="shared" si="10"/>
        <v>前八週無拉料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0</v>
      </c>
      <c r="R243" s="19">
        <v>0</v>
      </c>
      <c r="S243" s="20" t="s">
        <v>35</v>
      </c>
      <c r="T243" s="21" t="s">
        <v>35</v>
      </c>
      <c r="U243" s="19">
        <v>0</v>
      </c>
      <c r="V243" s="17" t="s">
        <v>35</v>
      </c>
      <c r="W243" s="22" t="s">
        <v>36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 hidden="1">
      <c r="A244" s="13" t="str">
        <f t="shared" si="9"/>
        <v>None</v>
      </c>
      <c r="B244" s="14" t="s">
        <v>163</v>
      </c>
      <c r="C244" s="15" t="s">
        <v>60</v>
      </c>
      <c r="D244" s="16">
        <f>IFERROR(VLOOKUP(B244,#REF!,3,FALSE),0)</f>
        <v>0</v>
      </c>
      <c r="E244" s="18" t="str">
        <f t="shared" si="10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0</v>
      </c>
      <c r="S244" s="20" t="s">
        <v>35</v>
      </c>
      <c r="T244" s="21" t="s">
        <v>35</v>
      </c>
      <c r="U244" s="19">
        <v>0</v>
      </c>
      <c r="V244" s="17" t="s">
        <v>35</v>
      </c>
      <c r="W244" s="22" t="s">
        <v>36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 hidden="1">
      <c r="A245" s="13" t="str">
        <f t="shared" si="9"/>
        <v>None</v>
      </c>
      <c r="B245" s="14" t="s">
        <v>164</v>
      </c>
      <c r="C245" s="15" t="s">
        <v>60</v>
      </c>
      <c r="D245" s="16">
        <f>IFERROR(VLOOKUP(B245,#REF!,3,FALSE),0)</f>
        <v>0</v>
      </c>
      <c r="E245" s="18" t="str">
        <f t="shared" si="10"/>
        <v>前八週無拉料</v>
      </c>
      <c r="F245" s="16" t="str">
        <f>IFERROR(VLOOKUP(B245,#REF!,6,FALSE),"")</f>
        <v/>
      </c>
      <c r="G245" s="17">
        <v>0</v>
      </c>
      <c r="H245" s="17">
        <v>0</v>
      </c>
      <c r="I245" s="17" t="str">
        <f>IFERROR(VLOOKUP(B245,#REF!,9,FALSE),"")</f>
        <v/>
      </c>
      <c r="J245" s="17">
        <v>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0</v>
      </c>
      <c r="R245" s="19">
        <v>0</v>
      </c>
      <c r="S245" s="20" t="s">
        <v>35</v>
      </c>
      <c r="T245" s="21" t="s">
        <v>35</v>
      </c>
      <c r="U245" s="19">
        <v>0</v>
      </c>
      <c r="V245" s="17" t="s">
        <v>35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37</v>
      </c>
    </row>
    <row r="246" spans="1:29" hidden="1">
      <c r="A246" s="13" t="str">
        <f t="shared" si="9"/>
        <v>None</v>
      </c>
      <c r="B246" s="14" t="s">
        <v>165</v>
      </c>
      <c r="C246" s="15" t="s">
        <v>60</v>
      </c>
      <c r="D246" s="16">
        <f>IFERROR(VLOOKUP(B246,#REF!,3,FALSE),0)</f>
        <v>0</v>
      </c>
      <c r="E246" s="18" t="str">
        <f t="shared" si="10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0</v>
      </c>
      <c r="Q246" s="17">
        <v>0</v>
      </c>
      <c r="R246" s="19">
        <v>0</v>
      </c>
      <c r="S246" s="20" t="s">
        <v>35</v>
      </c>
      <c r="T246" s="21" t="s">
        <v>35</v>
      </c>
      <c r="U246" s="19">
        <v>0</v>
      </c>
      <c r="V246" s="17" t="s">
        <v>35</v>
      </c>
      <c r="W246" s="22" t="s">
        <v>36</v>
      </c>
      <c r="X246" s="23" t="str">
        <f t="shared" si="11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 hidden="1">
      <c r="A247" s="13" t="str">
        <f t="shared" si="9"/>
        <v>None</v>
      </c>
      <c r="B247" s="14" t="s">
        <v>166</v>
      </c>
      <c r="C247" s="15" t="s">
        <v>60</v>
      </c>
      <c r="D247" s="16">
        <f>IFERROR(VLOOKUP(B247,#REF!,3,FALSE),0)</f>
        <v>0</v>
      </c>
      <c r="E247" s="18" t="str">
        <f t="shared" si="10"/>
        <v>前八週無拉料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0</v>
      </c>
      <c r="S247" s="20" t="s">
        <v>35</v>
      </c>
      <c r="T247" s="21" t="s">
        <v>35</v>
      </c>
      <c r="U247" s="19">
        <v>0</v>
      </c>
      <c r="V247" s="17" t="s">
        <v>35</v>
      </c>
      <c r="W247" s="22" t="s">
        <v>36</v>
      </c>
      <c r="X247" s="23" t="str">
        <f t="shared" si="11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 hidden="1">
      <c r="A248" s="13" t="str">
        <f t="shared" si="9"/>
        <v>None</v>
      </c>
      <c r="B248" s="14" t="s">
        <v>167</v>
      </c>
      <c r="C248" s="15" t="s">
        <v>60</v>
      </c>
      <c r="D248" s="16">
        <f>IFERROR(VLOOKUP(B248,#REF!,3,FALSE),0)</f>
        <v>0</v>
      </c>
      <c r="E248" s="18" t="str">
        <f t="shared" si="10"/>
        <v>前八週無拉料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0</v>
      </c>
      <c r="S248" s="20" t="s">
        <v>35</v>
      </c>
      <c r="T248" s="21" t="s">
        <v>35</v>
      </c>
      <c r="U248" s="19">
        <v>0</v>
      </c>
      <c r="V248" s="17" t="s">
        <v>35</v>
      </c>
      <c r="W248" s="22" t="s">
        <v>36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 hidden="1">
      <c r="A249" s="13" t="str">
        <f t="shared" si="9"/>
        <v>None</v>
      </c>
      <c r="B249" s="14" t="s">
        <v>168</v>
      </c>
      <c r="C249" s="15" t="s">
        <v>60</v>
      </c>
      <c r="D249" s="16">
        <f>IFERROR(VLOOKUP(B249,#REF!,3,FALSE),0)</f>
        <v>0</v>
      </c>
      <c r="E249" s="18" t="str">
        <f t="shared" si="10"/>
        <v>前八週無拉料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0</v>
      </c>
      <c r="S249" s="20" t="s">
        <v>35</v>
      </c>
      <c r="T249" s="21" t="s">
        <v>35</v>
      </c>
      <c r="U249" s="19">
        <v>0</v>
      </c>
      <c r="V249" s="17" t="s">
        <v>35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>
      <c r="A250" s="13" t="str">
        <f t="shared" si="9"/>
        <v>Normal</v>
      </c>
      <c r="B250" s="14" t="s">
        <v>169</v>
      </c>
      <c r="C250" s="15" t="s">
        <v>60</v>
      </c>
      <c r="D250" s="16">
        <f>IFERROR(VLOOKUP(B250,#REF!,3,FALSE),0)</f>
        <v>0</v>
      </c>
      <c r="E250" s="18">
        <f t="shared" si="10"/>
        <v>0</v>
      </c>
      <c r="F250" s="16" t="str">
        <f>IFERROR(VLOOKUP(B250,#REF!,6,FALSE),"")</f>
        <v/>
      </c>
      <c r="G250" s="17">
        <v>66000</v>
      </c>
      <c r="H250" s="17">
        <v>51000</v>
      </c>
      <c r="I250" s="17" t="str">
        <f>IFERROR(VLOOKUP(B250,#REF!,9,FALSE),"")</f>
        <v/>
      </c>
      <c r="J250" s="17">
        <v>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0</v>
      </c>
      <c r="R250" s="19">
        <v>66000</v>
      </c>
      <c r="S250" s="20">
        <v>3.5</v>
      </c>
      <c r="T250" s="21">
        <v>9.9</v>
      </c>
      <c r="U250" s="19">
        <v>18750</v>
      </c>
      <c r="V250" s="17">
        <v>6697</v>
      </c>
      <c r="W250" s="22">
        <v>0.4</v>
      </c>
      <c r="X250" s="23">
        <f t="shared" si="11"/>
        <v>50</v>
      </c>
      <c r="Y250" s="17">
        <v>45990</v>
      </c>
      <c r="Z250" s="17">
        <v>14280</v>
      </c>
      <c r="AA250" s="17">
        <v>0</v>
      </c>
      <c r="AB250" s="17">
        <v>0</v>
      </c>
      <c r="AC250" s="15" t="s">
        <v>37</v>
      </c>
    </row>
    <row r="251" spans="1:29">
      <c r="A251" s="13" t="str">
        <f t="shared" si="9"/>
        <v>ZeroZero</v>
      </c>
      <c r="B251" s="14" t="s">
        <v>170</v>
      </c>
      <c r="C251" s="15" t="s">
        <v>60</v>
      </c>
      <c r="D251" s="16">
        <f>IFERROR(VLOOKUP(B251,#REF!,3,FALSE),0)</f>
        <v>0</v>
      </c>
      <c r="E251" s="18" t="str">
        <f t="shared" si="10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3000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3000</v>
      </c>
      <c r="Q251" s="17">
        <v>0</v>
      </c>
      <c r="R251" s="19">
        <v>3000</v>
      </c>
      <c r="S251" s="20" t="s">
        <v>35</v>
      </c>
      <c r="T251" s="21" t="s">
        <v>35</v>
      </c>
      <c r="U251" s="19">
        <v>0</v>
      </c>
      <c r="V251" s="17" t="s">
        <v>35</v>
      </c>
      <c r="W251" s="22" t="s">
        <v>36</v>
      </c>
      <c r="X251" s="23" t="str">
        <f t="shared" si="11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>
      <c r="A252" s="13" t="str">
        <f t="shared" si="9"/>
        <v>Normal</v>
      </c>
      <c r="B252" s="14" t="s">
        <v>171</v>
      </c>
      <c r="C252" s="15" t="s">
        <v>60</v>
      </c>
      <c r="D252" s="16">
        <f>IFERROR(VLOOKUP(B252,#REF!,3,FALSE),0)</f>
        <v>0</v>
      </c>
      <c r="E252" s="18">
        <f t="shared" si="10"/>
        <v>0</v>
      </c>
      <c r="F252" s="16" t="str">
        <f>IFERROR(VLOOKUP(B252,#REF!,6,FALSE),"")</f>
        <v/>
      </c>
      <c r="G252" s="17">
        <v>3000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3000</v>
      </c>
      <c r="S252" s="20">
        <v>4</v>
      </c>
      <c r="T252" s="21">
        <v>5.3</v>
      </c>
      <c r="U252" s="19">
        <v>750</v>
      </c>
      <c r="V252" s="17">
        <v>565</v>
      </c>
      <c r="W252" s="22">
        <v>0.8</v>
      </c>
      <c r="X252" s="23">
        <f t="shared" si="11"/>
        <v>100</v>
      </c>
      <c r="Y252" s="17">
        <v>3267</v>
      </c>
      <c r="Z252" s="17">
        <v>1818</v>
      </c>
      <c r="AA252" s="17">
        <v>966</v>
      </c>
      <c r="AB252" s="17">
        <v>192</v>
      </c>
      <c r="AC252" s="15" t="s">
        <v>37</v>
      </c>
    </row>
    <row r="253" spans="1:29">
      <c r="A253" s="13" t="str">
        <f t="shared" si="9"/>
        <v>ZeroZero</v>
      </c>
      <c r="B253" s="14" t="s">
        <v>172</v>
      </c>
      <c r="C253" s="15" t="s">
        <v>60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298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298</v>
      </c>
      <c r="Q253" s="17">
        <v>0</v>
      </c>
      <c r="R253" s="19">
        <v>298</v>
      </c>
      <c r="S253" s="20" t="s">
        <v>35</v>
      </c>
      <c r="T253" s="21" t="s">
        <v>35</v>
      </c>
      <c r="U253" s="19">
        <v>0</v>
      </c>
      <c r="V253" s="17" t="s">
        <v>35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 hidden="1">
      <c r="A254" s="13" t="str">
        <f t="shared" si="9"/>
        <v>None</v>
      </c>
      <c r="B254" s="14" t="s">
        <v>175</v>
      </c>
      <c r="C254" s="15" t="s">
        <v>60</v>
      </c>
      <c r="D254" s="16">
        <f>IFERROR(VLOOKUP(B254,#REF!,3,FALSE),0)</f>
        <v>0</v>
      </c>
      <c r="E254" s="18" t="str">
        <f t="shared" si="10"/>
        <v>前八週無拉料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0</v>
      </c>
      <c r="Q254" s="17">
        <v>0</v>
      </c>
      <c r="R254" s="19">
        <v>0</v>
      </c>
      <c r="S254" s="20" t="s">
        <v>35</v>
      </c>
      <c r="T254" s="21" t="s">
        <v>35</v>
      </c>
      <c r="U254" s="19">
        <v>0</v>
      </c>
      <c r="V254" s="17" t="s">
        <v>35</v>
      </c>
      <c r="W254" s="22" t="s">
        <v>36</v>
      </c>
      <c r="X254" s="23" t="str">
        <f t="shared" si="11"/>
        <v>E</v>
      </c>
      <c r="Y254" s="17">
        <v>0</v>
      </c>
      <c r="Z254" s="17">
        <v>0</v>
      </c>
      <c r="AA254" s="17">
        <v>0</v>
      </c>
      <c r="AB254" s="17">
        <v>0</v>
      </c>
      <c r="AC254" s="15" t="s">
        <v>37</v>
      </c>
    </row>
    <row r="255" spans="1:29">
      <c r="A255" s="13" t="str">
        <f t="shared" si="9"/>
        <v>Normal</v>
      </c>
      <c r="B255" s="14" t="s">
        <v>59</v>
      </c>
      <c r="C255" s="15" t="s">
        <v>60</v>
      </c>
      <c r="D255" s="16">
        <f>IFERROR(VLOOKUP(B255,#REF!,3,FALSE),0)</f>
        <v>0</v>
      </c>
      <c r="E255" s="18">
        <f t="shared" si="10"/>
        <v>0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0</v>
      </c>
      <c r="S255" s="20">
        <v>0</v>
      </c>
      <c r="T255" s="21" t="s">
        <v>35</v>
      </c>
      <c r="U255" s="19">
        <v>28125</v>
      </c>
      <c r="V255" s="17" t="s">
        <v>35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>
      <c r="A256" s="13" t="str">
        <f t="shared" si="9"/>
        <v>OverStock</v>
      </c>
      <c r="B256" s="14" t="s">
        <v>59</v>
      </c>
      <c r="C256" s="15" t="s">
        <v>60</v>
      </c>
      <c r="D256" s="16">
        <f>IFERROR(VLOOKUP(B256,#REF!,3,FALSE),0)</f>
        <v>0</v>
      </c>
      <c r="E256" s="18">
        <f t="shared" si="10"/>
        <v>58.2</v>
      </c>
      <c r="F256" s="16" t="str">
        <f>IFERROR(VLOOKUP(B256,#REF!,6,FALSE),"")</f>
        <v/>
      </c>
      <c r="G256" s="17">
        <v>275000</v>
      </c>
      <c r="H256" s="17">
        <v>275000</v>
      </c>
      <c r="I256" s="17" t="str">
        <f>IFERROR(VLOOKUP(B256,#REF!,9,FALSE),"")</f>
        <v/>
      </c>
      <c r="J256" s="17">
        <v>455000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120000</v>
      </c>
      <c r="Q256" s="17">
        <v>335000</v>
      </c>
      <c r="R256" s="19">
        <v>730000</v>
      </c>
      <c r="S256" s="20">
        <v>93.4</v>
      </c>
      <c r="T256" s="21">
        <v>23.7</v>
      </c>
      <c r="U256" s="19">
        <v>7813</v>
      </c>
      <c r="V256" s="17">
        <v>30863</v>
      </c>
      <c r="W256" s="22">
        <v>4</v>
      </c>
      <c r="X256" s="23">
        <f t="shared" si="11"/>
        <v>150</v>
      </c>
      <c r="Y256" s="17">
        <v>122800</v>
      </c>
      <c r="Z256" s="17">
        <v>158571</v>
      </c>
      <c r="AA256" s="17">
        <v>119195</v>
      </c>
      <c r="AB256" s="17">
        <v>139795</v>
      </c>
      <c r="AC256" s="15" t="s">
        <v>37</v>
      </c>
    </row>
    <row r="257" spans="1:29">
      <c r="A257" s="13" t="str">
        <f t="shared" si="9"/>
        <v>Normal</v>
      </c>
      <c r="B257" s="14" t="s">
        <v>176</v>
      </c>
      <c r="C257" s="15" t="s">
        <v>60</v>
      </c>
      <c r="D257" s="16">
        <f>IFERROR(VLOOKUP(B257,#REF!,3,FALSE),0)</f>
        <v>0</v>
      </c>
      <c r="E257" s="18">
        <f t="shared" si="10"/>
        <v>0</v>
      </c>
      <c r="F257" s="16" t="str">
        <f>IFERROR(VLOOKUP(B257,#REF!,6,FALSE),"")</f>
        <v/>
      </c>
      <c r="G257" s="17">
        <v>40000</v>
      </c>
      <c r="H257" s="17">
        <v>32500</v>
      </c>
      <c r="I257" s="17" t="str">
        <f>IFERROR(VLOOKUP(B257,#REF!,9,FALSE),"")</f>
        <v/>
      </c>
      <c r="J257" s="17">
        <v>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0</v>
      </c>
      <c r="Q257" s="17">
        <v>0</v>
      </c>
      <c r="R257" s="19">
        <v>40000</v>
      </c>
      <c r="S257" s="20">
        <v>14.2</v>
      </c>
      <c r="T257" s="21">
        <v>7.9</v>
      </c>
      <c r="U257" s="19">
        <v>2813</v>
      </c>
      <c r="V257" s="17">
        <v>5058</v>
      </c>
      <c r="W257" s="22">
        <v>1.8</v>
      </c>
      <c r="X257" s="23">
        <f t="shared" si="11"/>
        <v>100</v>
      </c>
      <c r="Y257" s="17">
        <v>21923</v>
      </c>
      <c r="Z257" s="17">
        <v>23601</v>
      </c>
      <c r="AA257" s="17">
        <v>10509</v>
      </c>
      <c r="AB257" s="17">
        <v>0</v>
      </c>
      <c r="AC257" s="15" t="s">
        <v>37</v>
      </c>
    </row>
    <row r="258" spans="1:29">
      <c r="A258" s="13" t="str">
        <f t="shared" si="9"/>
        <v>Normal</v>
      </c>
      <c r="B258" s="14" t="s">
        <v>61</v>
      </c>
      <c r="C258" s="15" t="s">
        <v>60</v>
      </c>
      <c r="D258" s="16">
        <f>IFERROR(VLOOKUP(B258,#REF!,3,FALSE),0)</f>
        <v>0</v>
      </c>
      <c r="E258" s="18">
        <f t="shared" si="10"/>
        <v>0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0</v>
      </c>
      <c r="R258" s="19">
        <v>0</v>
      </c>
      <c r="S258" s="20">
        <v>0</v>
      </c>
      <c r="T258" s="21" t="s">
        <v>35</v>
      </c>
      <c r="U258" s="19">
        <v>14000</v>
      </c>
      <c r="V258" s="17" t="s">
        <v>35</v>
      </c>
      <c r="W258" s="22" t="s">
        <v>36</v>
      </c>
      <c r="X258" s="23" t="str">
        <f t="shared" si="11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>
      <c r="A259" s="13" t="str">
        <f t="shared" si="9"/>
        <v>OverStock</v>
      </c>
      <c r="B259" s="14" t="s">
        <v>61</v>
      </c>
      <c r="C259" s="15" t="s">
        <v>60</v>
      </c>
      <c r="D259" s="16">
        <f>IFERROR(VLOOKUP(B259,#REF!,3,FALSE),0)</f>
        <v>0</v>
      </c>
      <c r="E259" s="18">
        <f t="shared" si="10"/>
        <v>48</v>
      </c>
      <c r="F259" s="16" t="str">
        <f>IFERROR(VLOOKUP(B259,#REF!,6,FALSE),"")</f>
        <v/>
      </c>
      <c r="G259" s="17">
        <v>568000</v>
      </c>
      <c r="H259" s="17">
        <v>360000</v>
      </c>
      <c r="I259" s="17" t="str">
        <f>IFERROR(VLOOKUP(B259,#REF!,9,FALSE),"")</f>
        <v/>
      </c>
      <c r="J259" s="17">
        <v>48000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48000</v>
      </c>
      <c r="Q259" s="17">
        <v>0</v>
      </c>
      <c r="R259" s="19">
        <v>616000</v>
      </c>
      <c r="S259" s="20">
        <v>616</v>
      </c>
      <c r="T259" s="21">
        <v>28.7</v>
      </c>
      <c r="U259" s="19">
        <v>1000</v>
      </c>
      <c r="V259" s="17">
        <v>21456</v>
      </c>
      <c r="W259" s="22">
        <v>21.5</v>
      </c>
      <c r="X259" s="23">
        <f t="shared" si="11"/>
        <v>150</v>
      </c>
      <c r="Y259" s="17">
        <v>50532</v>
      </c>
      <c r="Z259" s="17">
        <v>111340</v>
      </c>
      <c r="AA259" s="17">
        <v>81763</v>
      </c>
      <c r="AB259" s="17">
        <v>141395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FCST</v>
      </c>
      <c r="B260" s="14" t="s">
        <v>186</v>
      </c>
      <c r="C260" s="15" t="s">
        <v>60</v>
      </c>
      <c r="D260" s="16">
        <f>IFERROR(VLOOKUP(B260,#REF!,3,FALSE),0)</f>
        <v>0</v>
      </c>
      <c r="E260" s="18" t="str">
        <f t="shared" ref="E260:E323" si="13">IF(U260=0,"前八週無拉料",ROUND(J260/U260,1))</f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0</v>
      </c>
      <c r="Q260" s="17">
        <v>0</v>
      </c>
      <c r="R260" s="19">
        <v>0</v>
      </c>
      <c r="S260" s="20" t="s">
        <v>35</v>
      </c>
      <c r="T260" s="21">
        <v>0</v>
      </c>
      <c r="U260" s="19">
        <v>0</v>
      </c>
      <c r="V260" s="17">
        <v>25333</v>
      </c>
      <c r="W260" s="22" t="s">
        <v>145</v>
      </c>
      <c r="X260" s="23" t="str">
        <f t="shared" ref="X260:X323" si="14">IF($W260="E","E",IF($W260="F","F",IF($W260&lt;0.5,50,IF($W260&lt;2,100,150))))</f>
        <v>F</v>
      </c>
      <c r="Y260" s="17">
        <v>142400</v>
      </c>
      <c r="Z260" s="17">
        <v>126400</v>
      </c>
      <c r="AA260" s="17">
        <v>101600</v>
      </c>
      <c r="AB260" s="17">
        <v>37600</v>
      </c>
      <c r="AC260" s="15" t="s">
        <v>37</v>
      </c>
    </row>
    <row r="261" spans="1:29">
      <c r="A261" s="13" t="str">
        <f t="shared" si="12"/>
        <v>ZeroZero</v>
      </c>
      <c r="B261" s="14" t="s">
        <v>187</v>
      </c>
      <c r="C261" s="15" t="s">
        <v>60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4000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4000</v>
      </c>
      <c r="Q261" s="17">
        <v>0</v>
      </c>
      <c r="R261" s="19">
        <v>4000</v>
      </c>
      <c r="S261" s="20" t="s">
        <v>35</v>
      </c>
      <c r="T261" s="21" t="s">
        <v>35</v>
      </c>
      <c r="U261" s="19">
        <v>0</v>
      </c>
      <c r="V261" s="17">
        <v>0</v>
      </c>
      <c r="W261" s="22" t="s">
        <v>36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 hidden="1">
      <c r="A262" s="13" t="str">
        <f t="shared" si="12"/>
        <v>None</v>
      </c>
      <c r="B262" s="14" t="s">
        <v>188</v>
      </c>
      <c r="C262" s="15" t="s">
        <v>60</v>
      </c>
      <c r="D262" s="16">
        <f>IFERROR(VLOOKUP(B262,#REF!,3,FALSE),0)</f>
        <v>0</v>
      </c>
      <c r="E262" s="18" t="str">
        <f t="shared" si="13"/>
        <v>前八週無拉料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0</v>
      </c>
      <c r="Q262" s="17">
        <v>0</v>
      </c>
      <c r="R262" s="19">
        <v>0</v>
      </c>
      <c r="S262" s="20" t="s">
        <v>35</v>
      </c>
      <c r="T262" s="21" t="s">
        <v>35</v>
      </c>
      <c r="U262" s="19">
        <v>0</v>
      </c>
      <c r="V262" s="17" t="s">
        <v>35</v>
      </c>
      <c r="W262" s="22" t="s">
        <v>36</v>
      </c>
      <c r="X262" s="23" t="str">
        <f t="shared" si="14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37</v>
      </c>
    </row>
    <row r="263" spans="1:29">
      <c r="A263" s="13" t="str">
        <f t="shared" si="12"/>
        <v>Normal</v>
      </c>
      <c r="B263" s="14" t="s">
        <v>63</v>
      </c>
      <c r="C263" s="15" t="s">
        <v>60</v>
      </c>
      <c r="D263" s="16">
        <f>IFERROR(VLOOKUP(B263,#REF!,3,FALSE),0)</f>
        <v>0</v>
      </c>
      <c r="E263" s="18">
        <f t="shared" si="13"/>
        <v>0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0</v>
      </c>
      <c r="R263" s="19">
        <v>0</v>
      </c>
      <c r="S263" s="20">
        <v>0</v>
      </c>
      <c r="T263" s="21" t="s">
        <v>35</v>
      </c>
      <c r="U263" s="19">
        <v>1875</v>
      </c>
      <c r="V263" s="17" t="s">
        <v>35</v>
      </c>
      <c r="W263" s="22" t="s">
        <v>36</v>
      </c>
      <c r="X263" s="23" t="str">
        <f t="shared" si="14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>
      <c r="A264" s="13" t="str">
        <f t="shared" si="12"/>
        <v>OverStock</v>
      </c>
      <c r="B264" s="14" t="s">
        <v>63</v>
      </c>
      <c r="C264" s="15" t="s">
        <v>60</v>
      </c>
      <c r="D264" s="16">
        <f>IFERROR(VLOOKUP(B264,#REF!,3,FALSE),0)</f>
        <v>0</v>
      </c>
      <c r="E264" s="18">
        <f t="shared" si="13"/>
        <v>17.600000000000001</v>
      </c>
      <c r="F264" s="16" t="str">
        <f>IFERROR(VLOOKUP(B264,#REF!,6,FALSE),"")</f>
        <v/>
      </c>
      <c r="G264" s="17">
        <v>30000</v>
      </c>
      <c r="H264" s="17">
        <v>30000</v>
      </c>
      <c r="I264" s="17" t="str">
        <f>IFERROR(VLOOKUP(B264,#REF!,9,FALSE),"")</f>
        <v/>
      </c>
      <c r="J264" s="17">
        <v>33000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33000</v>
      </c>
      <c r="Q264" s="17">
        <v>0</v>
      </c>
      <c r="R264" s="19">
        <v>63000</v>
      </c>
      <c r="S264" s="20">
        <v>33.6</v>
      </c>
      <c r="T264" s="21">
        <v>47.3</v>
      </c>
      <c r="U264" s="19">
        <v>1875</v>
      </c>
      <c r="V264" s="17">
        <v>1333</v>
      </c>
      <c r="W264" s="22">
        <v>0.7</v>
      </c>
      <c r="X264" s="23">
        <f t="shared" si="14"/>
        <v>100</v>
      </c>
      <c r="Y264" s="17">
        <v>6000</v>
      </c>
      <c r="Z264" s="17">
        <v>6000</v>
      </c>
      <c r="AA264" s="17">
        <v>6000</v>
      </c>
      <c r="AB264" s="17">
        <v>0</v>
      </c>
      <c r="AC264" s="15" t="s">
        <v>37</v>
      </c>
    </row>
    <row r="265" spans="1:29" hidden="1">
      <c r="A265" s="13" t="str">
        <f t="shared" si="12"/>
        <v>None</v>
      </c>
      <c r="B265" s="14" t="s">
        <v>189</v>
      </c>
      <c r="C265" s="15" t="s">
        <v>60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0</v>
      </c>
      <c r="S265" s="20" t="s">
        <v>35</v>
      </c>
      <c r="T265" s="21" t="s">
        <v>35</v>
      </c>
      <c r="U265" s="19">
        <v>0</v>
      </c>
      <c r="V265" s="17">
        <v>0</v>
      </c>
      <c r="W265" s="22" t="s">
        <v>36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>
      <c r="A266" s="13" t="str">
        <f t="shared" si="12"/>
        <v>Normal</v>
      </c>
      <c r="B266" s="14" t="s">
        <v>64</v>
      </c>
      <c r="C266" s="15" t="s">
        <v>60</v>
      </c>
      <c r="D266" s="16">
        <f>IFERROR(VLOOKUP(B266,#REF!,3,FALSE),0)</f>
        <v>0</v>
      </c>
      <c r="E266" s="18">
        <f t="shared" si="13"/>
        <v>0</v>
      </c>
      <c r="F266" s="16" t="str">
        <f>IFERROR(VLOOKUP(B266,#REF!,6,FALSE),"")</f>
        <v/>
      </c>
      <c r="G266" s="17">
        <v>0</v>
      </c>
      <c r="H266" s="17">
        <v>0</v>
      </c>
      <c r="I266" s="17" t="str">
        <f>IFERROR(VLOOKUP(B266,#REF!,9,FALSE),"")</f>
        <v/>
      </c>
      <c r="J266" s="17">
        <v>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0</v>
      </c>
      <c r="Q266" s="17">
        <v>0</v>
      </c>
      <c r="R266" s="19">
        <v>0</v>
      </c>
      <c r="S266" s="20">
        <v>0</v>
      </c>
      <c r="T266" s="21" t="s">
        <v>35</v>
      </c>
      <c r="U266" s="19">
        <v>136250</v>
      </c>
      <c r="V266" s="17" t="s">
        <v>35</v>
      </c>
      <c r="W266" s="22" t="s">
        <v>36</v>
      </c>
      <c r="X266" s="23" t="str">
        <f t="shared" si="14"/>
        <v>E</v>
      </c>
      <c r="Y266" s="17">
        <v>0</v>
      </c>
      <c r="Z266" s="17">
        <v>0</v>
      </c>
      <c r="AA266" s="17">
        <v>0</v>
      </c>
      <c r="AB266" s="17">
        <v>0</v>
      </c>
      <c r="AC266" s="15" t="s">
        <v>37</v>
      </c>
    </row>
    <row r="267" spans="1:29">
      <c r="A267" s="13" t="str">
        <f t="shared" si="12"/>
        <v>Normal</v>
      </c>
      <c r="B267" s="14" t="s">
        <v>64</v>
      </c>
      <c r="C267" s="15" t="s">
        <v>60</v>
      </c>
      <c r="D267" s="16">
        <f>IFERROR(VLOOKUP(B267,#REF!,3,FALSE),0)</f>
        <v>0</v>
      </c>
      <c r="E267" s="18">
        <f t="shared" si="13"/>
        <v>17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2650000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2650000</v>
      </c>
      <c r="Q267" s="17">
        <v>0</v>
      </c>
      <c r="R267" s="19">
        <v>2650000</v>
      </c>
      <c r="S267" s="20">
        <v>17</v>
      </c>
      <c r="T267" s="21">
        <v>11.8</v>
      </c>
      <c r="U267" s="19">
        <v>156250</v>
      </c>
      <c r="V267" s="17">
        <v>224609</v>
      </c>
      <c r="W267" s="22">
        <v>1.4</v>
      </c>
      <c r="X267" s="23">
        <f t="shared" si="14"/>
        <v>100</v>
      </c>
      <c r="Y267" s="17">
        <v>1218683</v>
      </c>
      <c r="Z267" s="17">
        <v>1255781</v>
      </c>
      <c r="AA267" s="17">
        <v>765698</v>
      </c>
      <c r="AB267" s="17">
        <v>0</v>
      </c>
      <c r="AC267" s="15" t="s">
        <v>37</v>
      </c>
    </row>
    <row r="268" spans="1:29" hidden="1">
      <c r="A268" s="13" t="str">
        <f t="shared" si="12"/>
        <v>None</v>
      </c>
      <c r="B268" s="14" t="s">
        <v>190</v>
      </c>
      <c r="C268" s="15" t="s">
        <v>60</v>
      </c>
      <c r="D268" s="16">
        <f>IFERROR(VLOOKUP(B268,#REF!,3,FALSE),0)</f>
        <v>0</v>
      </c>
      <c r="E268" s="18" t="str">
        <f t="shared" si="13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0</v>
      </c>
      <c r="Q268" s="17">
        <v>0</v>
      </c>
      <c r="R268" s="19">
        <v>0</v>
      </c>
      <c r="S268" s="20" t="s">
        <v>35</v>
      </c>
      <c r="T268" s="21" t="s">
        <v>35</v>
      </c>
      <c r="U268" s="19">
        <v>0</v>
      </c>
      <c r="V268" s="17">
        <v>0</v>
      </c>
      <c r="W268" s="22" t="s">
        <v>36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>
      <c r="A269" s="13" t="str">
        <f t="shared" si="12"/>
        <v>Normal</v>
      </c>
      <c r="B269" s="14" t="s">
        <v>65</v>
      </c>
      <c r="C269" s="15" t="s">
        <v>60</v>
      </c>
      <c r="D269" s="16">
        <f>IFERROR(VLOOKUP(B269,#REF!,3,FALSE),0)</f>
        <v>0</v>
      </c>
      <c r="E269" s="18">
        <f t="shared" si="13"/>
        <v>0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0</v>
      </c>
      <c r="S269" s="20">
        <v>0</v>
      </c>
      <c r="T269" s="21" t="s">
        <v>35</v>
      </c>
      <c r="U269" s="19">
        <v>15000</v>
      </c>
      <c r="V269" s="17" t="s">
        <v>35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OverStock</v>
      </c>
      <c r="B270" s="14" t="s">
        <v>65</v>
      </c>
      <c r="C270" s="15" t="s">
        <v>60</v>
      </c>
      <c r="D270" s="16">
        <f>IFERROR(VLOOKUP(B270,#REF!,3,FALSE),0)</f>
        <v>0</v>
      </c>
      <c r="E270" s="18">
        <f t="shared" si="13"/>
        <v>372.6</v>
      </c>
      <c r="F270" s="16" t="str">
        <f>IFERROR(VLOOKUP(B270,#REF!,6,FALSE),"")</f>
        <v/>
      </c>
      <c r="G270" s="17">
        <v>4220000</v>
      </c>
      <c r="H270" s="17">
        <v>3960000</v>
      </c>
      <c r="I270" s="17" t="str">
        <f>IFERROR(VLOOKUP(B270,#REF!,9,FALSE),"")</f>
        <v/>
      </c>
      <c r="J270" s="17">
        <v>6520000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6520000</v>
      </c>
      <c r="Q270" s="17">
        <v>0</v>
      </c>
      <c r="R270" s="19">
        <v>10740000</v>
      </c>
      <c r="S270" s="20">
        <v>613.70000000000005</v>
      </c>
      <c r="T270" s="21">
        <v>12.9</v>
      </c>
      <c r="U270" s="19">
        <v>17500</v>
      </c>
      <c r="V270" s="17">
        <v>834005</v>
      </c>
      <c r="W270" s="22">
        <v>47.7</v>
      </c>
      <c r="X270" s="23">
        <f t="shared" si="14"/>
        <v>150</v>
      </c>
      <c r="Y270" s="17">
        <v>2979470</v>
      </c>
      <c r="Z270" s="17">
        <v>3604871</v>
      </c>
      <c r="AA270" s="17">
        <v>3901172</v>
      </c>
      <c r="AB270" s="17">
        <v>770792</v>
      </c>
      <c r="AC270" s="15" t="s">
        <v>37</v>
      </c>
    </row>
    <row r="271" spans="1:29">
      <c r="A271" s="13" t="str">
        <f t="shared" si="12"/>
        <v>OverStock</v>
      </c>
      <c r="B271" s="14" t="s">
        <v>191</v>
      </c>
      <c r="C271" s="15" t="s">
        <v>60</v>
      </c>
      <c r="D271" s="16">
        <f>IFERROR(VLOOKUP(B271,#REF!,3,FALSE),0)</f>
        <v>0</v>
      </c>
      <c r="E271" s="18">
        <f t="shared" si="13"/>
        <v>34.700000000000003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130000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130000</v>
      </c>
      <c r="Q271" s="17">
        <v>0</v>
      </c>
      <c r="R271" s="19">
        <v>130000</v>
      </c>
      <c r="S271" s="20">
        <v>34.700000000000003</v>
      </c>
      <c r="T271" s="21" t="s">
        <v>35</v>
      </c>
      <c r="U271" s="19">
        <v>3750</v>
      </c>
      <c r="V271" s="17" t="s">
        <v>35</v>
      </c>
      <c r="W271" s="22" t="s">
        <v>36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>
      <c r="A272" s="13" t="str">
        <f t="shared" si="12"/>
        <v>Normal</v>
      </c>
      <c r="B272" s="14" t="s">
        <v>66</v>
      </c>
      <c r="C272" s="15" t="s">
        <v>60</v>
      </c>
      <c r="D272" s="16">
        <f>IFERROR(VLOOKUP(B272,#REF!,3,FALSE),0)</f>
        <v>0</v>
      </c>
      <c r="E272" s="18">
        <f t="shared" si="13"/>
        <v>0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0</v>
      </c>
      <c r="S272" s="20">
        <v>0</v>
      </c>
      <c r="T272" s="21" t="s">
        <v>35</v>
      </c>
      <c r="U272" s="19">
        <v>1250</v>
      </c>
      <c r="V272" s="17" t="s">
        <v>35</v>
      </c>
      <c r="W272" s="22" t="s">
        <v>36</v>
      </c>
      <c r="X272" s="23" t="str">
        <f t="shared" si="14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37</v>
      </c>
    </row>
    <row r="273" spans="1:29">
      <c r="A273" s="13" t="str">
        <f t="shared" si="12"/>
        <v>Normal</v>
      </c>
      <c r="B273" s="14" t="s">
        <v>192</v>
      </c>
      <c r="C273" s="15" t="s">
        <v>60</v>
      </c>
      <c r="D273" s="16">
        <f>IFERROR(VLOOKUP(B273,#REF!,3,FALSE),0)</f>
        <v>0</v>
      </c>
      <c r="E273" s="18">
        <f t="shared" si="13"/>
        <v>24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30000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30000</v>
      </c>
      <c r="Q273" s="17">
        <v>0</v>
      </c>
      <c r="R273" s="19">
        <v>30000</v>
      </c>
      <c r="S273" s="20">
        <v>24</v>
      </c>
      <c r="T273" s="21">
        <v>1.2</v>
      </c>
      <c r="U273" s="19">
        <v>1250</v>
      </c>
      <c r="V273" s="17">
        <v>25556</v>
      </c>
      <c r="W273" s="22">
        <v>20.399999999999999</v>
      </c>
      <c r="X273" s="23">
        <f t="shared" si="14"/>
        <v>150</v>
      </c>
      <c r="Y273" s="17">
        <v>140000</v>
      </c>
      <c r="Z273" s="17">
        <v>130000</v>
      </c>
      <c r="AA273" s="17">
        <v>100000</v>
      </c>
      <c r="AB273" s="17">
        <v>40000</v>
      </c>
      <c r="AC273" s="15" t="s">
        <v>37</v>
      </c>
    </row>
    <row r="274" spans="1:29">
      <c r="A274" s="13" t="str">
        <f t="shared" si="12"/>
        <v>ZeroZero</v>
      </c>
      <c r="B274" s="14" t="s">
        <v>193</v>
      </c>
      <c r="C274" s="15" t="s">
        <v>60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20000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20000</v>
      </c>
      <c r="Q274" s="17">
        <v>0</v>
      </c>
      <c r="R274" s="19">
        <v>20000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 hidden="1">
      <c r="A275" s="13" t="str">
        <f t="shared" si="12"/>
        <v>None</v>
      </c>
      <c r="B275" s="14" t="s">
        <v>194</v>
      </c>
      <c r="C275" s="15" t="s">
        <v>60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36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>
      <c r="A276" s="13" t="str">
        <f t="shared" si="12"/>
        <v>Normal</v>
      </c>
      <c r="B276" s="14" t="s">
        <v>195</v>
      </c>
      <c r="C276" s="15" t="s">
        <v>60</v>
      </c>
      <c r="D276" s="16">
        <f>IFERROR(VLOOKUP(B276,#REF!,3,FALSE),0)</f>
        <v>0</v>
      </c>
      <c r="E276" s="18">
        <f t="shared" si="13"/>
        <v>10.6</v>
      </c>
      <c r="F276" s="16" t="str">
        <f>IFERROR(VLOOKUP(B276,#REF!,6,FALSE),"")</f>
        <v/>
      </c>
      <c r="G276" s="17">
        <v>2090000</v>
      </c>
      <c r="H276" s="17">
        <v>2090000</v>
      </c>
      <c r="I276" s="17" t="str">
        <f>IFERROR(VLOOKUP(B276,#REF!,9,FALSE),"")</f>
        <v/>
      </c>
      <c r="J276" s="17">
        <v>2050000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2050000</v>
      </c>
      <c r="Q276" s="17">
        <v>0</v>
      </c>
      <c r="R276" s="19">
        <v>4140000</v>
      </c>
      <c r="S276" s="20">
        <v>21.4</v>
      </c>
      <c r="T276" s="21">
        <v>15.9</v>
      </c>
      <c r="U276" s="19">
        <v>193750</v>
      </c>
      <c r="V276" s="17">
        <v>259759</v>
      </c>
      <c r="W276" s="22">
        <v>1.3</v>
      </c>
      <c r="X276" s="23">
        <f t="shared" si="14"/>
        <v>100</v>
      </c>
      <c r="Y276" s="17">
        <v>1574084</v>
      </c>
      <c r="Z276" s="17">
        <v>763750</v>
      </c>
      <c r="AA276" s="17">
        <v>577593</v>
      </c>
      <c r="AB276" s="17">
        <v>465565</v>
      </c>
      <c r="AC276" s="15" t="s">
        <v>37</v>
      </c>
    </row>
    <row r="277" spans="1:29" hidden="1">
      <c r="A277" s="13" t="str">
        <f t="shared" si="12"/>
        <v>None</v>
      </c>
      <c r="B277" s="14" t="s">
        <v>231</v>
      </c>
      <c r="C277" s="15" t="s">
        <v>60</v>
      </c>
      <c r="D277" s="16">
        <f>IFERROR(VLOOKUP(B277,#REF!,3,FALSE),0)</f>
        <v>0</v>
      </c>
      <c r="E277" s="18" t="str">
        <f t="shared" si="13"/>
        <v>前八週無拉料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0</v>
      </c>
      <c r="S277" s="20" t="s">
        <v>35</v>
      </c>
      <c r="T277" s="21" t="s">
        <v>35</v>
      </c>
      <c r="U277" s="19">
        <v>0</v>
      </c>
      <c r="V277" s="17" t="s">
        <v>35</v>
      </c>
      <c r="W277" s="22" t="s">
        <v>36</v>
      </c>
      <c r="X277" s="23" t="str">
        <f t="shared" si="14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>
      <c r="A278" s="13" t="str">
        <f t="shared" si="12"/>
        <v>Normal</v>
      </c>
      <c r="B278" s="14" t="s">
        <v>232</v>
      </c>
      <c r="C278" s="15" t="s">
        <v>60</v>
      </c>
      <c r="D278" s="16">
        <f>IFERROR(VLOOKUP(B278,#REF!,3,FALSE),0)</f>
        <v>0</v>
      </c>
      <c r="E278" s="18">
        <f t="shared" si="13"/>
        <v>0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0</v>
      </c>
      <c r="R278" s="19">
        <v>0</v>
      </c>
      <c r="S278" s="20">
        <v>0</v>
      </c>
      <c r="T278" s="21" t="s">
        <v>35</v>
      </c>
      <c r="U278" s="19">
        <v>63</v>
      </c>
      <c r="V278" s="17" t="s">
        <v>35</v>
      </c>
      <c r="W278" s="22" t="s">
        <v>36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 hidden="1">
      <c r="A279" s="13" t="str">
        <f t="shared" si="12"/>
        <v>None</v>
      </c>
      <c r="B279" s="14" t="s">
        <v>233</v>
      </c>
      <c r="C279" s="15" t="s">
        <v>60</v>
      </c>
      <c r="D279" s="16">
        <f>IFERROR(VLOOKUP(B279,#REF!,3,FALSE),0)</f>
        <v>0</v>
      </c>
      <c r="E279" s="18" t="str">
        <f t="shared" si="13"/>
        <v>前八週無拉料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0</v>
      </c>
      <c r="S279" s="20" t="s">
        <v>35</v>
      </c>
      <c r="T279" s="21" t="s">
        <v>35</v>
      </c>
      <c r="U279" s="19">
        <v>0</v>
      </c>
      <c r="V279" s="17" t="s">
        <v>35</v>
      </c>
      <c r="W279" s="22" t="s">
        <v>36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 hidden="1">
      <c r="A280" s="13" t="str">
        <f t="shared" si="12"/>
        <v>None</v>
      </c>
      <c r="B280" s="14" t="s">
        <v>282</v>
      </c>
      <c r="C280" s="15" t="s">
        <v>60</v>
      </c>
      <c r="D280" s="16">
        <f>IFERROR(VLOOKUP(B280,#REF!,3,FALSE),0)</f>
        <v>0</v>
      </c>
      <c r="E280" s="18" t="str">
        <f t="shared" si="13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0</v>
      </c>
      <c r="S280" s="20" t="s">
        <v>35</v>
      </c>
      <c r="T280" s="21" t="s">
        <v>35</v>
      </c>
      <c r="U280" s="19">
        <v>0</v>
      </c>
      <c r="V280" s="17" t="s">
        <v>35</v>
      </c>
      <c r="W280" s="22" t="s">
        <v>36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 hidden="1">
      <c r="A281" s="13" t="str">
        <f t="shared" si="12"/>
        <v>None</v>
      </c>
      <c r="B281" s="14" t="s">
        <v>283</v>
      </c>
      <c r="C281" s="15" t="s">
        <v>60</v>
      </c>
      <c r="D281" s="16">
        <f>IFERROR(VLOOKUP(B281,#REF!,3,FALSE),0)</f>
        <v>0</v>
      </c>
      <c r="E281" s="18" t="str">
        <f t="shared" si="13"/>
        <v>前八週無拉料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0</v>
      </c>
      <c r="S281" s="20" t="s">
        <v>35</v>
      </c>
      <c r="T281" s="21" t="s">
        <v>35</v>
      </c>
      <c r="U281" s="19">
        <v>0</v>
      </c>
      <c r="V281" s="17" t="s">
        <v>35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 hidden="1">
      <c r="A282" s="13" t="str">
        <f t="shared" si="12"/>
        <v>None</v>
      </c>
      <c r="B282" s="14" t="s">
        <v>284</v>
      </c>
      <c r="C282" s="15" t="s">
        <v>60</v>
      </c>
      <c r="D282" s="16">
        <f>IFERROR(VLOOKUP(B282,#REF!,3,FALSE),0)</f>
        <v>0</v>
      </c>
      <c r="E282" s="18" t="str">
        <f t="shared" si="13"/>
        <v>前八週無拉料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0</v>
      </c>
      <c r="R282" s="19">
        <v>0</v>
      </c>
      <c r="S282" s="20" t="s">
        <v>35</v>
      </c>
      <c r="T282" s="21" t="s">
        <v>35</v>
      </c>
      <c r="U282" s="19">
        <v>0</v>
      </c>
      <c r="V282" s="17" t="s">
        <v>35</v>
      </c>
      <c r="W282" s="22" t="s">
        <v>36</v>
      </c>
      <c r="X282" s="23" t="str">
        <f t="shared" si="14"/>
        <v>E</v>
      </c>
      <c r="Y282" s="17">
        <v>0</v>
      </c>
      <c r="Z282" s="17">
        <v>0</v>
      </c>
      <c r="AA282" s="17">
        <v>0</v>
      </c>
      <c r="AB282" s="17">
        <v>0</v>
      </c>
      <c r="AC282" s="15" t="s">
        <v>37</v>
      </c>
    </row>
    <row r="283" spans="1:29" hidden="1">
      <c r="A283" s="13" t="str">
        <f t="shared" si="12"/>
        <v>None</v>
      </c>
      <c r="B283" s="14" t="s">
        <v>285</v>
      </c>
      <c r="C283" s="15" t="s">
        <v>60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0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FCST</v>
      </c>
      <c r="B284" s="14" t="s">
        <v>101</v>
      </c>
      <c r="C284" s="15" t="s">
        <v>60</v>
      </c>
      <c r="D284" s="16">
        <f>IFERROR(VLOOKUP(B284,#REF!,3,FALSE),0)</f>
        <v>0</v>
      </c>
      <c r="E284" s="18" t="str">
        <f t="shared" si="13"/>
        <v>前八週無拉料</v>
      </c>
      <c r="F284" s="16" t="str">
        <f>IFERROR(VLOOKUP(B284,#REF!,6,FALSE),"")</f>
        <v/>
      </c>
      <c r="G284" s="17">
        <v>327000</v>
      </c>
      <c r="H284" s="17">
        <v>327000</v>
      </c>
      <c r="I284" s="17" t="str">
        <f>IFERROR(VLOOKUP(B284,#REF!,9,FALSE),"")</f>
        <v/>
      </c>
      <c r="J284" s="17">
        <v>324000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324000</v>
      </c>
      <c r="Q284" s="17">
        <v>0</v>
      </c>
      <c r="R284" s="19">
        <v>651000</v>
      </c>
      <c r="S284" s="20" t="s">
        <v>35</v>
      </c>
      <c r="T284" s="21">
        <v>21.5</v>
      </c>
      <c r="U284" s="19">
        <v>0</v>
      </c>
      <c r="V284" s="17">
        <v>30300</v>
      </c>
      <c r="W284" s="22" t="s">
        <v>145</v>
      </c>
      <c r="X284" s="23" t="str">
        <f t="shared" si="14"/>
        <v>F</v>
      </c>
      <c r="Y284" s="17">
        <v>106900</v>
      </c>
      <c r="Z284" s="17">
        <v>138000</v>
      </c>
      <c r="AA284" s="17">
        <v>134700</v>
      </c>
      <c r="AB284" s="17">
        <v>22200</v>
      </c>
      <c r="AC284" s="15" t="s">
        <v>37</v>
      </c>
    </row>
    <row r="285" spans="1:29">
      <c r="A285" s="13" t="str">
        <f t="shared" si="12"/>
        <v>Normal</v>
      </c>
      <c r="B285" s="14" t="s">
        <v>101</v>
      </c>
      <c r="C285" s="15" t="s">
        <v>60</v>
      </c>
      <c r="D285" s="16">
        <f>IFERROR(VLOOKUP(B285,#REF!,3,FALSE),0)</f>
        <v>0</v>
      </c>
      <c r="E285" s="18">
        <f t="shared" si="13"/>
        <v>0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0</v>
      </c>
      <c r="S285" s="20">
        <v>0</v>
      </c>
      <c r="T285" s="21" t="s">
        <v>35</v>
      </c>
      <c r="U285" s="19">
        <v>750</v>
      </c>
      <c r="V285" s="17" t="s">
        <v>35</v>
      </c>
      <c r="W285" s="22" t="s">
        <v>36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>
      <c r="A286" s="13" t="str">
        <f t="shared" si="12"/>
        <v>Normal</v>
      </c>
      <c r="B286" s="14" t="s">
        <v>286</v>
      </c>
      <c r="C286" s="15" t="s">
        <v>60</v>
      </c>
      <c r="D286" s="16">
        <f>IFERROR(VLOOKUP(B286,#REF!,3,FALSE),0)</f>
        <v>0</v>
      </c>
      <c r="E286" s="18">
        <f t="shared" si="13"/>
        <v>0</v>
      </c>
      <c r="F286" s="16" t="str">
        <f>IFERROR(VLOOKUP(B286,#REF!,6,FALSE),"")</f>
        <v/>
      </c>
      <c r="G286" s="17">
        <v>168000</v>
      </c>
      <c r="H286" s="17">
        <v>117000</v>
      </c>
      <c r="I286" s="17" t="str">
        <f>IFERROR(VLOOKUP(B286,#REF!,9,FALSE),"")</f>
        <v/>
      </c>
      <c r="J286" s="17">
        <v>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0</v>
      </c>
      <c r="R286" s="19">
        <v>168000</v>
      </c>
      <c r="S286" s="20">
        <v>16</v>
      </c>
      <c r="T286" s="21">
        <v>9.4</v>
      </c>
      <c r="U286" s="19">
        <v>10500</v>
      </c>
      <c r="V286" s="17">
        <v>17850</v>
      </c>
      <c r="W286" s="22">
        <v>1.7</v>
      </c>
      <c r="X286" s="23">
        <f t="shared" si="14"/>
        <v>100</v>
      </c>
      <c r="Y286" s="17">
        <v>66297</v>
      </c>
      <c r="Z286" s="17">
        <v>94353</v>
      </c>
      <c r="AA286" s="17">
        <v>49351</v>
      </c>
      <c r="AB286" s="17">
        <v>34682</v>
      </c>
      <c r="AC286" s="15" t="s">
        <v>37</v>
      </c>
    </row>
    <row r="287" spans="1:29">
      <c r="A287" s="13" t="str">
        <f t="shared" si="12"/>
        <v>Normal</v>
      </c>
      <c r="B287" s="14" t="s">
        <v>102</v>
      </c>
      <c r="C287" s="15" t="s">
        <v>60</v>
      </c>
      <c r="D287" s="16">
        <f>IFERROR(VLOOKUP(B287,#REF!,3,FALSE),0)</f>
        <v>0</v>
      </c>
      <c r="E287" s="18">
        <f t="shared" si="13"/>
        <v>0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0</v>
      </c>
      <c r="Q287" s="17">
        <v>0</v>
      </c>
      <c r="R287" s="19">
        <v>0</v>
      </c>
      <c r="S287" s="20">
        <v>0</v>
      </c>
      <c r="T287" s="21" t="s">
        <v>35</v>
      </c>
      <c r="U287" s="19">
        <v>13750</v>
      </c>
      <c r="V287" s="17" t="s">
        <v>35</v>
      </c>
      <c r="W287" s="22" t="s">
        <v>36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>
      <c r="A288" s="13" t="str">
        <f t="shared" si="12"/>
        <v>OverStock</v>
      </c>
      <c r="B288" s="14" t="s">
        <v>102</v>
      </c>
      <c r="C288" s="15" t="s">
        <v>60</v>
      </c>
      <c r="D288" s="16">
        <f>IFERROR(VLOOKUP(B288,#REF!,3,FALSE),0)</f>
        <v>0</v>
      </c>
      <c r="E288" s="18">
        <f t="shared" si="13"/>
        <v>221.3</v>
      </c>
      <c r="F288" s="16" t="str">
        <f>IFERROR(VLOOKUP(B288,#REF!,6,FALSE),"")</f>
        <v/>
      </c>
      <c r="G288" s="17">
        <v>4060000</v>
      </c>
      <c r="H288" s="17">
        <v>4060000</v>
      </c>
      <c r="I288" s="17" t="str">
        <f>IFERROR(VLOOKUP(B288,#REF!,9,FALSE),"")</f>
        <v/>
      </c>
      <c r="J288" s="17">
        <v>830000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830000</v>
      </c>
      <c r="Q288" s="17">
        <v>0</v>
      </c>
      <c r="R288" s="19">
        <v>4890000</v>
      </c>
      <c r="S288" s="20">
        <v>1304</v>
      </c>
      <c r="T288" s="21">
        <v>14.6</v>
      </c>
      <c r="U288" s="19">
        <v>3750</v>
      </c>
      <c r="V288" s="17">
        <v>335561</v>
      </c>
      <c r="W288" s="22">
        <v>89.5</v>
      </c>
      <c r="X288" s="23">
        <f t="shared" si="14"/>
        <v>150</v>
      </c>
      <c r="Y288" s="17">
        <v>1538385</v>
      </c>
      <c r="Z288" s="17">
        <v>1565676</v>
      </c>
      <c r="AA288" s="17">
        <v>1454373</v>
      </c>
      <c r="AB288" s="17">
        <v>446194</v>
      </c>
      <c r="AC288" s="15" t="s">
        <v>37</v>
      </c>
    </row>
    <row r="289" spans="1:29">
      <c r="A289" s="13" t="str">
        <f t="shared" si="12"/>
        <v>OverStock</v>
      </c>
      <c r="B289" s="14" t="s">
        <v>287</v>
      </c>
      <c r="C289" s="15" t="s">
        <v>60</v>
      </c>
      <c r="D289" s="16">
        <f>IFERROR(VLOOKUP(B289,#REF!,3,FALSE),0)</f>
        <v>0</v>
      </c>
      <c r="E289" s="18">
        <f t="shared" si="13"/>
        <v>24.1</v>
      </c>
      <c r="F289" s="16" t="str">
        <f>IFERROR(VLOOKUP(B289,#REF!,6,FALSE),"")</f>
        <v/>
      </c>
      <c r="G289" s="17">
        <v>576000</v>
      </c>
      <c r="H289" s="17">
        <v>560000</v>
      </c>
      <c r="I289" s="17" t="str">
        <f>IFERROR(VLOOKUP(B289,#REF!,9,FALSE),"")</f>
        <v/>
      </c>
      <c r="J289" s="17">
        <v>1688000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816000</v>
      </c>
      <c r="Q289" s="17">
        <v>872000</v>
      </c>
      <c r="R289" s="19">
        <v>2264000</v>
      </c>
      <c r="S289" s="20">
        <v>32.299999999999997</v>
      </c>
      <c r="T289" s="21">
        <v>39.200000000000003</v>
      </c>
      <c r="U289" s="19">
        <v>70000</v>
      </c>
      <c r="V289" s="17">
        <v>57828</v>
      </c>
      <c r="W289" s="22">
        <v>0.8</v>
      </c>
      <c r="X289" s="23">
        <f t="shared" si="14"/>
        <v>100</v>
      </c>
      <c r="Y289" s="17">
        <v>359423</v>
      </c>
      <c r="Z289" s="17">
        <v>232315</v>
      </c>
      <c r="AA289" s="17">
        <v>288138</v>
      </c>
      <c r="AB289" s="17">
        <v>8000</v>
      </c>
      <c r="AC289" s="15" t="s">
        <v>37</v>
      </c>
    </row>
    <row r="290" spans="1:29">
      <c r="A290" s="13" t="str">
        <f t="shared" si="12"/>
        <v>OverStock</v>
      </c>
      <c r="B290" s="14" t="s">
        <v>288</v>
      </c>
      <c r="C290" s="15" t="s">
        <v>60</v>
      </c>
      <c r="D290" s="16">
        <f>IFERROR(VLOOKUP(B290,#REF!,3,FALSE),0)</f>
        <v>0</v>
      </c>
      <c r="E290" s="18">
        <f t="shared" si="13"/>
        <v>27.3</v>
      </c>
      <c r="F290" s="16" t="str">
        <f>IFERROR(VLOOKUP(B290,#REF!,6,FALSE),"")</f>
        <v/>
      </c>
      <c r="G290" s="17">
        <v>610000</v>
      </c>
      <c r="H290" s="17">
        <v>610000</v>
      </c>
      <c r="I290" s="17" t="str">
        <f>IFERROR(VLOOKUP(B290,#REF!,9,FALSE),"")</f>
        <v/>
      </c>
      <c r="J290" s="17">
        <v>920000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920000</v>
      </c>
      <c r="Q290" s="17">
        <v>0</v>
      </c>
      <c r="R290" s="19">
        <v>1530000</v>
      </c>
      <c r="S290" s="20">
        <v>45.3</v>
      </c>
      <c r="T290" s="21">
        <v>12047.2</v>
      </c>
      <c r="U290" s="19">
        <v>33750</v>
      </c>
      <c r="V290" s="17">
        <v>127</v>
      </c>
      <c r="W290" s="22">
        <v>0</v>
      </c>
      <c r="X290" s="23">
        <f t="shared" si="14"/>
        <v>50</v>
      </c>
      <c r="Y290" s="17">
        <v>609</v>
      </c>
      <c r="Z290" s="17">
        <v>533</v>
      </c>
      <c r="AA290" s="17">
        <v>608</v>
      </c>
      <c r="AB290" s="17">
        <v>667</v>
      </c>
      <c r="AC290" s="15" t="s">
        <v>37</v>
      </c>
    </row>
    <row r="291" spans="1:29" hidden="1">
      <c r="A291" s="13" t="str">
        <f t="shared" si="12"/>
        <v>None</v>
      </c>
      <c r="B291" s="14" t="s">
        <v>289</v>
      </c>
      <c r="C291" s="15" t="s">
        <v>60</v>
      </c>
      <c r="D291" s="16">
        <f>IFERROR(VLOOKUP(B291,#REF!,3,FALSE),0)</f>
        <v>0</v>
      </c>
      <c r="E291" s="18" t="str">
        <f t="shared" si="13"/>
        <v>前八週無拉料</v>
      </c>
      <c r="F291" s="16" t="str">
        <f>IFERROR(VLOOKUP(B291,#REF!,6,FALSE),"")</f>
        <v/>
      </c>
      <c r="G291" s="17">
        <v>0</v>
      </c>
      <c r="H291" s="17">
        <v>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0</v>
      </c>
      <c r="S291" s="20" t="s">
        <v>35</v>
      </c>
      <c r="T291" s="21" t="s">
        <v>35</v>
      </c>
      <c r="U291" s="19">
        <v>0</v>
      </c>
      <c r="V291" s="17" t="s">
        <v>35</v>
      </c>
      <c r="W291" s="22" t="s">
        <v>36</v>
      </c>
      <c r="X291" s="23" t="str">
        <f t="shared" si="14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>
      <c r="A292" s="13" t="str">
        <f t="shared" si="12"/>
        <v>Normal</v>
      </c>
      <c r="B292" s="14" t="s">
        <v>290</v>
      </c>
      <c r="C292" s="15" t="s">
        <v>60</v>
      </c>
      <c r="D292" s="16">
        <f>IFERROR(VLOOKUP(B292,#REF!,3,FALSE),0)</f>
        <v>0</v>
      </c>
      <c r="E292" s="18">
        <f t="shared" si="13"/>
        <v>0</v>
      </c>
      <c r="F292" s="16" t="str">
        <f>IFERROR(VLOOKUP(B292,#REF!,6,FALSE),"")</f>
        <v/>
      </c>
      <c r="G292" s="17">
        <v>32000</v>
      </c>
      <c r="H292" s="17">
        <v>24000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32000</v>
      </c>
      <c r="S292" s="20">
        <v>2.7</v>
      </c>
      <c r="T292" s="21">
        <v>8</v>
      </c>
      <c r="U292" s="19">
        <v>12000</v>
      </c>
      <c r="V292" s="17">
        <v>4018</v>
      </c>
      <c r="W292" s="22">
        <v>0.3</v>
      </c>
      <c r="X292" s="23">
        <f t="shared" si="14"/>
        <v>50</v>
      </c>
      <c r="Y292" s="17">
        <v>27594</v>
      </c>
      <c r="Z292" s="17">
        <v>8568</v>
      </c>
      <c r="AA292" s="17">
        <v>0</v>
      </c>
      <c r="AB292" s="17">
        <v>0</v>
      </c>
      <c r="AC292" s="15" t="s">
        <v>37</v>
      </c>
    </row>
    <row r="293" spans="1:29">
      <c r="A293" s="13" t="str">
        <f t="shared" si="12"/>
        <v>Normal</v>
      </c>
      <c r="B293" s="14" t="s">
        <v>291</v>
      </c>
      <c r="C293" s="15" t="s">
        <v>60</v>
      </c>
      <c r="D293" s="16">
        <f>IFERROR(VLOOKUP(B293,#REF!,3,FALSE),0)</f>
        <v>0</v>
      </c>
      <c r="E293" s="18">
        <f t="shared" si="13"/>
        <v>0</v>
      </c>
      <c r="F293" s="16" t="str">
        <f>IFERROR(VLOOKUP(B293,#REF!,6,FALSE),"")</f>
        <v/>
      </c>
      <c r="G293" s="17">
        <v>15000</v>
      </c>
      <c r="H293" s="17">
        <v>12000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15000</v>
      </c>
      <c r="S293" s="20">
        <v>4</v>
      </c>
      <c r="T293" s="21">
        <v>4.5999999999999996</v>
      </c>
      <c r="U293" s="19">
        <v>3750</v>
      </c>
      <c r="V293" s="17">
        <v>3233</v>
      </c>
      <c r="W293" s="22">
        <v>0.9</v>
      </c>
      <c r="X293" s="23">
        <f t="shared" si="14"/>
        <v>100</v>
      </c>
      <c r="Y293" s="17">
        <v>20344</v>
      </c>
      <c r="Z293" s="17">
        <v>8756</v>
      </c>
      <c r="AA293" s="17">
        <v>1730</v>
      </c>
      <c r="AB293" s="17">
        <v>0</v>
      </c>
      <c r="AC293" s="15" t="s">
        <v>37</v>
      </c>
    </row>
    <row r="294" spans="1:29" hidden="1">
      <c r="A294" s="13" t="str">
        <f t="shared" si="12"/>
        <v>None</v>
      </c>
      <c r="B294" s="14" t="s">
        <v>292</v>
      </c>
      <c r="C294" s="15" t="s">
        <v>60</v>
      </c>
      <c r="D294" s="16">
        <f>IFERROR(VLOOKUP(B294,#REF!,3,FALSE),0)</f>
        <v>0</v>
      </c>
      <c r="E294" s="18" t="str">
        <f t="shared" si="13"/>
        <v>前八週無拉料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0</v>
      </c>
      <c r="S294" s="20" t="s">
        <v>35</v>
      </c>
      <c r="T294" s="21" t="s">
        <v>35</v>
      </c>
      <c r="U294" s="19">
        <v>0</v>
      </c>
      <c r="V294" s="17" t="s">
        <v>35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>
      <c r="A295" s="13" t="str">
        <f t="shared" si="12"/>
        <v>ZeroZero</v>
      </c>
      <c r="B295" s="14" t="s">
        <v>293</v>
      </c>
      <c r="C295" s="15" t="s">
        <v>60</v>
      </c>
      <c r="D295" s="16">
        <f>IFERROR(VLOOKUP(B295,#REF!,3,FALSE),0)</f>
        <v>0</v>
      </c>
      <c r="E295" s="18" t="str">
        <f t="shared" si="13"/>
        <v>前八週無拉料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3000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3000</v>
      </c>
      <c r="Q295" s="17">
        <v>0</v>
      </c>
      <c r="R295" s="19">
        <v>3000</v>
      </c>
      <c r="S295" s="20" t="s">
        <v>35</v>
      </c>
      <c r="T295" s="21" t="s">
        <v>35</v>
      </c>
      <c r="U295" s="19">
        <v>0</v>
      </c>
      <c r="V295" s="17" t="s">
        <v>35</v>
      </c>
      <c r="W295" s="22" t="s">
        <v>36</v>
      </c>
      <c r="X295" s="23" t="str">
        <f t="shared" si="14"/>
        <v>E</v>
      </c>
      <c r="Y295" s="17">
        <v>0</v>
      </c>
      <c r="Z295" s="17">
        <v>0</v>
      </c>
      <c r="AA295" s="17">
        <v>0</v>
      </c>
      <c r="AB295" s="17">
        <v>0</v>
      </c>
      <c r="AC295" s="15" t="s">
        <v>37</v>
      </c>
    </row>
    <row r="296" spans="1:29">
      <c r="A296" s="13" t="str">
        <f t="shared" si="12"/>
        <v>Normal</v>
      </c>
      <c r="B296" s="14" t="s">
        <v>103</v>
      </c>
      <c r="C296" s="15" t="s">
        <v>60</v>
      </c>
      <c r="D296" s="16">
        <f>IFERROR(VLOOKUP(B296,#REF!,3,FALSE),0)</f>
        <v>0</v>
      </c>
      <c r="E296" s="18">
        <f t="shared" si="13"/>
        <v>0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0</v>
      </c>
      <c r="S296" s="20">
        <v>0</v>
      </c>
      <c r="T296" s="21" t="s">
        <v>35</v>
      </c>
      <c r="U296" s="19">
        <v>2000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>
      <c r="A297" s="13" t="str">
        <f t="shared" si="12"/>
        <v>OverStock</v>
      </c>
      <c r="B297" s="14" t="s">
        <v>103</v>
      </c>
      <c r="C297" s="15" t="s">
        <v>60</v>
      </c>
      <c r="D297" s="16">
        <f>IFERROR(VLOOKUP(B297,#REF!,3,FALSE),0)</f>
        <v>0</v>
      </c>
      <c r="E297" s="18">
        <f t="shared" si="13"/>
        <v>61.7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432000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432000</v>
      </c>
      <c r="Q297" s="17">
        <v>0</v>
      </c>
      <c r="R297" s="19">
        <v>432000</v>
      </c>
      <c r="S297" s="20">
        <v>61.7</v>
      </c>
      <c r="T297" s="21">
        <v>81</v>
      </c>
      <c r="U297" s="19">
        <v>7000</v>
      </c>
      <c r="V297" s="17">
        <v>5333</v>
      </c>
      <c r="W297" s="22">
        <v>0.8</v>
      </c>
      <c r="X297" s="23">
        <f t="shared" si="14"/>
        <v>100</v>
      </c>
      <c r="Y297" s="17">
        <v>44910</v>
      </c>
      <c r="Z297" s="17">
        <v>24000</v>
      </c>
      <c r="AA297" s="17">
        <v>24000</v>
      </c>
      <c r="AB297" s="17">
        <v>0</v>
      </c>
      <c r="AC297" s="15" t="s">
        <v>37</v>
      </c>
    </row>
    <row r="298" spans="1:29" hidden="1">
      <c r="A298" s="13" t="str">
        <f t="shared" si="12"/>
        <v>None</v>
      </c>
      <c r="B298" s="14" t="s">
        <v>294</v>
      </c>
      <c r="C298" s="15" t="s">
        <v>60</v>
      </c>
      <c r="D298" s="16">
        <f>IFERROR(VLOOKUP(B298,#REF!,3,FALSE),0)</f>
        <v>0</v>
      </c>
      <c r="E298" s="18" t="str">
        <f t="shared" si="13"/>
        <v>前八週無拉料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0</v>
      </c>
      <c r="R298" s="19">
        <v>0</v>
      </c>
      <c r="S298" s="20" t="s">
        <v>35</v>
      </c>
      <c r="T298" s="21" t="s">
        <v>35</v>
      </c>
      <c r="U298" s="19">
        <v>0</v>
      </c>
      <c r="V298" s="17">
        <v>0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>
      <c r="A299" s="13" t="str">
        <f t="shared" si="12"/>
        <v>ZeroZero</v>
      </c>
      <c r="B299" s="14" t="s">
        <v>295</v>
      </c>
      <c r="C299" s="15" t="s">
        <v>60</v>
      </c>
      <c r="D299" s="16">
        <f>IFERROR(VLOOKUP(B299,#REF!,3,FALSE),0)</f>
        <v>0</v>
      </c>
      <c r="E299" s="18" t="str">
        <f t="shared" si="13"/>
        <v>前八週無拉料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8000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8000</v>
      </c>
      <c r="Q299" s="17">
        <v>0</v>
      </c>
      <c r="R299" s="19">
        <v>8000</v>
      </c>
      <c r="S299" s="20" t="s">
        <v>35</v>
      </c>
      <c r="T299" s="21" t="s">
        <v>35</v>
      </c>
      <c r="U299" s="19">
        <v>0</v>
      </c>
      <c r="V299" s="17" t="s">
        <v>35</v>
      </c>
      <c r="W299" s="22" t="s">
        <v>36</v>
      </c>
      <c r="X299" s="23" t="str">
        <f t="shared" si="14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Normal</v>
      </c>
      <c r="B300" s="14" t="s">
        <v>296</v>
      </c>
      <c r="C300" s="15" t="s">
        <v>60</v>
      </c>
      <c r="D300" s="16">
        <f>IFERROR(VLOOKUP(B300,#REF!,3,FALSE),0)</f>
        <v>0</v>
      </c>
      <c r="E300" s="18">
        <f t="shared" si="13"/>
        <v>0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0</v>
      </c>
      <c r="R300" s="19">
        <v>0</v>
      </c>
      <c r="S300" s="20">
        <v>0</v>
      </c>
      <c r="T300" s="21" t="s">
        <v>35</v>
      </c>
      <c r="U300" s="19">
        <v>2000</v>
      </c>
      <c r="V300" s="17">
        <v>0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 hidden="1">
      <c r="A301" s="13" t="str">
        <f t="shared" si="12"/>
        <v>None</v>
      </c>
      <c r="B301" s="14" t="s">
        <v>297</v>
      </c>
      <c r="C301" s="15" t="s">
        <v>60</v>
      </c>
      <c r="D301" s="16">
        <f>IFERROR(VLOOKUP(B301,#REF!,3,FALSE),0)</f>
        <v>0</v>
      </c>
      <c r="E301" s="18" t="str">
        <f t="shared" si="13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0</v>
      </c>
      <c r="S301" s="20" t="s">
        <v>35</v>
      </c>
      <c r="T301" s="21" t="s">
        <v>35</v>
      </c>
      <c r="U301" s="19">
        <v>0</v>
      </c>
      <c r="V301" s="17" t="s">
        <v>35</v>
      </c>
      <c r="W301" s="22" t="s">
        <v>36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37</v>
      </c>
    </row>
    <row r="302" spans="1:29">
      <c r="A302" s="13" t="str">
        <f t="shared" si="12"/>
        <v>ZeroZero</v>
      </c>
      <c r="B302" s="14" t="s">
        <v>298</v>
      </c>
      <c r="C302" s="15" t="s">
        <v>60</v>
      </c>
      <c r="D302" s="16">
        <f>IFERROR(VLOOKUP(B302,#REF!,3,FALSE),0)</f>
        <v>0</v>
      </c>
      <c r="E302" s="18" t="str">
        <f t="shared" si="13"/>
        <v>前八週無拉料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3000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3000</v>
      </c>
      <c r="R302" s="19">
        <v>3000</v>
      </c>
      <c r="S302" s="20" t="s">
        <v>35</v>
      </c>
      <c r="T302" s="21" t="s">
        <v>35</v>
      </c>
      <c r="U302" s="19">
        <v>0</v>
      </c>
      <c r="V302" s="17" t="s">
        <v>35</v>
      </c>
      <c r="W302" s="22" t="s">
        <v>36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 hidden="1">
      <c r="A303" s="13" t="str">
        <f t="shared" si="12"/>
        <v>None</v>
      </c>
      <c r="B303" s="14" t="s">
        <v>299</v>
      </c>
      <c r="C303" s="15" t="s">
        <v>60</v>
      </c>
      <c r="D303" s="16">
        <f>IFERROR(VLOOKUP(B303,#REF!,3,FALSE),0)</f>
        <v>0</v>
      </c>
      <c r="E303" s="18" t="str">
        <f t="shared" si="13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 t="s">
        <v>35</v>
      </c>
      <c r="T303" s="21" t="s">
        <v>35</v>
      </c>
      <c r="U303" s="19">
        <v>0</v>
      </c>
      <c r="V303" s="17" t="s">
        <v>35</v>
      </c>
      <c r="W303" s="22" t="s">
        <v>36</v>
      </c>
      <c r="X303" s="23" t="str">
        <f t="shared" si="14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37</v>
      </c>
    </row>
    <row r="304" spans="1:29" hidden="1">
      <c r="A304" s="13" t="str">
        <f t="shared" si="12"/>
        <v>None</v>
      </c>
      <c r="B304" s="14" t="s">
        <v>300</v>
      </c>
      <c r="C304" s="15" t="s">
        <v>60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0</v>
      </c>
      <c r="R304" s="19">
        <v>0</v>
      </c>
      <c r="S304" s="20" t="s">
        <v>35</v>
      </c>
      <c r="T304" s="21" t="s">
        <v>35</v>
      </c>
      <c r="U304" s="19">
        <v>0</v>
      </c>
      <c r="V304" s="17" t="s">
        <v>35</v>
      </c>
      <c r="W304" s="22" t="s">
        <v>36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>
      <c r="A305" s="13" t="str">
        <f t="shared" si="12"/>
        <v>Normal</v>
      </c>
      <c r="B305" s="14" t="s">
        <v>301</v>
      </c>
      <c r="C305" s="15" t="s">
        <v>60</v>
      </c>
      <c r="D305" s="16">
        <f>IFERROR(VLOOKUP(B305,#REF!,3,FALSE),0)</f>
        <v>0</v>
      </c>
      <c r="E305" s="18">
        <f t="shared" si="13"/>
        <v>2.2000000000000002</v>
      </c>
      <c r="F305" s="16" t="str">
        <f>IFERROR(VLOOKUP(B305,#REF!,6,FALSE),"")</f>
        <v/>
      </c>
      <c r="G305" s="17">
        <v>147000</v>
      </c>
      <c r="H305" s="17">
        <v>0</v>
      </c>
      <c r="I305" s="17" t="str">
        <f>IFERROR(VLOOKUP(B305,#REF!,9,FALSE),"")</f>
        <v/>
      </c>
      <c r="J305" s="17">
        <v>36000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36000</v>
      </c>
      <c r="Q305" s="17">
        <v>0</v>
      </c>
      <c r="R305" s="19">
        <v>183000</v>
      </c>
      <c r="S305" s="20">
        <v>11.1</v>
      </c>
      <c r="T305" s="21">
        <v>6.5</v>
      </c>
      <c r="U305" s="19">
        <v>16500</v>
      </c>
      <c r="V305" s="17">
        <v>28236</v>
      </c>
      <c r="W305" s="22">
        <v>1.7</v>
      </c>
      <c r="X305" s="23">
        <f t="shared" si="14"/>
        <v>100</v>
      </c>
      <c r="Y305" s="17">
        <v>114098</v>
      </c>
      <c r="Z305" s="17">
        <v>140024</v>
      </c>
      <c r="AA305" s="17">
        <v>76964</v>
      </c>
      <c r="AB305" s="17">
        <v>33292</v>
      </c>
      <c r="AC305" s="15" t="s">
        <v>37</v>
      </c>
    </row>
    <row r="306" spans="1:29">
      <c r="A306" s="13" t="str">
        <f t="shared" si="12"/>
        <v>FCST</v>
      </c>
      <c r="B306" s="14" t="s">
        <v>104</v>
      </c>
      <c r="C306" s="15" t="s">
        <v>60</v>
      </c>
      <c r="D306" s="16">
        <f>IFERROR(VLOOKUP(B306,#REF!,3,FALSE),0)</f>
        <v>0</v>
      </c>
      <c r="E306" s="18" t="str">
        <f t="shared" si="13"/>
        <v>前八週無拉料</v>
      </c>
      <c r="F306" s="16" t="str">
        <f>IFERROR(VLOOKUP(B306,#REF!,6,FALSE),"")</f>
        <v/>
      </c>
      <c r="G306" s="17">
        <v>184000</v>
      </c>
      <c r="H306" s="17">
        <v>184000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184000</v>
      </c>
      <c r="S306" s="20" t="s">
        <v>35</v>
      </c>
      <c r="T306" s="21">
        <v>15.9</v>
      </c>
      <c r="U306" s="19">
        <v>0</v>
      </c>
      <c r="V306" s="17">
        <v>11567</v>
      </c>
      <c r="W306" s="22" t="s">
        <v>145</v>
      </c>
      <c r="X306" s="23" t="str">
        <f t="shared" si="14"/>
        <v>F</v>
      </c>
      <c r="Y306" s="17">
        <v>60062</v>
      </c>
      <c r="Z306" s="17">
        <v>43222</v>
      </c>
      <c r="AA306" s="17">
        <v>60878</v>
      </c>
      <c r="AB306" s="17">
        <v>4000</v>
      </c>
      <c r="AC306" s="15" t="s">
        <v>37</v>
      </c>
    </row>
    <row r="307" spans="1:29">
      <c r="A307" s="13" t="str">
        <f t="shared" si="12"/>
        <v>Normal</v>
      </c>
      <c r="B307" s="14" t="s">
        <v>104</v>
      </c>
      <c r="C307" s="15" t="s">
        <v>60</v>
      </c>
      <c r="D307" s="16">
        <f>IFERROR(VLOOKUP(B307,#REF!,3,FALSE),0)</f>
        <v>0</v>
      </c>
      <c r="E307" s="18">
        <f t="shared" si="13"/>
        <v>0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0</v>
      </c>
      <c r="S307" s="20">
        <v>0</v>
      </c>
      <c r="T307" s="21" t="s">
        <v>35</v>
      </c>
      <c r="U307" s="19">
        <v>15000</v>
      </c>
      <c r="V307" s="17" t="s">
        <v>35</v>
      </c>
      <c r="W307" s="22" t="s">
        <v>36</v>
      </c>
      <c r="X307" s="23" t="str">
        <f t="shared" si="14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37</v>
      </c>
    </row>
    <row r="308" spans="1:29" hidden="1">
      <c r="A308" s="13" t="str">
        <f t="shared" si="12"/>
        <v>None</v>
      </c>
      <c r="B308" s="14" t="s">
        <v>302</v>
      </c>
      <c r="C308" s="15" t="s">
        <v>60</v>
      </c>
      <c r="D308" s="16">
        <f>IFERROR(VLOOKUP(B308,#REF!,3,FALSE),0)</f>
        <v>0</v>
      </c>
      <c r="E308" s="18" t="str">
        <f t="shared" si="13"/>
        <v>前八週無拉料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0</v>
      </c>
      <c r="S308" s="20" t="s">
        <v>35</v>
      </c>
      <c r="T308" s="21" t="s">
        <v>35</v>
      </c>
      <c r="U308" s="19">
        <v>0</v>
      </c>
      <c r="V308" s="17" t="s">
        <v>35</v>
      </c>
      <c r="W308" s="22" t="s">
        <v>36</v>
      </c>
      <c r="X308" s="23" t="str">
        <f t="shared" si="14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 hidden="1">
      <c r="A309" s="13" t="str">
        <f t="shared" si="12"/>
        <v>None</v>
      </c>
      <c r="B309" s="14" t="s">
        <v>303</v>
      </c>
      <c r="C309" s="15" t="s">
        <v>60</v>
      </c>
      <c r="D309" s="16">
        <f>IFERROR(VLOOKUP(B309,#REF!,3,FALSE),0)</f>
        <v>0</v>
      </c>
      <c r="E309" s="18" t="str">
        <f t="shared" si="13"/>
        <v>前八週無拉料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0</v>
      </c>
      <c r="S309" s="20" t="s">
        <v>35</v>
      </c>
      <c r="T309" s="21" t="s">
        <v>35</v>
      </c>
      <c r="U309" s="19">
        <v>0</v>
      </c>
      <c r="V309" s="17" t="s">
        <v>35</v>
      </c>
      <c r="W309" s="22" t="s">
        <v>36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 hidden="1">
      <c r="A310" s="13" t="str">
        <f t="shared" si="12"/>
        <v>None</v>
      </c>
      <c r="B310" s="14" t="s">
        <v>105</v>
      </c>
      <c r="C310" s="15" t="s">
        <v>60</v>
      </c>
      <c r="D310" s="16">
        <f>IFERROR(VLOOKUP(B310,#REF!,3,FALSE),0)</f>
        <v>0</v>
      </c>
      <c r="E310" s="18" t="str">
        <f t="shared" si="13"/>
        <v>前八週無拉料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0</v>
      </c>
      <c r="R310" s="19">
        <v>0</v>
      </c>
      <c r="S310" s="20" t="s">
        <v>35</v>
      </c>
      <c r="T310" s="21" t="s">
        <v>35</v>
      </c>
      <c r="U310" s="19">
        <v>0</v>
      </c>
      <c r="V310" s="17" t="s">
        <v>35</v>
      </c>
      <c r="W310" s="22" t="s">
        <v>36</v>
      </c>
      <c r="X310" s="23" t="str">
        <f t="shared" si="14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>
      <c r="A311" s="13" t="str">
        <f t="shared" si="12"/>
        <v>Normal</v>
      </c>
      <c r="B311" s="14" t="s">
        <v>105</v>
      </c>
      <c r="C311" s="15" t="s">
        <v>60</v>
      </c>
      <c r="D311" s="16">
        <f>IFERROR(VLOOKUP(B311,#REF!,3,FALSE),0)</f>
        <v>0</v>
      </c>
      <c r="E311" s="18">
        <f t="shared" si="13"/>
        <v>0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0</v>
      </c>
      <c r="Q311" s="17">
        <v>0</v>
      </c>
      <c r="R311" s="19">
        <v>0</v>
      </c>
      <c r="S311" s="20">
        <v>0</v>
      </c>
      <c r="T311" s="21" t="s">
        <v>35</v>
      </c>
      <c r="U311" s="19">
        <v>375</v>
      </c>
      <c r="V311" s="17" t="s">
        <v>35</v>
      </c>
      <c r="W311" s="22" t="s">
        <v>36</v>
      </c>
      <c r="X311" s="23" t="str">
        <f t="shared" si="14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>
      <c r="A312" s="13" t="str">
        <f t="shared" si="12"/>
        <v>Normal</v>
      </c>
      <c r="B312" s="14" t="s">
        <v>304</v>
      </c>
      <c r="C312" s="15" t="s">
        <v>60</v>
      </c>
      <c r="D312" s="16">
        <f>IFERROR(VLOOKUP(B312,#REF!,3,FALSE),0)</f>
        <v>0</v>
      </c>
      <c r="E312" s="18">
        <f t="shared" si="13"/>
        <v>0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0</v>
      </c>
      <c r="S312" s="20">
        <v>0</v>
      </c>
      <c r="T312" s="21" t="s">
        <v>35</v>
      </c>
      <c r="U312" s="19">
        <v>1875</v>
      </c>
      <c r="V312" s="17">
        <v>0</v>
      </c>
      <c r="W312" s="22" t="s">
        <v>36</v>
      </c>
      <c r="X312" s="23" t="str">
        <f t="shared" si="14"/>
        <v>E</v>
      </c>
      <c r="Y312" s="17">
        <v>43582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 hidden="1">
      <c r="A313" s="13" t="str">
        <f t="shared" si="12"/>
        <v>None</v>
      </c>
      <c r="B313" s="14" t="s">
        <v>305</v>
      </c>
      <c r="C313" s="15" t="s">
        <v>60</v>
      </c>
      <c r="D313" s="16">
        <f>IFERROR(VLOOKUP(B313,#REF!,3,FALSE),0)</f>
        <v>0</v>
      </c>
      <c r="E313" s="18" t="str">
        <f t="shared" si="13"/>
        <v>前八週無拉料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0</v>
      </c>
      <c r="Q313" s="17">
        <v>0</v>
      </c>
      <c r="R313" s="19">
        <v>0</v>
      </c>
      <c r="S313" s="20" t="s">
        <v>35</v>
      </c>
      <c r="T313" s="21" t="s">
        <v>35</v>
      </c>
      <c r="U313" s="19">
        <v>0</v>
      </c>
      <c r="V313" s="17" t="s">
        <v>35</v>
      </c>
      <c r="W313" s="22" t="s">
        <v>36</v>
      </c>
      <c r="X313" s="23" t="str">
        <f t="shared" si="14"/>
        <v>E</v>
      </c>
      <c r="Y313" s="17">
        <v>0</v>
      </c>
      <c r="Z313" s="17">
        <v>0</v>
      </c>
      <c r="AA313" s="17">
        <v>0</v>
      </c>
      <c r="AB313" s="17">
        <v>0</v>
      </c>
      <c r="AC313" s="15" t="s">
        <v>37</v>
      </c>
    </row>
    <row r="314" spans="1:29" hidden="1">
      <c r="A314" s="13" t="str">
        <f t="shared" si="12"/>
        <v>None</v>
      </c>
      <c r="B314" s="14" t="s">
        <v>306</v>
      </c>
      <c r="C314" s="15" t="s">
        <v>60</v>
      </c>
      <c r="D314" s="16">
        <f>IFERROR(VLOOKUP(B314,#REF!,3,FALSE),0)</f>
        <v>0</v>
      </c>
      <c r="E314" s="18" t="str">
        <f t="shared" si="13"/>
        <v>前八週無拉料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0</v>
      </c>
      <c r="S314" s="20" t="s">
        <v>35</v>
      </c>
      <c r="T314" s="21" t="s">
        <v>35</v>
      </c>
      <c r="U314" s="19">
        <v>0</v>
      </c>
      <c r="V314" s="17" t="s">
        <v>35</v>
      </c>
      <c r="W314" s="22" t="s">
        <v>36</v>
      </c>
      <c r="X314" s="23" t="str">
        <f t="shared" si="14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37</v>
      </c>
    </row>
    <row r="315" spans="1:29" hidden="1">
      <c r="A315" s="13" t="str">
        <f t="shared" si="12"/>
        <v>None</v>
      </c>
      <c r="B315" s="14" t="s">
        <v>307</v>
      </c>
      <c r="C315" s="15" t="s">
        <v>60</v>
      </c>
      <c r="D315" s="16">
        <f>IFERROR(VLOOKUP(B315,#REF!,3,FALSE),0)</f>
        <v>0</v>
      </c>
      <c r="E315" s="18" t="str">
        <f t="shared" si="13"/>
        <v>前八週無拉料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0</v>
      </c>
      <c r="Q315" s="17">
        <v>0</v>
      </c>
      <c r="R315" s="19">
        <v>0</v>
      </c>
      <c r="S315" s="20" t="s">
        <v>35</v>
      </c>
      <c r="T315" s="21" t="s">
        <v>35</v>
      </c>
      <c r="U315" s="19">
        <v>0</v>
      </c>
      <c r="V315" s="17" t="s">
        <v>35</v>
      </c>
      <c r="W315" s="22" t="s">
        <v>36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 hidden="1">
      <c r="A316" s="13" t="str">
        <f t="shared" si="12"/>
        <v>None</v>
      </c>
      <c r="B316" s="14" t="s">
        <v>309</v>
      </c>
      <c r="C316" s="15" t="s">
        <v>60</v>
      </c>
      <c r="D316" s="16">
        <f>IFERROR(VLOOKUP(B316,#REF!,3,FALSE),0)</f>
        <v>0</v>
      </c>
      <c r="E316" s="18" t="str">
        <f t="shared" si="13"/>
        <v>前八週無拉料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0</v>
      </c>
      <c r="S316" s="20" t="s">
        <v>35</v>
      </c>
      <c r="T316" s="21" t="s">
        <v>35</v>
      </c>
      <c r="U316" s="19">
        <v>0</v>
      </c>
      <c r="V316" s="17" t="s">
        <v>35</v>
      </c>
      <c r="W316" s="22" t="s">
        <v>36</v>
      </c>
      <c r="X316" s="23" t="str">
        <f t="shared" si="14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37</v>
      </c>
    </row>
    <row r="317" spans="1:29">
      <c r="A317" s="13" t="str">
        <f t="shared" si="12"/>
        <v>ZeroZero</v>
      </c>
      <c r="B317" s="14" t="s">
        <v>310</v>
      </c>
      <c r="C317" s="15" t="s">
        <v>60</v>
      </c>
      <c r="D317" s="16">
        <f>IFERROR(VLOOKUP(B317,#REF!,3,FALSE),0)</f>
        <v>0</v>
      </c>
      <c r="E317" s="18" t="str">
        <f t="shared" si="13"/>
        <v>前八週無拉料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5426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5426</v>
      </c>
      <c r="Q317" s="17">
        <v>0</v>
      </c>
      <c r="R317" s="19">
        <v>5426</v>
      </c>
      <c r="S317" s="20" t="s">
        <v>35</v>
      </c>
      <c r="T317" s="21" t="s">
        <v>35</v>
      </c>
      <c r="U317" s="19">
        <v>0</v>
      </c>
      <c r="V317" s="17" t="s">
        <v>35</v>
      </c>
      <c r="W317" s="22" t="s">
        <v>36</v>
      </c>
      <c r="X317" s="23" t="str">
        <f t="shared" si="14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37</v>
      </c>
    </row>
    <row r="318" spans="1:29">
      <c r="A318" s="13" t="str">
        <f t="shared" si="12"/>
        <v>FCST</v>
      </c>
      <c r="B318" s="14" t="s">
        <v>311</v>
      </c>
      <c r="C318" s="15" t="s">
        <v>60</v>
      </c>
      <c r="D318" s="16">
        <f>IFERROR(VLOOKUP(B318,#REF!,3,FALSE),0)</f>
        <v>0</v>
      </c>
      <c r="E318" s="18" t="str">
        <f t="shared" si="13"/>
        <v>前八週無拉料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0</v>
      </c>
      <c r="Q318" s="17">
        <v>0</v>
      </c>
      <c r="R318" s="19">
        <v>0</v>
      </c>
      <c r="S318" s="20" t="s">
        <v>35</v>
      </c>
      <c r="T318" s="21">
        <v>0</v>
      </c>
      <c r="U318" s="19">
        <v>0</v>
      </c>
      <c r="V318" s="17">
        <v>13</v>
      </c>
      <c r="W318" s="22" t="s">
        <v>145</v>
      </c>
      <c r="X318" s="23" t="str">
        <f t="shared" si="14"/>
        <v>F</v>
      </c>
      <c r="Y318" s="17">
        <v>120</v>
      </c>
      <c r="Z318" s="17">
        <v>0</v>
      </c>
      <c r="AA318" s="17">
        <v>0</v>
      </c>
      <c r="AB318" s="17">
        <v>0</v>
      </c>
      <c r="AC318" s="15" t="s">
        <v>37</v>
      </c>
    </row>
    <row r="319" spans="1:29">
      <c r="A319" s="13" t="str">
        <f t="shared" si="12"/>
        <v>FCST</v>
      </c>
      <c r="B319" s="14" t="s">
        <v>312</v>
      </c>
      <c r="C319" s="15" t="s">
        <v>60</v>
      </c>
      <c r="D319" s="16">
        <f>IFERROR(VLOOKUP(B319,#REF!,3,FALSE),0)</f>
        <v>0</v>
      </c>
      <c r="E319" s="18" t="str">
        <f t="shared" si="13"/>
        <v>前八週無拉料</v>
      </c>
      <c r="F319" s="16" t="str">
        <f>IFERROR(VLOOKUP(B319,#REF!,6,FALSE),"")</f>
        <v/>
      </c>
      <c r="G319" s="17">
        <v>3000</v>
      </c>
      <c r="H319" s="17">
        <v>2000</v>
      </c>
      <c r="I319" s="17" t="str">
        <f>IFERROR(VLOOKUP(B319,#REF!,9,FALSE),"")</f>
        <v/>
      </c>
      <c r="J319" s="17">
        <v>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0</v>
      </c>
      <c r="R319" s="19">
        <v>3000</v>
      </c>
      <c r="S319" s="20" t="s">
        <v>35</v>
      </c>
      <c r="T319" s="21">
        <v>17.100000000000001</v>
      </c>
      <c r="U319" s="19">
        <v>0</v>
      </c>
      <c r="V319" s="17">
        <v>175</v>
      </c>
      <c r="W319" s="22" t="s">
        <v>145</v>
      </c>
      <c r="X319" s="23" t="str">
        <f t="shared" si="14"/>
        <v>F</v>
      </c>
      <c r="Y319" s="17">
        <v>969</v>
      </c>
      <c r="Z319" s="17">
        <v>606</v>
      </c>
      <c r="AA319" s="17">
        <v>322</v>
      </c>
      <c r="AB319" s="17">
        <v>64</v>
      </c>
      <c r="AC319" s="15" t="s">
        <v>37</v>
      </c>
    </row>
    <row r="320" spans="1:29">
      <c r="A320" s="13" t="str">
        <f t="shared" si="12"/>
        <v>FCST</v>
      </c>
      <c r="B320" s="14" t="s">
        <v>313</v>
      </c>
      <c r="C320" s="15" t="s">
        <v>60</v>
      </c>
      <c r="D320" s="16">
        <f>IFERROR(VLOOKUP(B320,#REF!,3,FALSE),0)</f>
        <v>0</v>
      </c>
      <c r="E320" s="18" t="str">
        <f t="shared" si="13"/>
        <v>前八週無拉料</v>
      </c>
      <c r="F320" s="16" t="str">
        <f>IFERROR(VLOOKUP(B320,#REF!,6,FALSE),"")</f>
        <v/>
      </c>
      <c r="G320" s="17">
        <v>3000</v>
      </c>
      <c r="H320" s="17">
        <v>3000</v>
      </c>
      <c r="I320" s="17" t="str">
        <f>IFERROR(VLOOKUP(B320,#REF!,9,FALSE),"")</f>
        <v/>
      </c>
      <c r="J320" s="17">
        <v>3000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3000</v>
      </c>
      <c r="Q320" s="17">
        <v>0</v>
      </c>
      <c r="R320" s="19">
        <v>6000</v>
      </c>
      <c r="S320" s="20" t="s">
        <v>35</v>
      </c>
      <c r="T320" s="21">
        <v>260.89999999999998</v>
      </c>
      <c r="U320" s="19">
        <v>0</v>
      </c>
      <c r="V320" s="17">
        <v>23</v>
      </c>
      <c r="W320" s="22" t="s">
        <v>145</v>
      </c>
      <c r="X320" s="23" t="str">
        <f t="shared" si="14"/>
        <v>F</v>
      </c>
      <c r="Y320" s="17">
        <v>145</v>
      </c>
      <c r="Z320" s="17">
        <v>61</v>
      </c>
      <c r="AA320" s="17">
        <v>0</v>
      </c>
      <c r="AB320" s="17">
        <v>0</v>
      </c>
      <c r="AC320" s="15" t="s">
        <v>37</v>
      </c>
    </row>
    <row r="321" spans="1:29">
      <c r="A321" s="13" t="str">
        <f t="shared" si="12"/>
        <v>Normal</v>
      </c>
      <c r="B321" s="14" t="s">
        <v>108</v>
      </c>
      <c r="C321" s="15" t="s">
        <v>60</v>
      </c>
      <c r="D321" s="16">
        <f>IFERROR(VLOOKUP(B321,#REF!,3,FALSE),0)</f>
        <v>0</v>
      </c>
      <c r="E321" s="18">
        <f t="shared" si="13"/>
        <v>0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0</v>
      </c>
      <c r="R321" s="19">
        <v>0</v>
      </c>
      <c r="S321" s="20">
        <v>0</v>
      </c>
      <c r="T321" s="21" t="s">
        <v>35</v>
      </c>
      <c r="U321" s="19">
        <v>125</v>
      </c>
      <c r="V321" s="17" t="s">
        <v>35</v>
      </c>
      <c r="W321" s="22" t="s">
        <v>36</v>
      </c>
      <c r="X321" s="23" t="str">
        <f t="shared" si="14"/>
        <v>E</v>
      </c>
      <c r="Y321" s="17">
        <v>0</v>
      </c>
      <c r="Z321" s="17">
        <v>0</v>
      </c>
      <c r="AA321" s="17">
        <v>0</v>
      </c>
      <c r="AB321" s="17">
        <v>0</v>
      </c>
      <c r="AC321" s="15" t="s">
        <v>37</v>
      </c>
    </row>
    <row r="322" spans="1:29">
      <c r="A322" s="13" t="str">
        <f t="shared" si="12"/>
        <v>Normal</v>
      </c>
      <c r="B322" s="14" t="s">
        <v>108</v>
      </c>
      <c r="C322" s="15" t="s">
        <v>60</v>
      </c>
      <c r="D322" s="16">
        <f>IFERROR(VLOOKUP(B322,#REF!,3,FALSE),0)</f>
        <v>0</v>
      </c>
      <c r="E322" s="18">
        <f t="shared" si="13"/>
        <v>0.5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200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200</v>
      </c>
      <c r="Q322" s="17">
        <v>0</v>
      </c>
      <c r="R322" s="19">
        <v>200</v>
      </c>
      <c r="S322" s="20">
        <v>0.5</v>
      </c>
      <c r="T322" s="21">
        <v>8.3000000000000007</v>
      </c>
      <c r="U322" s="19">
        <v>375</v>
      </c>
      <c r="V322" s="17">
        <v>24</v>
      </c>
      <c r="W322" s="22">
        <v>0.1</v>
      </c>
      <c r="X322" s="23">
        <f t="shared" si="14"/>
        <v>50</v>
      </c>
      <c r="Y322" s="17">
        <v>0</v>
      </c>
      <c r="Z322" s="17">
        <v>212</v>
      </c>
      <c r="AA322" s="17">
        <v>0</v>
      </c>
      <c r="AB322" s="17">
        <v>0</v>
      </c>
      <c r="AC322" s="15" t="s">
        <v>37</v>
      </c>
    </row>
    <row r="323" spans="1:29">
      <c r="A323" s="13" t="str">
        <f t="shared" si="12"/>
        <v>ZeroZero</v>
      </c>
      <c r="B323" s="14" t="s">
        <v>314</v>
      </c>
      <c r="C323" s="15" t="s">
        <v>60</v>
      </c>
      <c r="D323" s="16">
        <f>IFERROR(VLOOKUP(B323,#REF!,3,FALSE),0)</f>
        <v>0</v>
      </c>
      <c r="E323" s="18" t="str">
        <f t="shared" si="13"/>
        <v>前八週無拉料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40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40</v>
      </c>
      <c r="Q323" s="17">
        <v>0</v>
      </c>
      <c r="R323" s="19">
        <v>40</v>
      </c>
      <c r="S323" s="20" t="s">
        <v>35</v>
      </c>
      <c r="T323" s="21" t="s">
        <v>35</v>
      </c>
      <c r="U323" s="19">
        <v>0</v>
      </c>
      <c r="V323" s="17" t="s">
        <v>35</v>
      </c>
      <c r="W323" s="22" t="s">
        <v>36</v>
      </c>
      <c r="X323" s="23" t="str">
        <f t="shared" si="14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 hidden="1">
      <c r="A324" s="13" t="str">
        <f t="shared" ref="A324:A387" si="15">IF(OR(U324=0,LEN(U324)=0)*OR(V324=0,LEN(V324)=0),IF(R324&gt;0,"ZeroZero","None"),IF(IF(LEN(S324)=0,0,S324)&gt;24,"OverStock",IF(U324=0,"FCST","Normal")))</f>
        <v>None</v>
      </c>
      <c r="B324" s="14" t="s">
        <v>315</v>
      </c>
      <c r="C324" s="15" t="s">
        <v>60</v>
      </c>
      <c r="D324" s="16">
        <f>IFERROR(VLOOKUP(B324,#REF!,3,FALSE),0)</f>
        <v>0</v>
      </c>
      <c r="E324" s="18" t="str">
        <f t="shared" ref="E324:E387" si="16">IF(U324=0,"前八週無拉料",ROUND(J324/U324,1))</f>
        <v>前八週無拉料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0</v>
      </c>
      <c r="R324" s="19">
        <v>0</v>
      </c>
      <c r="S324" s="20" t="s">
        <v>35</v>
      </c>
      <c r="T324" s="21" t="s">
        <v>35</v>
      </c>
      <c r="U324" s="19">
        <v>0</v>
      </c>
      <c r="V324" s="17" t="s">
        <v>35</v>
      </c>
      <c r="W324" s="22" t="s">
        <v>36</v>
      </c>
      <c r="X324" s="23" t="str">
        <f t="shared" ref="X324:X387" si="17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37</v>
      </c>
    </row>
    <row r="325" spans="1:29" hidden="1">
      <c r="A325" s="13" t="str">
        <f t="shared" si="15"/>
        <v>None</v>
      </c>
      <c r="B325" s="14" t="s">
        <v>316</v>
      </c>
      <c r="C325" s="15" t="s">
        <v>60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0</v>
      </c>
      <c r="S325" s="20" t="s">
        <v>35</v>
      </c>
      <c r="T325" s="21" t="s">
        <v>35</v>
      </c>
      <c r="U325" s="19">
        <v>0</v>
      </c>
      <c r="V325" s="17">
        <v>0</v>
      </c>
      <c r="W325" s="22" t="s">
        <v>36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37</v>
      </c>
    </row>
    <row r="326" spans="1:29">
      <c r="A326" s="13" t="str">
        <f t="shared" si="15"/>
        <v>ZeroZero</v>
      </c>
      <c r="B326" s="14" t="s">
        <v>317</v>
      </c>
      <c r="C326" s="15" t="s">
        <v>60</v>
      </c>
      <c r="D326" s="16">
        <f>IFERROR(VLOOKUP(B326,#REF!,3,FALSE),0)</f>
        <v>0</v>
      </c>
      <c r="E326" s="18" t="str">
        <f t="shared" si="16"/>
        <v>前八週無拉料</v>
      </c>
      <c r="F326" s="16" t="str">
        <f>IFERROR(VLOOKUP(B326,#REF!,6,FALSE),"")</f>
        <v/>
      </c>
      <c r="G326" s="17">
        <v>1000</v>
      </c>
      <c r="H326" s="17">
        <v>0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1000</v>
      </c>
      <c r="S326" s="20" t="s">
        <v>35</v>
      </c>
      <c r="T326" s="21" t="s">
        <v>35</v>
      </c>
      <c r="U326" s="19">
        <v>0</v>
      </c>
      <c r="V326" s="17" t="s">
        <v>35</v>
      </c>
      <c r="W326" s="22" t="s">
        <v>36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 hidden="1">
      <c r="A327" s="13" t="str">
        <f t="shared" si="15"/>
        <v>None</v>
      </c>
      <c r="B327" s="14" t="s">
        <v>318</v>
      </c>
      <c r="C327" s="15" t="s">
        <v>60</v>
      </c>
      <c r="D327" s="16">
        <f>IFERROR(VLOOKUP(B327,#REF!,3,FALSE),0)</f>
        <v>0</v>
      </c>
      <c r="E327" s="18" t="str">
        <f t="shared" si="16"/>
        <v>前八週無拉料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0</v>
      </c>
      <c r="R327" s="19">
        <v>0</v>
      </c>
      <c r="S327" s="20" t="s">
        <v>35</v>
      </c>
      <c r="T327" s="21" t="s">
        <v>35</v>
      </c>
      <c r="U327" s="19">
        <v>0</v>
      </c>
      <c r="V327" s="17" t="s">
        <v>35</v>
      </c>
      <c r="W327" s="22" t="s">
        <v>36</v>
      </c>
      <c r="X327" s="23" t="str">
        <f t="shared" si="17"/>
        <v>E</v>
      </c>
      <c r="Y327" s="17">
        <v>0</v>
      </c>
      <c r="Z327" s="17">
        <v>0</v>
      </c>
      <c r="AA327" s="17">
        <v>0</v>
      </c>
      <c r="AB327" s="17">
        <v>0</v>
      </c>
      <c r="AC327" s="15" t="s">
        <v>37</v>
      </c>
    </row>
    <row r="328" spans="1:29">
      <c r="A328" s="13" t="str">
        <f t="shared" si="15"/>
        <v>ZeroZero</v>
      </c>
      <c r="B328" s="14" t="s">
        <v>319</v>
      </c>
      <c r="C328" s="15" t="s">
        <v>60</v>
      </c>
      <c r="D328" s="16">
        <f>IFERROR(VLOOKUP(B328,#REF!,3,FALSE),0)</f>
        <v>0</v>
      </c>
      <c r="E328" s="18" t="str">
        <f t="shared" si="16"/>
        <v>前八週無拉料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2740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2740</v>
      </c>
      <c r="Q328" s="17">
        <v>0</v>
      </c>
      <c r="R328" s="19">
        <v>2740</v>
      </c>
      <c r="S328" s="20" t="s">
        <v>35</v>
      </c>
      <c r="T328" s="21" t="s">
        <v>35</v>
      </c>
      <c r="U328" s="19">
        <v>0</v>
      </c>
      <c r="V328" s="17" t="s">
        <v>35</v>
      </c>
      <c r="W328" s="22" t="s">
        <v>36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>
      <c r="A329" s="13" t="str">
        <f t="shared" si="15"/>
        <v>FCST</v>
      </c>
      <c r="B329" s="14" t="s">
        <v>320</v>
      </c>
      <c r="C329" s="15" t="s">
        <v>60</v>
      </c>
      <c r="D329" s="16">
        <f>IFERROR(VLOOKUP(B329,#REF!,3,FALSE),0)</f>
        <v>0</v>
      </c>
      <c r="E329" s="18" t="str">
        <f t="shared" si="16"/>
        <v>前八週無拉料</v>
      </c>
      <c r="F329" s="16" t="str">
        <f>IFERROR(VLOOKUP(B329,#REF!,6,FALSE),"")</f>
        <v/>
      </c>
      <c r="G329" s="17">
        <v>22100</v>
      </c>
      <c r="H329" s="17">
        <v>0</v>
      </c>
      <c r="I329" s="17" t="str">
        <f>IFERROR(VLOOKUP(B329,#REF!,9,FALSE),"")</f>
        <v/>
      </c>
      <c r="J329" s="17">
        <v>25000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25000</v>
      </c>
      <c r="Q329" s="17">
        <v>0</v>
      </c>
      <c r="R329" s="19">
        <v>47100</v>
      </c>
      <c r="S329" s="20" t="s">
        <v>35</v>
      </c>
      <c r="T329" s="21">
        <v>7.8</v>
      </c>
      <c r="U329" s="19">
        <v>0</v>
      </c>
      <c r="V329" s="17">
        <v>6008</v>
      </c>
      <c r="W329" s="22" t="s">
        <v>145</v>
      </c>
      <c r="X329" s="23" t="str">
        <f t="shared" si="17"/>
        <v>F</v>
      </c>
      <c r="Y329" s="17">
        <v>19036</v>
      </c>
      <c r="Z329" s="17">
        <v>35036</v>
      </c>
      <c r="AA329" s="17">
        <v>20748</v>
      </c>
      <c r="AB329" s="17">
        <v>14760</v>
      </c>
      <c r="AC329" s="15" t="s">
        <v>37</v>
      </c>
    </row>
    <row r="330" spans="1:29">
      <c r="A330" s="13" t="str">
        <f t="shared" si="15"/>
        <v>ZeroZero</v>
      </c>
      <c r="B330" s="14" t="s">
        <v>321</v>
      </c>
      <c r="C330" s="15" t="s">
        <v>60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2260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2260</v>
      </c>
      <c r="Q330" s="17">
        <v>0</v>
      </c>
      <c r="R330" s="19">
        <v>2260</v>
      </c>
      <c r="S330" s="20" t="s">
        <v>35</v>
      </c>
      <c r="T330" s="21" t="s">
        <v>35</v>
      </c>
      <c r="U330" s="19">
        <v>0</v>
      </c>
      <c r="V330" s="17" t="s">
        <v>35</v>
      </c>
      <c r="W330" s="22" t="s">
        <v>36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 hidden="1">
      <c r="A331" s="13" t="str">
        <f t="shared" si="15"/>
        <v>None</v>
      </c>
      <c r="B331" s="14" t="s">
        <v>322</v>
      </c>
      <c r="C331" s="15" t="s">
        <v>60</v>
      </c>
      <c r="D331" s="16">
        <f>IFERROR(VLOOKUP(B331,#REF!,3,FALSE),0)</f>
        <v>0</v>
      </c>
      <c r="E331" s="18" t="str">
        <f t="shared" si="16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 t="s">
        <v>35</v>
      </c>
      <c r="T331" s="21" t="s">
        <v>35</v>
      </c>
      <c r="U331" s="19">
        <v>0</v>
      </c>
      <c r="V331" s="17" t="s">
        <v>35</v>
      </c>
      <c r="W331" s="22" t="s">
        <v>36</v>
      </c>
      <c r="X331" s="23" t="str">
        <f t="shared" si="17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37</v>
      </c>
    </row>
    <row r="332" spans="1:29">
      <c r="A332" s="13" t="str">
        <f t="shared" si="15"/>
        <v>Normal</v>
      </c>
      <c r="B332" s="14" t="s">
        <v>323</v>
      </c>
      <c r="C332" s="15" t="s">
        <v>60</v>
      </c>
      <c r="D332" s="16">
        <f>IFERROR(VLOOKUP(B332,#REF!,3,FALSE),0)</f>
        <v>0</v>
      </c>
      <c r="E332" s="18">
        <f t="shared" si="16"/>
        <v>3</v>
      </c>
      <c r="F332" s="16" t="str">
        <f>IFERROR(VLOOKUP(B332,#REF!,6,FALSE),"")</f>
        <v/>
      </c>
      <c r="G332" s="17">
        <v>31700</v>
      </c>
      <c r="H332" s="17">
        <v>0</v>
      </c>
      <c r="I332" s="17" t="str">
        <f>IFERROR(VLOOKUP(B332,#REF!,9,FALSE),"")</f>
        <v/>
      </c>
      <c r="J332" s="17">
        <v>4920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4920</v>
      </c>
      <c r="Q332" s="17">
        <v>0</v>
      </c>
      <c r="R332" s="19">
        <v>36620</v>
      </c>
      <c r="S332" s="20">
        <v>22.5</v>
      </c>
      <c r="T332" s="21">
        <v>9.6</v>
      </c>
      <c r="U332" s="19">
        <v>1625</v>
      </c>
      <c r="V332" s="17">
        <v>3816</v>
      </c>
      <c r="W332" s="22">
        <v>2.2999999999999998</v>
      </c>
      <c r="X332" s="23">
        <f t="shared" si="17"/>
        <v>150</v>
      </c>
      <c r="Y332" s="17">
        <v>15721</v>
      </c>
      <c r="Z332" s="17">
        <v>18624</v>
      </c>
      <c r="AA332" s="17">
        <v>7544</v>
      </c>
      <c r="AB332" s="17">
        <v>10656</v>
      </c>
      <c r="AC332" s="15" t="s">
        <v>37</v>
      </c>
    </row>
    <row r="333" spans="1:29">
      <c r="A333" s="13" t="str">
        <f t="shared" si="15"/>
        <v>Normal</v>
      </c>
      <c r="B333" s="14" t="s">
        <v>324</v>
      </c>
      <c r="C333" s="15" t="s">
        <v>60</v>
      </c>
      <c r="D333" s="16">
        <f>IFERROR(VLOOKUP(B333,#REF!,3,FALSE),0)</f>
        <v>0</v>
      </c>
      <c r="E333" s="18">
        <f t="shared" si="16"/>
        <v>6.4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4140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4140</v>
      </c>
      <c r="Q333" s="17">
        <v>0</v>
      </c>
      <c r="R333" s="19">
        <v>4140</v>
      </c>
      <c r="S333" s="20">
        <v>6.4</v>
      </c>
      <c r="T333" s="21" t="s">
        <v>35</v>
      </c>
      <c r="U333" s="19">
        <v>643</v>
      </c>
      <c r="V333" s="17" t="s">
        <v>35</v>
      </c>
      <c r="W333" s="22" t="s">
        <v>36</v>
      </c>
      <c r="X333" s="23" t="str">
        <f t="shared" si="17"/>
        <v>E</v>
      </c>
      <c r="Y333" s="17">
        <v>0</v>
      </c>
      <c r="Z333" s="17">
        <v>0</v>
      </c>
      <c r="AA333" s="17">
        <v>0</v>
      </c>
      <c r="AB333" s="17">
        <v>0</v>
      </c>
      <c r="AC333" s="15" t="s">
        <v>37</v>
      </c>
    </row>
    <row r="334" spans="1:29" hidden="1">
      <c r="A334" s="13" t="str">
        <f t="shared" si="15"/>
        <v>None</v>
      </c>
      <c r="B334" s="14" t="s">
        <v>325</v>
      </c>
      <c r="C334" s="15" t="s">
        <v>60</v>
      </c>
      <c r="D334" s="16">
        <f>IFERROR(VLOOKUP(B334,#REF!,3,FALSE),0)</f>
        <v>0</v>
      </c>
      <c r="E334" s="18" t="str">
        <f t="shared" si="16"/>
        <v>前八週無拉料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0</v>
      </c>
      <c r="R334" s="19">
        <v>0</v>
      </c>
      <c r="S334" s="20" t="s">
        <v>35</v>
      </c>
      <c r="T334" s="21" t="s">
        <v>35</v>
      </c>
      <c r="U334" s="19">
        <v>0</v>
      </c>
      <c r="V334" s="17" t="s">
        <v>35</v>
      </c>
      <c r="W334" s="22" t="s">
        <v>36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>
      <c r="A335" s="13" t="str">
        <f t="shared" si="15"/>
        <v>ZeroZero</v>
      </c>
      <c r="B335" s="14" t="s">
        <v>326</v>
      </c>
      <c r="C335" s="15" t="s">
        <v>60</v>
      </c>
      <c r="D335" s="16">
        <f>IFERROR(VLOOKUP(B335,#REF!,3,FALSE),0)</f>
        <v>0</v>
      </c>
      <c r="E335" s="18" t="str">
        <f t="shared" si="16"/>
        <v>前八週無拉料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200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200</v>
      </c>
      <c r="Q335" s="17">
        <v>0</v>
      </c>
      <c r="R335" s="19">
        <v>200</v>
      </c>
      <c r="S335" s="20" t="s">
        <v>35</v>
      </c>
      <c r="T335" s="21" t="s">
        <v>35</v>
      </c>
      <c r="U335" s="19">
        <v>0</v>
      </c>
      <c r="V335" s="17" t="s">
        <v>35</v>
      </c>
      <c r="W335" s="22" t="s">
        <v>36</v>
      </c>
      <c r="X335" s="23" t="str">
        <f t="shared" si="17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37</v>
      </c>
    </row>
    <row r="336" spans="1:29">
      <c r="A336" s="13" t="str">
        <f t="shared" si="15"/>
        <v>FCST</v>
      </c>
      <c r="B336" s="14" t="s">
        <v>109</v>
      </c>
      <c r="C336" s="15" t="s">
        <v>60</v>
      </c>
      <c r="D336" s="16">
        <f>IFERROR(VLOOKUP(B336,#REF!,3,FALSE),0)</f>
        <v>0</v>
      </c>
      <c r="E336" s="18" t="str">
        <f t="shared" si="16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0</v>
      </c>
      <c r="Q336" s="17">
        <v>0</v>
      </c>
      <c r="R336" s="19">
        <v>0</v>
      </c>
      <c r="S336" s="20" t="s">
        <v>35</v>
      </c>
      <c r="T336" s="21">
        <v>0</v>
      </c>
      <c r="U336" s="19">
        <v>0</v>
      </c>
      <c r="V336" s="17">
        <v>5792</v>
      </c>
      <c r="W336" s="22" t="s">
        <v>145</v>
      </c>
      <c r="X336" s="23" t="str">
        <f t="shared" si="17"/>
        <v>F</v>
      </c>
      <c r="Y336" s="17">
        <v>38116</v>
      </c>
      <c r="Z336" s="17">
        <v>21691</v>
      </c>
      <c r="AA336" s="17">
        <v>30439</v>
      </c>
      <c r="AB336" s="17">
        <v>1000</v>
      </c>
      <c r="AC336" s="15" t="s">
        <v>37</v>
      </c>
    </row>
    <row r="337" spans="1:29">
      <c r="A337" s="13" t="str">
        <f t="shared" si="15"/>
        <v>Normal</v>
      </c>
      <c r="B337" s="14" t="s">
        <v>109</v>
      </c>
      <c r="C337" s="15" t="s">
        <v>60</v>
      </c>
      <c r="D337" s="16">
        <f>IFERROR(VLOOKUP(B337,#REF!,3,FALSE),0)</f>
        <v>0</v>
      </c>
      <c r="E337" s="18">
        <f t="shared" si="16"/>
        <v>0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>
        <v>0</v>
      </c>
      <c r="T337" s="21" t="s">
        <v>35</v>
      </c>
      <c r="U337" s="19">
        <v>6750</v>
      </c>
      <c r="V337" s="17" t="s">
        <v>35</v>
      </c>
      <c r="W337" s="22" t="s">
        <v>36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 hidden="1">
      <c r="A338" s="13" t="str">
        <f t="shared" si="15"/>
        <v>None</v>
      </c>
      <c r="B338" s="14" t="s">
        <v>327</v>
      </c>
      <c r="C338" s="15" t="s">
        <v>60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36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 hidden="1">
      <c r="A339" s="13" t="str">
        <f t="shared" si="15"/>
        <v>None</v>
      </c>
      <c r="B339" s="14" t="s">
        <v>328</v>
      </c>
      <c r="C339" s="15" t="s">
        <v>60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0</v>
      </c>
      <c r="Q339" s="17">
        <v>0</v>
      </c>
      <c r="R339" s="19">
        <v>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>
      <c r="A340" s="13" t="str">
        <f t="shared" si="15"/>
        <v>ZeroZero</v>
      </c>
      <c r="B340" s="14" t="s">
        <v>329</v>
      </c>
      <c r="C340" s="15" t="s">
        <v>60</v>
      </c>
      <c r="D340" s="16">
        <f>IFERROR(VLOOKUP(B340,#REF!,3,FALSE),0)</f>
        <v>0</v>
      </c>
      <c r="E340" s="18" t="str">
        <f t="shared" si="16"/>
        <v>前八週無拉料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2500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2500</v>
      </c>
      <c r="Q340" s="17">
        <v>0</v>
      </c>
      <c r="R340" s="19">
        <v>2500</v>
      </c>
      <c r="S340" s="20" t="s">
        <v>35</v>
      </c>
      <c r="T340" s="21" t="s">
        <v>35</v>
      </c>
      <c r="U340" s="19">
        <v>0</v>
      </c>
      <c r="V340" s="17" t="s">
        <v>35</v>
      </c>
      <c r="W340" s="22" t="s">
        <v>36</v>
      </c>
      <c r="X340" s="23" t="str">
        <f t="shared" si="17"/>
        <v>E</v>
      </c>
      <c r="Y340" s="17">
        <v>0</v>
      </c>
      <c r="Z340" s="17">
        <v>0</v>
      </c>
      <c r="AA340" s="17">
        <v>0</v>
      </c>
      <c r="AB340" s="17">
        <v>0</v>
      </c>
      <c r="AC340" s="15" t="s">
        <v>37</v>
      </c>
    </row>
    <row r="341" spans="1:29">
      <c r="A341" s="13" t="str">
        <f t="shared" si="15"/>
        <v>ZeroZero</v>
      </c>
      <c r="B341" s="14" t="s">
        <v>330</v>
      </c>
      <c r="C341" s="15" t="s">
        <v>60</v>
      </c>
      <c r="D341" s="16">
        <f>IFERROR(VLOOKUP(B341,#REF!,3,FALSE),0)</f>
        <v>0</v>
      </c>
      <c r="E341" s="18" t="str">
        <f t="shared" si="16"/>
        <v>前八週無拉料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2500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2500</v>
      </c>
      <c r="Q341" s="17">
        <v>0</v>
      </c>
      <c r="R341" s="19">
        <v>2500</v>
      </c>
      <c r="S341" s="20" t="s">
        <v>35</v>
      </c>
      <c r="T341" s="21" t="s">
        <v>35</v>
      </c>
      <c r="U341" s="19">
        <v>0</v>
      </c>
      <c r="V341" s="17" t="s">
        <v>35</v>
      </c>
      <c r="W341" s="22" t="s">
        <v>36</v>
      </c>
      <c r="X341" s="23" t="str">
        <f t="shared" si="17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37</v>
      </c>
    </row>
    <row r="342" spans="1:29" hidden="1">
      <c r="A342" s="13" t="str">
        <f t="shared" si="15"/>
        <v>None</v>
      </c>
      <c r="B342" s="14" t="s">
        <v>331</v>
      </c>
      <c r="C342" s="15" t="s">
        <v>60</v>
      </c>
      <c r="D342" s="16">
        <f>IFERROR(VLOOKUP(B342,#REF!,3,FALSE),0)</f>
        <v>0</v>
      </c>
      <c r="E342" s="18" t="str">
        <f t="shared" si="16"/>
        <v>前八週無拉料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0</v>
      </c>
      <c r="Q342" s="17">
        <v>0</v>
      </c>
      <c r="R342" s="19">
        <v>0</v>
      </c>
      <c r="S342" s="20" t="s">
        <v>35</v>
      </c>
      <c r="T342" s="21" t="s">
        <v>35</v>
      </c>
      <c r="U342" s="19">
        <v>0</v>
      </c>
      <c r="V342" s="17" t="s">
        <v>35</v>
      </c>
      <c r="W342" s="22" t="s">
        <v>36</v>
      </c>
      <c r="X342" s="23" t="str">
        <f t="shared" si="17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37</v>
      </c>
    </row>
    <row r="343" spans="1:29">
      <c r="A343" s="13" t="str">
        <f t="shared" si="15"/>
        <v>FCST</v>
      </c>
      <c r="B343" s="14" t="s">
        <v>332</v>
      </c>
      <c r="C343" s="15" t="s">
        <v>60</v>
      </c>
      <c r="D343" s="16">
        <f>IFERROR(VLOOKUP(B343,#REF!,3,FALSE),0)</f>
        <v>0</v>
      </c>
      <c r="E343" s="18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0</v>
      </c>
      <c r="S343" s="20" t="s">
        <v>35</v>
      </c>
      <c r="T343" s="21">
        <v>0</v>
      </c>
      <c r="U343" s="19">
        <v>0</v>
      </c>
      <c r="V343" s="17">
        <v>52</v>
      </c>
      <c r="W343" s="22" t="s">
        <v>145</v>
      </c>
      <c r="X343" s="23" t="str">
        <f t="shared" si="17"/>
        <v>F</v>
      </c>
      <c r="Y343" s="17">
        <v>228</v>
      </c>
      <c r="Z343" s="17">
        <v>238</v>
      </c>
      <c r="AA343" s="17">
        <v>6</v>
      </c>
      <c r="AB343" s="17">
        <v>0</v>
      </c>
      <c r="AC343" s="15" t="s">
        <v>37</v>
      </c>
    </row>
    <row r="344" spans="1:29">
      <c r="A344" s="13" t="str">
        <f t="shared" si="15"/>
        <v>Normal</v>
      </c>
      <c r="B344" s="14" t="s">
        <v>333</v>
      </c>
      <c r="C344" s="15" t="s">
        <v>60</v>
      </c>
      <c r="D344" s="16">
        <f>IFERROR(VLOOKUP(B344,#REF!,3,FALSE),0)</f>
        <v>0</v>
      </c>
      <c r="E344" s="18">
        <f t="shared" si="16"/>
        <v>1.2</v>
      </c>
      <c r="F344" s="16" t="str">
        <f>IFERROR(VLOOKUP(B344,#REF!,6,FALSE),"")</f>
        <v/>
      </c>
      <c r="G344" s="17">
        <v>26000</v>
      </c>
      <c r="H344" s="17">
        <v>26000</v>
      </c>
      <c r="I344" s="17" t="str">
        <f>IFERROR(VLOOKUP(B344,#REF!,9,FALSE),"")</f>
        <v/>
      </c>
      <c r="J344" s="17">
        <v>4000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4000</v>
      </c>
      <c r="Q344" s="17">
        <v>0</v>
      </c>
      <c r="R344" s="19">
        <v>30000</v>
      </c>
      <c r="S344" s="20">
        <v>9.1999999999999993</v>
      </c>
      <c r="T344" s="21">
        <v>4.0999999999999996</v>
      </c>
      <c r="U344" s="19">
        <v>3250</v>
      </c>
      <c r="V344" s="17">
        <v>7392</v>
      </c>
      <c r="W344" s="22">
        <v>2.2999999999999998</v>
      </c>
      <c r="X344" s="23">
        <f t="shared" si="17"/>
        <v>150</v>
      </c>
      <c r="Y344" s="17">
        <v>31127</v>
      </c>
      <c r="Z344" s="17">
        <v>35401</v>
      </c>
      <c r="AA344" s="17">
        <v>13969</v>
      </c>
      <c r="AB344" s="17">
        <v>0</v>
      </c>
      <c r="AC344" s="15" t="s">
        <v>37</v>
      </c>
    </row>
    <row r="345" spans="1:29">
      <c r="A345" s="13" t="str">
        <f t="shared" si="15"/>
        <v>Normal</v>
      </c>
      <c r="B345" s="14" t="s">
        <v>334</v>
      </c>
      <c r="C345" s="15" t="s">
        <v>60</v>
      </c>
      <c r="D345" s="16">
        <f>IFERROR(VLOOKUP(B345,#REF!,3,FALSE),0)</f>
        <v>0</v>
      </c>
      <c r="E345" s="18">
        <f t="shared" si="16"/>
        <v>0.7</v>
      </c>
      <c r="F345" s="16" t="str">
        <f>IFERROR(VLOOKUP(B345,#REF!,6,FALSE),"")</f>
        <v/>
      </c>
      <c r="G345" s="17">
        <v>46000</v>
      </c>
      <c r="H345" s="17">
        <v>46000</v>
      </c>
      <c r="I345" s="17" t="str">
        <f>IFERROR(VLOOKUP(B345,#REF!,9,FALSE),"")</f>
        <v/>
      </c>
      <c r="J345" s="17">
        <v>2000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2000</v>
      </c>
      <c r="Q345" s="17">
        <v>0</v>
      </c>
      <c r="R345" s="19">
        <v>48000</v>
      </c>
      <c r="S345" s="20">
        <v>17.5</v>
      </c>
      <c r="T345" s="21">
        <v>8.8000000000000007</v>
      </c>
      <c r="U345" s="19">
        <v>2750</v>
      </c>
      <c r="V345" s="17">
        <v>5449</v>
      </c>
      <c r="W345" s="22">
        <v>2</v>
      </c>
      <c r="X345" s="23">
        <f t="shared" si="17"/>
        <v>150</v>
      </c>
      <c r="Y345" s="17">
        <v>25438</v>
      </c>
      <c r="Z345" s="17">
        <v>23602</v>
      </c>
      <c r="AA345" s="17">
        <v>14098</v>
      </c>
      <c r="AB345" s="17">
        <v>0</v>
      </c>
      <c r="AC345" s="15" t="s">
        <v>37</v>
      </c>
    </row>
    <row r="346" spans="1:29" hidden="1">
      <c r="A346" s="13" t="str">
        <f t="shared" si="15"/>
        <v>None</v>
      </c>
      <c r="B346" s="14" t="s">
        <v>335</v>
      </c>
      <c r="C346" s="15" t="s">
        <v>60</v>
      </c>
      <c r="D346" s="16">
        <f>IFERROR(VLOOKUP(B346,#REF!,3,FALSE),0)</f>
        <v>0</v>
      </c>
      <c r="E346" s="18" t="str">
        <f t="shared" si="16"/>
        <v>前八週無拉料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0</v>
      </c>
      <c r="S346" s="20" t="s">
        <v>35</v>
      </c>
      <c r="T346" s="21" t="s">
        <v>35</v>
      </c>
      <c r="U346" s="19">
        <v>0</v>
      </c>
      <c r="V346" s="17" t="s">
        <v>35</v>
      </c>
      <c r="W346" s="22" t="s">
        <v>36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>
      <c r="A347" s="13" t="str">
        <f t="shared" si="15"/>
        <v>ZeroZero</v>
      </c>
      <c r="B347" s="14" t="s">
        <v>336</v>
      </c>
      <c r="C347" s="15" t="s">
        <v>60</v>
      </c>
      <c r="D347" s="16">
        <f>IFERROR(VLOOKUP(B347,#REF!,3,FALSE),0)</f>
        <v>0</v>
      </c>
      <c r="E347" s="18" t="str">
        <f t="shared" si="16"/>
        <v>前八週無拉料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3000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3000</v>
      </c>
      <c r="Q347" s="17">
        <v>0</v>
      </c>
      <c r="R347" s="19">
        <v>3000</v>
      </c>
      <c r="S347" s="20" t="s">
        <v>35</v>
      </c>
      <c r="T347" s="21" t="s">
        <v>35</v>
      </c>
      <c r="U347" s="19">
        <v>0</v>
      </c>
      <c r="V347" s="17" t="s">
        <v>35</v>
      </c>
      <c r="W347" s="22" t="s">
        <v>36</v>
      </c>
      <c r="X347" s="23" t="str">
        <f t="shared" si="17"/>
        <v>E</v>
      </c>
      <c r="Y347" s="17">
        <v>0</v>
      </c>
      <c r="Z347" s="17">
        <v>0</v>
      </c>
      <c r="AA347" s="17">
        <v>0</v>
      </c>
      <c r="AB347" s="17">
        <v>0</v>
      </c>
      <c r="AC347" s="15" t="s">
        <v>37</v>
      </c>
    </row>
    <row r="348" spans="1:29">
      <c r="A348" s="13" t="str">
        <f t="shared" si="15"/>
        <v>Normal</v>
      </c>
      <c r="B348" s="14" t="s">
        <v>337</v>
      </c>
      <c r="C348" s="15" t="s">
        <v>60</v>
      </c>
      <c r="D348" s="16">
        <f>IFERROR(VLOOKUP(B348,#REF!,3,FALSE),0)</f>
        <v>0</v>
      </c>
      <c r="E348" s="18">
        <f t="shared" si="16"/>
        <v>0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0</v>
      </c>
      <c r="S348" s="20">
        <v>0</v>
      </c>
      <c r="T348" s="21" t="s">
        <v>35</v>
      </c>
      <c r="U348" s="19">
        <v>100</v>
      </c>
      <c r="V348" s="17" t="s">
        <v>35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>
      <c r="A349" s="13" t="str">
        <f t="shared" si="15"/>
        <v>Normal</v>
      </c>
      <c r="B349" s="14" t="s">
        <v>338</v>
      </c>
      <c r="C349" s="15" t="s">
        <v>60</v>
      </c>
      <c r="D349" s="16">
        <f>IFERROR(VLOOKUP(B349,#REF!,3,FALSE),0)</f>
        <v>0</v>
      </c>
      <c r="E349" s="18">
        <f t="shared" si="16"/>
        <v>16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150000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111000</v>
      </c>
      <c r="Q349" s="17">
        <v>39000</v>
      </c>
      <c r="R349" s="19">
        <v>150000</v>
      </c>
      <c r="S349" s="20">
        <v>16</v>
      </c>
      <c r="T349" s="21">
        <v>24</v>
      </c>
      <c r="U349" s="19">
        <v>9375</v>
      </c>
      <c r="V349" s="17">
        <v>6253</v>
      </c>
      <c r="W349" s="22">
        <v>0.7</v>
      </c>
      <c r="X349" s="23">
        <f t="shared" si="17"/>
        <v>100</v>
      </c>
      <c r="Y349" s="17">
        <v>42000</v>
      </c>
      <c r="Z349" s="17">
        <v>30600</v>
      </c>
      <c r="AA349" s="17">
        <v>25677</v>
      </c>
      <c r="AB349" s="17">
        <v>21000</v>
      </c>
      <c r="AC349" s="15" t="s">
        <v>37</v>
      </c>
    </row>
    <row r="350" spans="1:29" hidden="1">
      <c r="A350" s="13" t="str">
        <f t="shared" si="15"/>
        <v>None</v>
      </c>
      <c r="B350" s="14" t="s">
        <v>339</v>
      </c>
      <c r="C350" s="15" t="s">
        <v>60</v>
      </c>
      <c r="D350" s="16">
        <f>IFERROR(VLOOKUP(B350,#REF!,3,FALSE),0)</f>
        <v>0</v>
      </c>
      <c r="E350" s="18" t="str">
        <f t="shared" si="16"/>
        <v>前八週無拉料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0</v>
      </c>
      <c r="S350" s="20" t="s">
        <v>35</v>
      </c>
      <c r="T350" s="21" t="s">
        <v>35</v>
      </c>
      <c r="U350" s="19">
        <v>0</v>
      </c>
      <c r="V350" s="17" t="s">
        <v>35</v>
      </c>
      <c r="W350" s="22" t="s">
        <v>36</v>
      </c>
      <c r="X350" s="23" t="str">
        <f t="shared" si="17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37</v>
      </c>
    </row>
    <row r="351" spans="1:29">
      <c r="A351" s="13" t="str">
        <f t="shared" si="15"/>
        <v>Normal</v>
      </c>
      <c r="B351" s="14" t="s">
        <v>110</v>
      </c>
      <c r="C351" s="15" t="s">
        <v>60</v>
      </c>
      <c r="D351" s="16">
        <f>IFERROR(VLOOKUP(B351,#REF!,3,FALSE),0)</f>
        <v>0</v>
      </c>
      <c r="E351" s="18">
        <f t="shared" si="16"/>
        <v>4.3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24000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0</v>
      </c>
      <c r="Q351" s="17">
        <v>24000</v>
      </c>
      <c r="R351" s="19">
        <v>24000</v>
      </c>
      <c r="S351" s="20">
        <v>4.3</v>
      </c>
      <c r="T351" s="21" t="s">
        <v>35</v>
      </c>
      <c r="U351" s="19">
        <v>5625</v>
      </c>
      <c r="V351" s="17" t="s">
        <v>35</v>
      </c>
      <c r="W351" s="22" t="s">
        <v>36</v>
      </c>
      <c r="X351" s="23" t="str">
        <f t="shared" si="17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37</v>
      </c>
    </row>
    <row r="352" spans="1:29">
      <c r="A352" s="13" t="str">
        <f t="shared" si="15"/>
        <v>Normal</v>
      </c>
      <c r="B352" s="14" t="s">
        <v>110</v>
      </c>
      <c r="C352" s="15" t="s">
        <v>60</v>
      </c>
      <c r="D352" s="16">
        <f>IFERROR(VLOOKUP(B352,#REF!,3,FALSE),0)</f>
        <v>0</v>
      </c>
      <c r="E352" s="18">
        <f t="shared" si="16"/>
        <v>1.1000000000000001</v>
      </c>
      <c r="F352" s="16" t="str">
        <f>IFERROR(VLOOKUP(B352,#REF!,6,FALSE),"")</f>
        <v/>
      </c>
      <c r="G352" s="17">
        <v>585000</v>
      </c>
      <c r="H352" s="17">
        <v>585000</v>
      </c>
      <c r="I352" s="17" t="str">
        <f>IFERROR(VLOOKUP(B352,#REF!,9,FALSE),"")</f>
        <v/>
      </c>
      <c r="J352" s="17">
        <v>42000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24000</v>
      </c>
      <c r="Q352" s="17">
        <v>18000</v>
      </c>
      <c r="R352" s="19">
        <v>627000</v>
      </c>
      <c r="S352" s="20">
        <v>16.600000000000001</v>
      </c>
      <c r="T352" s="21">
        <v>24.3</v>
      </c>
      <c r="U352" s="19">
        <v>37875</v>
      </c>
      <c r="V352" s="17">
        <v>25817</v>
      </c>
      <c r="W352" s="22">
        <v>0.7</v>
      </c>
      <c r="X352" s="23">
        <f t="shared" si="17"/>
        <v>100</v>
      </c>
      <c r="Y352" s="17">
        <v>149116</v>
      </c>
      <c r="Z352" s="17">
        <v>144821</v>
      </c>
      <c r="AA352" s="17">
        <v>87536</v>
      </c>
      <c r="AB352" s="17">
        <v>68263</v>
      </c>
      <c r="AC352" s="15" t="s">
        <v>37</v>
      </c>
    </row>
    <row r="353" spans="1:29">
      <c r="A353" s="13" t="str">
        <f t="shared" si="15"/>
        <v>FCST</v>
      </c>
      <c r="B353" s="14" t="s">
        <v>340</v>
      </c>
      <c r="C353" s="15" t="s">
        <v>60</v>
      </c>
      <c r="D353" s="16">
        <f>IFERROR(VLOOKUP(B353,#REF!,3,FALSE),0)</f>
        <v>0</v>
      </c>
      <c r="E353" s="18" t="str">
        <f t="shared" si="16"/>
        <v>前八週無拉料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0</v>
      </c>
      <c r="R353" s="19">
        <v>0</v>
      </c>
      <c r="S353" s="20" t="s">
        <v>35</v>
      </c>
      <c r="T353" s="21">
        <v>0</v>
      </c>
      <c r="U353" s="19">
        <v>0</v>
      </c>
      <c r="V353" s="17">
        <v>189</v>
      </c>
      <c r="W353" s="22" t="s">
        <v>145</v>
      </c>
      <c r="X353" s="23" t="str">
        <f t="shared" si="17"/>
        <v>F</v>
      </c>
      <c r="Y353" s="17">
        <v>1000</v>
      </c>
      <c r="Z353" s="17">
        <v>700</v>
      </c>
      <c r="AA353" s="17">
        <v>268</v>
      </c>
      <c r="AB353" s="17">
        <v>198</v>
      </c>
      <c r="AC353" s="15" t="s">
        <v>37</v>
      </c>
    </row>
    <row r="354" spans="1:29">
      <c r="A354" s="13" t="str">
        <f t="shared" si="15"/>
        <v>FCST</v>
      </c>
      <c r="B354" s="14" t="s">
        <v>111</v>
      </c>
      <c r="C354" s="15" t="s">
        <v>60</v>
      </c>
      <c r="D354" s="16">
        <f>IFERROR(VLOOKUP(B354,#REF!,3,FALSE),0)</f>
        <v>0</v>
      </c>
      <c r="E354" s="18" t="str">
        <f t="shared" si="16"/>
        <v>前八週無拉料</v>
      </c>
      <c r="F354" s="16" t="str">
        <f>IFERROR(VLOOKUP(B354,#REF!,6,FALSE),"")</f>
        <v/>
      </c>
      <c r="G354" s="17">
        <v>84000</v>
      </c>
      <c r="H354" s="17">
        <v>84000</v>
      </c>
      <c r="I354" s="17" t="str">
        <f>IFERROR(VLOOKUP(B354,#REF!,9,FALSE),"")</f>
        <v/>
      </c>
      <c r="J354" s="17">
        <v>56000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56000</v>
      </c>
      <c r="Q354" s="17">
        <v>0</v>
      </c>
      <c r="R354" s="19">
        <v>140000</v>
      </c>
      <c r="S354" s="20" t="s">
        <v>35</v>
      </c>
      <c r="T354" s="21">
        <v>26.2</v>
      </c>
      <c r="U354" s="19">
        <v>0</v>
      </c>
      <c r="V354" s="17">
        <v>5353</v>
      </c>
      <c r="W354" s="22" t="s">
        <v>145</v>
      </c>
      <c r="X354" s="23" t="str">
        <f t="shared" si="17"/>
        <v>F</v>
      </c>
      <c r="Y354" s="17">
        <v>16000</v>
      </c>
      <c r="Z354" s="17">
        <v>17740</v>
      </c>
      <c r="AA354" s="17">
        <v>30439</v>
      </c>
      <c r="AB354" s="17">
        <v>4000</v>
      </c>
      <c r="AC354" s="15" t="s">
        <v>37</v>
      </c>
    </row>
    <row r="355" spans="1:29">
      <c r="A355" s="13" t="str">
        <f t="shared" si="15"/>
        <v>Normal</v>
      </c>
      <c r="B355" s="14" t="s">
        <v>111</v>
      </c>
      <c r="C355" s="15" t="s">
        <v>60</v>
      </c>
      <c r="D355" s="16">
        <f>IFERROR(VLOOKUP(B355,#REF!,3,FALSE),0)</f>
        <v>0</v>
      </c>
      <c r="E355" s="18">
        <f t="shared" si="16"/>
        <v>0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0</v>
      </c>
      <c r="Q355" s="17">
        <v>0</v>
      </c>
      <c r="R355" s="19">
        <v>0</v>
      </c>
      <c r="S355" s="20">
        <v>0</v>
      </c>
      <c r="T355" s="21" t="s">
        <v>35</v>
      </c>
      <c r="U355" s="19">
        <v>9000</v>
      </c>
      <c r="V355" s="17" t="s">
        <v>35</v>
      </c>
      <c r="W355" s="22" t="s">
        <v>36</v>
      </c>
      <c r="X355" s="23" t="str">
        <f t="shared" si="17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37</v>
      </c>
    </row>
    <row r="356" spans="1:29">
      <c r="A356" s="13" t="str">
        <f t="shared" si="15"/>
        <v>FCST</v>
      </c>
      <c r="B356" s="14" t="s">
        <v>112</v>
      </c>
      <c r="C356" s="15" t="s">
        <v>60</v>
      </c>
      <c r="D356" s="16">
        <f>IFERROR(VLOOKUP(B356,#REF!,3,FALSE),0)</f>
        <v>0</v>
      </c>
      <c r="E356" s="18" t="str">
        <f t="shared" si="16"/>
        <v>前八週無拉料</v>
      </c>
      <c r="F356" s="16" t="str">
        <f>IFERROR(VLOOKUP(B356,#REF!,6,FALSE),"")</f>
        <v/>
      </c>
      <c r="G356" s="17">
        <v>75000</v>
      </c>
      <c r="H356" s="17">
        <v>75000</v>
      </c>
      <c r="I356" s="17" t="str">
        <f>IFERROR(VLOOKUP(B356,#REF!,9,FALSE),"")</f>
        <v/>
      </c>
      <c r="J356" s="17">
        <v>36000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36000</v>
      </c>
      <c r="Q356" s="17">
        <v>0</v>
      </c>
      <c r="R356" s="19">
        <v>111000</v>
      </c>
      <c r="S356" s="20" t="s">
        <v>35</v>
      </c>
      <c r="T356" s="21">
        <v>83.3</v>
      </c>
      <c r="U356" s="19">
        <v>0</v>
      </c>
      <c r="V356" s="17">
        <v>1333</v>
      </c>
      <c r="W356" s="22" t="s">
        <v>145</v>
      </c>
      <c r="X356" s="23" t="str">
        <f t="shared" si="17"/>
        <v>F</v>
      </c>
      <c r="Y356" s="17">
        <v>6000</v>
      </c>
      <c r="Z356" s="17">
        <v>9000</v>
      </c>
      <c r="AA356" s="17">
        <v>3000</v>
      </c>
      <c r="AB356" s="17">
        <v>6000</v>
      </c>
      <c r="AC356" s="15" t="s">
        <v>37</v>
      </c>
    </row>
    <row r="357" spans="1:29">
      <c r="A357" s="13" t="str">
        <f t="shared" si="15"/>
        <v>Normal</v>
      </c>
      <c r="B357" s="14" t="s">
        <v>112</v>
      </c>
      <c r="C357" s="15" t="s">
        <v>60</v>
      </c>
      <c r="D357" s="16">
        <f>IFERROR(VLOOKUP(B357,#REF!,3,FALSE),0)</f>
        <v>0</v>
      </c>
      <c r="E357" s="18">
        <f t="shared" si="16"/>
        <v>0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0</v>
      </c>
      <c r="S357" s="20">
        <v>0</v>
      </c>
      <c r="T357" s="21" t="s">
        <v>35</v>
      </c>
      <c r="U357" s="19">
        <v>1875</v>
      </c>
      <c r="V357" s="17" t="s">
        <v>35</v>
      </c>
      <c r="W357" s="22" t="s">
        <v>36</v>
      </c>
      <c r="X357" s="23" t="str">
        <f t="shared" si="17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37</v>
      </c>
    </row>
    <row r="358" spans="1:29">
      <c r="A358" s="13" t="str">
        <f t="shared" si="15"/>
        <v>Normal</v>
      </c>
      <c r="B358" s="14" t="s">
        <v>113</v>
      </c>
      <c r="C358" s="15" t="s">
        <v>60</v>
      </c>
      <c r="D358" s="16">
        <f>IFERROR(VLOOKUP(B358,#REF!,3,FALSE),0)</f>
        <v>0</v>
      </c>
      <c r="E358" s="18">
        <f t="shared" si="16"/>
        <v>0.1</v>
      </c>
      <c r="F358" s="16" t="str">
        <f>IFERROR(VLOOKUP(B358,#REF!,6,FALSE),"")</f>
        <v/>
      </c>
      <c r="G358" s="17">
        <v>0</v>
      </c>
      <c r="H358" s="17">
        <v>0</v>
      </c>
      <c r="I358" s="17" t="str">
        <f>IFERROR(VLOOKUP(B358,#REF!,9,FALSE),"")</f>
        <v/>
      </c>
      <c r="J358" s="17">
        <v>87000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0</v>
      </c>
      <c r="Q358" s="17">
        <v>87000</v>
      </c>
      <c r="R358" s="19">
        <v>87000</v>
      </c>
      <c r="S358" s="20">
        <v>0.1</v>
      </c>
      <c r="T358" s="21" t="s">
        <v>35</v>
      </c>
      <c r="U358" s="19">
        <v>805125</v>
      </c>
      <c r="V358" s="17" t="s">
        <v>35</v>
      </c>
      <c r="W358" s="22" t="s">
        <v>36</v>
      </c>
      <c r="X358" s="23" t="str">
        <f t="shared" si="17"/>
        <v>E</v>
      </c>
      <c r="Y358" s="17">
        <v>0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>
      <c r="A359" s="13" t="str">
        <f t="shared" si="15"/>
        <v>OverStock</v>
      </c>
      <c r="B359" s="14" t="s">
        <v>113</v>
      </c>
      <c r="C359" s="15" t="s">
        <v>60</v>
      </c>
      <c r="D359" s="16">
        <f>IFERROR(VLOOKUP(B359,#REF!,3,FALSE),0)</f>
        <v>0</v>
      </c>
      <c r="E359" s="18">
        <f t="shared" si="16"/>
        <v>33.1</v>
      </c>
      <c r="F359" s="16" t="str">
        <f>IFERROR(VLOOKUP(B359,#REF!,6,FALSE),"")</f>
        <v/>
      </c>
      <c r="G359" s="17">
        <v>19503000</v>
      </c>
      <c r="H359" s="17">
        <v>19503000</v>
      </c>
      <c r="I359" s="17" t="str">
        <f>IFERROR(VLOOKUP(B359,#REF!,9,FALSE),"")</f>
        <v/>
      </c>
      <c r="J359" s="17">
        <v>1713000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1707000</v>
      </c>
      <c r="Q359" s="17">
        <v>6000</v>
      </c>
      <c r="R359" s="19">
        <v>21216000</v>
      </c>
      <c r="S359" s="20">
        <v>409.8</v>
      </c>
      <c r="T359" s="21">
        <v>49.4</v>
      </c>
      <c r="U359" s="19">
        <v>51769</v>
      </c>
      <c r="V359" s="17">
        <v>429357</v>
      </c>
      <c r="W359" s="22">
        <v>8.3000000000000007</v>
      </c>
      <c r="X359" s="23">
        <f t="shared" si="17"/>
        <v>150</v>
      </c>
      <c r="Y359" s="17">
        <v>2777829</v>
      </c>
      <c r="Z359" s="17">
        <v>2444094</v>
      </c>
      <c r="AA359" s="17">
        <v>1385940</v>
      </c>
      <c r="AB359" s="17">
        <v>1689809</v>
      </c>
      <c r="AC359" s="15" t="s">
        <v>37</v>
      </c>
    </row>
    <row r="360" spans="1:29">
      <c r="A360" s="13" t="str">
        <f t="shared" si="15"/>
        <v>FCST</v>
      </c>
      <c r="B360" s="14" t="s">
        <v>114</v>
      </c>
      <c r="C360" s="15" t="s">
        <v>60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357000</v>
      </c>
      <c r="H360" s="17">
        <v>357000</v>
      </c>
      <c r="I360" s="17" t="str">
        <f>IFERROR(VLOOKUP(B360,#REF!,9,FALSE),"")</f>
        <v/>
      </c>
      <c r="J360" s="17">
        <v>255000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255000</v>
      </c>
      <c r="Q360" s="17">
        <v>0</v>
      </c>
      <c r="R360" s="19">
        <v>612000</v>
      </c>
      <c r="S360" s="20" t="s">
        <v>35</v>
      </c>
      <c r="T360" s="21">
        <v>39.799999999999997</v>
      </c>
      <c r="U360" s="19">
        <v>0</v>
      </c>
      <c r="V360" s="17">
        <v>15388</v>
      </c>
      <c r="W360" s="22" t="s">
        <v>145</v>
      </c>
      <c r="X360" s="23" t="str">
        <f t="shared" si="17"/>
        <v>F</v>
      </c>
      <c r="Y360" s="17">
        <v>104845</v>
      </c>
      <c r="Z360" s="17">
        <v>81211</v>
      </c>
      <c r="AA360" s="17">
        <v>57287</v>
      </c>
      <c r="AB360" s="17">
        <v>77322</v>
      </c>
      <c r="AC360" s="15" t="s">
        <v>37</v>
      </c>
    </row>
    <row r="361" spans="1:29">
      <c r="A361" s="13" t="str">
        <f t="shared" si="15"/>
        <v>Normal</v>
      </c>
      <c r="B361" s="14" t="s">
        <v>114</v>
      </c>
      <c r="C361" s="15" t="s">
        <v>60</v>
      </c>
      <c r="D361" s="16">
        <f>IFERROR(VLOOKUP(B361,#REF!,3,FALSE),0)</f>
        <v>0</v>
      </c>
      <c r="E361" s="18">
        <f t="shared" si="16"/>
        <v>0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0</v>
      </c>
      <c r="Q361" s="17">
        <v>0</v>
      </c>
      <c r="R361" s="19">
        <v>0</v>
      </c>
      <c r="S361" s="20">
        <v>0</v>
      </c>
      <c r="T361" s="21" t="s">
        <v>35</v>
      </c>
      <c r="U361" s="19">
        <v>35625</v>
      </c>
      <c r="V361" s="17" t="s">
        <v>35</v>
      </c>
      <c r="W361" s="22" t="s">
        <v>36</v>
      </c>
      <c r="X361" s="23" t="str">
        <f t="shared" si="17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37</v>
      </c>
    </row>
    <row r="362" spans="1:29" hidden="1">
      <c r="A362" s="13" t="str">
        <f t="shared" si="15"/>
        <v>None</v>
      </c>
      <c r="B362" s="14" t="s">
        <v>341</v>
      </c>
      <c r="C362" s="15" t="s">
        <v>60</v>
      </c>
      <c r="D362" s="16">
        <f>IFERROR(VLOOKUP(B362,#REF!,3,FALSE),0)</f>
        <v>0</v>
      </c>
      <c r="E362" s="18" t="str">
        <f t="shared" si="16"/>
        <v>前八週無拉料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0</v>
      </c>
      <c r="Q362" s="17">
        <v>0</v>
      </c>
      <c r="R362" s="19">
        <v>0</v>
      </c>
      <c r="S362" s="20" t="s">
        <v>35</v>
      </c>
      <c r="T362" s="21" t="s">
        <v>35</v>
      </c>
      <c r="U362" s="19">
        <v>0</v>
      </c>
      <c r="V362" s="17" t="s">
        <v>35</v>
      </c>
      <c r="W362" s="22" t="s">
        <v>36</v>
      </c>
      <c r="X362" s="23" t="str">
        <f t="shared" si="17"/>
        <v>E</v>
      </c>
      <c r="Y362" s="17">
        <v>0</v>
      </c>
      <c r="Z362" s="17">
        <v>0</v>
      </c>
      <c r="AA362" s="17">
        <v>0</v>
      </c>
      <c r="AB362" s="17">
        <v>0</v>
      </c>
      <c r="AC362" s="15" t="s">
        <v>37</v>
      </c>
    </row>
    <row r="363" spans="1:29">
      <c r="A363" s="13" t="str">
        <f t="shared" si="15"/>
        <v>Normal</v>
      </c>
      <c r="B363" s="14" t="s">
        <v>115</v>
      </c>
      <c r="C363" s="15" t="s">
        <v>60</v>
      </c>
      <c r="D363" s="16">
        <f>IFERROR(VLOOKUP(B363,#REF!,3,FALSE),0)</f>
        <v>0</v>
      </c>
      <c r="E363" s="18">
        <f t="shared" si="16"/>
        <v>0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0</v>
      </c>
      <c r="Q363" s="17">
        <v>0</v>
      </c>
      <c r="R363" s="19">
        <v>0</v>
      </c>
      <c r="S363" s="20">
        <v>0</v>
      </c>
      <c r="T363" s="21" t="s">
        <v>35</v>
      </c>
      <c r="U363" s="19">
        <v>375</v>
      </c>
      <c r="V363" s="17" t="s">
        <v>35</v>
      </c>
      <c r="W363" s="22" t="s">
        <v>36</v>
      </c>
      <c r="X363" s="23" t="str">
        <f t="shared" si="17"/>
        <v>E</v>
      </c>
      <c r="Y363" s="17">
        <v>0</v>
      </c>
      <c r="Z363" s="17">
        <v>0</v>
      </c>
      <c r="AA363" s="17">
        <v>0</v>
      </c>
      <c r="AB363" s="17">
        <v>0</v>
      </c>
      <c r="AC363" s="15" t="s">
        <v>37</v>
      </c>
    </row>
    <row r="364" spans="1:29">
      <c r="A364" s="13" t="str">
        <f t="shared" si="15"/>
        <v>Normal</v>
      </c>
      <c r="B364" s="14" t="s">
        <v>115</v>
      </c>
      <c r="C364" s="15" t="s">
        <v>60</v>
      </c>
      <c r="D364" s="16">
        <f>IFERROR(VLOOKUP(B364,#REF!,3,FALSE),0)</f>
        <v>0</v>
      </c>
      <c r="E364" s="18">
        <f t="shared" si="16"/>
        <v>0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0</v>
      </c>
      <c r="Q364" s="17">
        <v>0</v>
      </c>
      <c r="R364" s="19">
        <v>0</v>
      </c>
      <c r="S364" s="20">
        <v>0</v>
      </c>
      <c r="T364" s="21" t="s">
        <v>35</v>
      </c>
      <c r="U364" s="19">
        <v>750</v>
      </c>
      <c r="V364" s="17">
        <v>0</v>
      </c>
      <c r="W364" s="22" t="s">
        <v>36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>
      <c r="A365" s="13" t="str">
        <f t="shared" si="15"/>
        <v>FCST</v>
      </c>
      <c r="B365" s="14" t="s">
        <v>116</v>
      </c>
      <c r="C365" s="15" t="s">
        <v>60</v>
      </c>
      <c r="D365" s="16">
        <f>IFERROR(VLOOKUP(B365,#REF!,3,FALSE),0)</f>
        <v>0</v>
      </c>
      <c r="E365" s="18" t="str">
        <f t="shared" si="16"/>
        <v>前八週無拉料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9000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9000</v>
      </c>
      <c r="Q365" s="17">
        <v>0</v>
      </c>
      <c r="R365" s="19">
        <v>9000</v>
      </c>
      <c r="S365" s="20" t="s">
        <v>35</v>
      </c>
      <c r="T365" s="21">
        <v>10</v>
      </c>
      <c r="U365" s="19">
        <v>0</v>
      </c>
      <c r="V365" s="17">
        <v>902</v>
      </c>
      <c r="W365" s="22" t="s">
        <v>145</v>
      </c>
      <c r="X365" s="23" t="str">
        <f t="shared" si="17"/>
        <v>F</v>
      </c>
      <c r="Y365" s="17">
        <v>3000</v>
      </c>
      <c r="Z365" s="17">
        <v>0</v>
      </c>
      <c r="AA365" s="17">
        <v>8118</v>
      </c>
      <c r="AB365" s="17">
        <v>0</v>
      </c>
      <c r="AC365" s="15" t="s">
        <v>37</v>
      </c>
    </row>
    <row r="366" spans="1:29">
      <c r="A366" s="13" t="str">
        <f t="shared" si="15"/>
        <v>Normal</v>
      </c>
      <c r="B366" s="14" t="s">
        <v>116</v>
      </c>
      <c r="C366" s="15" t="s">
        <v>60</v>
      </c>
      <c r="D366" s="16">
        <f>IFERROR(VLOOKUP(B366,#REF!,3,FALSE),0)</f>
        <v>0</v>
      </c>
      <c r="E366" s="18">
        <f t="shared" si="16"/>
        <v>0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0</v>
      </c>
      <c r="R366" s="19">
        <v>0</v>
      </c>
      <c r="S366" s="20">
        <v>0</v>
      </c>
      <c r="T366" s="21" t="s">
        <v>35</v>
      </c>
      <c r="U366" s="19">
        <v>750</v>
      </c>
      <c r="V366" s="17" t="s">
        <v>35</v>
      </c>
      <c r="W366" s="22" t="s">
        <v>36</v>
      </c>
      <c r="X366" s="23" t="str">
        <f t="shared" si="17"/>
        <v>E</v>
      </c>
      <c r="Y366" s="17">
        <v>0</v>
      </c>
      <c r="Z366" s="17">
        <v>0</v>
      </c>
      <c r="AA366" s="17">
        <v>0</v>
      </c>
      <c r="AB366" s="17">
        <v>0</v>
      </c>
      <c r="AC366" s="15" t="s">
        <v>37</v>
      </c>
    </row>
    <row r="367" spans="1:29">
      <c r="A367" s="13" t="str">
        <f t="shared" si="15"/>
        <v>Normal</v>
      </c>
      <c r="B367" s="14" t="s">
        <v>342</v>
      </c>
      <c r="C367" s="15" t="s">
        <v>60</v>
      </c>
      <c r="D367" s="16">
        <f>IFERROR(VLOOKUP(B367,#REF!,3,FALSE),0)</f>
        <v>0</v>
      </c>
      <c r="E367" s="18">
        <f t="shared" si="16"/>
        <v>8</v>
      </c>
      <c r="F367" s="16" t="str">
        <f>IFERROR(VLOOKUP(B367,#REF!,6,FALSE),"")</f>
        <v/>
      </c>
      <c r="G367" s="17">
        <v>54000</v>
      </c>
      <c r="H367" s="17">
        <v>51000</v>
      </c>
      <c r="I367" s="17" t="str">
        <f>IFERROR(VLOOKUP(B367,#REF!,9,FALSE),"")</f>
        <v/>
      </c>
      <c r="J367" s="17">
        <v>87000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87000</v>
      </c>
      <c r="Q367" s="17">
        <v>0</v>
      </c>
      <c r="R367" s="19">
        <v>141000</v>
      </c>
      <c r="S367" s="20">
        <v>13</v>
      </c>
      <c r="T367" s="21">
        <v>7.1</v>
      </c>
      <c r="U367" s="19">
        <v>10875</v>
      </c>
      <c r="V367" s="17">
        <v>19744</v>
      </c>
      <c r="W367" s="22">
        <v>1.8</v>
      </c>
      <c r="X367" s="23">
        <f t="shared" si="17"/>
        <v>100</v>
      </c>
      <c r="Y367" s="17">
        <v>77443</v>
      </c>
      <c r="Z367" s="17">
        <v>100253</v>
      </c>
      <c r="AA367" s="17">
        <v>51081</v>
      </c>
      <c r="AB367" s="17">
        <v>34682</v>
      </c>
      <c r="AC367" s="15" t="s">
        <v>37</v>
      </c>
    </row>
    <row r="368" spans="1:29">
      <c r="A368" s="13" t="str">
        <f t="shared" si="15"/>
        <v>Normal</v>
      </c>
      <c r="B368" s="14" t="s">
        <v>117</v>
      </c>
      <c r="C368" s="15" t="s">
        <v>60</v>
      </c>
      <c r="D368" s="16">
        <f>IFERROR(VLOOKUP(B368,#REF!,3,FALSE),0)</f>
        <v>0</v>
      </c>
      <c r="E368" s="18">
        <f t="shared" si="16"/>
        <v>0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0</v>
      </c>
      <c r="Q368" s="17">
        <v>0</v>
      </c>
      <c r="R368" s="19">
        <v>0</v>
      </c>
      <c r="S368" s="20">
        <v>0</v>
      </c>
      <c r="T368" s="21" t="s">
        <v>35</v>
      </c>
      <c r="U368" s="19">
        <v>169500</v>
      </c>
      <c r="V368" s="17" t="s">
        <v>35</v>
      </c>
      <c r="W368" s="22" t="s">
        <v>36</v>
      </c>
      <c r="X368" s="23" t="str">
        <f t="shared" si="17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37</v>
      </c>
    </row>
    <row r="369" spans="1:29">
      <c r="A369" s="13" t="str">
        <f t="shared" si="15"/>
        <v>OverStock</v>
      </c>
      <c r="B369" s="14" t="s">
        <v>117</v>
      </c>
      <c r="C369" s="15" t="s">
        <v>60</v>
      </c>
      <c r="D369" s="16">
        <f>IFERROR(VLOOKUP(B369,#REF!,3,FALSE),0)</f>
        <v>0</v>
      </c>
      <c r="E369" s="18">
        <f t="shared" si="16"/>
        <v>108.6</v>
      </c>
      <c r="F369" s="16" t="str">
        <f>IFERROR(VLOOKUP(B369,#REF!,6,FALSE),"")</f>
        <v/>
      </c>
      <c r="G369" s="17">
        <v>2121000</v>
      </c>
      <c r="H369" s="17">
        <v>2121000</v>
      </c>
      <c r="I369" s="17" t="str">
        <f>IFERROR(VLOOKUP(B369,#REF!,9,FALSE),"")</f>
        <v/>
      </c>
      <c r="J369" s="17">
        <v>774000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39000</v>
      </c>
      <c r="Q369" s="17">
        <v>735000</v>
      </c>
      <c r="R369" s="19">
        <v>2895000</v>
      </c>
      <c r="S369" s="20">
        <v>406.3</v>
      </c>
      <c r="T369" s="21">
        <v>21.7</v>
      </c>
      <c r="U369" s="19">
        <v>7125</v>
      </c>
      <c r="V369" s="17">
        <v>133619</v>
      </c>
      <c r="W369" s="22">
        <v>18.8</v>
      </c>
      <c r="X369" s="23">
        <f t="shared" si="17"/>
        <v>150</v>
      </c>
      <c r="Y369" s="17">
        <v>591897</v>
      </c>
      <c r="Z369" s="17">
        <v>702388</v>
      </c>
      <c r="AA369" s="17">
        <v>479625</v>
      </c>
      <c r="AB369" s="17">
        <v>498202</v>
      </c>
      <c r="AC369" s="15" t="s">
        <v>37</v>
      </c>
    </row>
    <row r="370" spans="1:29">
      <c r="A370" s="13" t="str">
        <f t="shared" si="15"/>
        <v>FCST</v>
      </c>
      <c r="B370" s="14" t="s">
        <v>118</v>
      </c>
      <c r="C370" s="15" t="s">
        <v>60</v>
      </c>
      <c r="D370" s="16">
        <f>IFERROR(VLOOKUP(B370,#REF!,3,FALSE),0)</f>
        <v>0</v>
      </c>
      <c r="E370" s="18" t="str">
        <f t="shared" si="16"/>
        <v>前八週無拉料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9000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3000</v>
      </c>
      <c r="Q370" s="17">
        <v>6000</v>
      </c>
      <c r="R370" s="19">
        <v>9000</v>
      </c>
      <c r="S370" s="20" t="s">
        <v>35</v>
      </c>
      <c r="T370" s="21">
        <v>27</v>
      </c>
      <c r="U370" s="19">
        <v>0</v>
      </c>
      <c r="V370" s="17">
        <v>333</v>
      </c>
      <c r="W370" s="22" t="s">
        <v>145</v>
      </c>
      <c r="X370" s="23" t="str">
        <f t="shared" si="17"/>
        <v>F</v>
      </c>
      <c r="Y370" s="17">
        <v>3000</v>
      </c>
      <c r="Z370" s="17">
        <v>0</v>
      </c>
      <c r="AA370" s="17">
        <v>3000</v>
      </c>
      <c r="AB370" s="17">
        <v>0</v>
      </c>
      <c r="AC370" s="15" t="s">
        <v>37</v>
      </c>
    </row>
    <row r="371" spans="1:29">
      <c r="A371" s="13" t="str">
        <f t="shared" si="15"/>
        <v>Normal</v>
      </c>
      <c r="B371" s="14" t="s">
        <v>118</v>
      </c>
      <c r="C371" s="15" t="s">
        <v>60</v>
      </c>
      <c r="D371" s="16">
        <f>IFERROR(VLOOKUP(B371,#REF!,3,FALSE),0)</f>
        <v>0</v>
      </c>
      <c r="E371" s="18">
        <f t="shared" si="16"/>
        <v>0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0</v>
      </c>
      <c r="Q371" s="17">
        <v>0</v>
      </c>
      <c r="R371" s="19">
        <v>0</v>
      </c>
      <c r="S371" s="20">
        <v>0</v>
      </c>
      <c r="T371" s="21" t="s">
        <v>35</v>
      </c>
      <c r="U371" s="19">
        <v>375</v>
      </c>
      <c r="V371" s="17" t="s">
        <v>35</v>
      </c>
      <c r="W371" s="22" t="s">
        <v>36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>
      <c r="A372" s="13" t="str">
        <f t="shared" si="15"/>
        <v>Normal</v>
      </c>
      <c r="B372" s="14" t="s">
        <v>119</v>
      </c>
      <c r="C372" s="15" t="s">
        <v>60</v>
      </c>
      <c r="D372" s="16">
        <f>IFERROR(VLOOKUP(B372,#REF!,3,FALSE),0)</f>
        <v>0</v>
      </c>
      <c r="E372" s="18">
        <f t="shared" si="16"/>
        <v>0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0</v>
      </c>
      <c r="Q372" s="17">
        <v>0</v>
      </c>
      <c r="R372" s="19">
        <v>0</v>
      </c>
      <c r="S372" s="20">
        <v>0</v>
      </c>
      <c r="T372" s="21" t="s">
        <v>35</v>
      </c>
      <c r="U372" s="19">
        <v>13500</v>
      </c>
      <c r="V372" s="17" t="s">
        <v>35</v>
      </c>
      <c r="W372" s="22" t="s">
        <v>36</v>
      </c>
      <c r="X372" s="23" t="str">
        <f t="shared" si="17"/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37</v>
      </c>
    </row>
    <row r="373" spans="1:29">
      <c r="A373" s="13" t="str">
        <f t="shared" si="15"/>
        <v>ZeroZero</v>
      </c>
      <c r="B373" s="14" t="s">
        <v>119</v>
      </c>
      <c r="C373" s="15" t="s">
        <v>60</v>
      </c>
      <c r="D373" s="16">
        <f>IFERROR(VLOOKUP(B373,#REF!,3,FALSE),0)</f>
        <v>0</v>
      </c>
      <c r="E373" s="18" t="str">
        <f t="shared" si="16"/>
        <v>前八週無拉料</v>
      </c>
      <c r="F373" s="16" t="str">
        <f>IFERROR(VLOOKUP(B373,#REF!,6,FALSE),"")</f>
        <v/>
      </c>
      <c r="G373" s="17">
        <v>963000</v>
      </c>
      <c r="H373" s="17">
        <v>963000</v>
      </c>
      <c r="I373" s="17" t="str">
        <f>IFERROR(VLOOKUP(B373,#REF!,9,FALSE),"")</f>
        <v/>
      </c>
      <c r="J373" s="17">
        <v>282000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282000</v>
      </c>
      <c r="Q373" s="17">
        <v>0</v>
      </c>
      <c r="R373" s="19">
        <v>1245000</v>
      </c>
      <c r="S373" s="20" t="s">
        <v>35</v>
      </c>
      <c r="T373" s="21" t="s">
        <v>35</v>
      </c>
      <c r="U373" s="19">
        <v>0</v>
      </c>
      <c r="V373" s="17">
        <v>0</v>
      </c>
      <c r="W373" s="22" t="s">
        <v>36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>
      <c r="A374" s="13" t="str">
        <f t="shared" si="15"/>
        <v>Normal</v>
      </c>
      <c r="B374" s="14" t="s">
        <v>120</v>
      </c>
      <c r="C374" s="15" t="s">
        <v>60</v>
      </c>
      <c r="D374" s="16">
        <f>IFERROR(VLOOKUP(B374,#REF!,3,FALSE),0)</f>
        <v>0</v>
      </c>
      <c r="E374" s="18">
        <f t="shared" si="16"/>
        <v>0.4</v>
      </c>
      <c r="F374" s="16" t="str">
        <f>IFERROR(VLOOKUP(B374,#REF!,6,FALSE),"")</f>
        <v/>
      </c>
      <c r="G374" s="17">
        <v>0</v>
      </c>
      <c r="H374" s="17">
        <v>0</v>
      </c>
      <c r="I374" s="17" t="str">
        <f>IFERROR(VLOOKUP(B374,#REF!,9,FALSE),"")</f>
        <v/>
      </c>
      <c r="J374" s="17">
        <v>78000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0</v>
      </c>
      <c r="Q374" s="17">
        <v>78000</v>
      </c>
      <c r="R374" s="19">
        <v>78000</v>
      </c>
      <c r="S374" s="20">
        <v>0.4</v>
      </c>
      <c r="T374" s="21" t="s">
        <v>35</v>
      </c>
      <c r="U374" s="19">
        <v>207000</v>
      </c>
      <c r="V374" s="17" t="s">
        <v>35</v>
      </c>
      <c r="W374" s="22" t="s">
        <v>36</v>
      </c>
      <c r="X374" s="23" t="str">
        <f t="shared" si="17"/>
        <v>E</v>
      </c>
      <c r="Y374" s="17">
        <v>0</v>
      </c>
      <c r="Z374" s="17">
        <v>0</v>
      </c>
      <c r="AA374" s="17">
        <v>0</v>
      </c>
      <c r="AB374" s="17">
        <v>0</v>
      </c>
      <c r="AC374" s="15" t="s">
        <v>37</v>
      </c>
    </row>
    <row r="375" spans="1:29">
      <c r="A375" s="13" t="str">
        <f t="shared" si="15"/>
        <v>OverStock</v>
      </c>
      <c r="B375" s="14" t="s">
        <v>120</v>
      </c>
      <c r="C375" s="15" t="s">
        <v>60</v>
      </c>
      <c r="D375" s="16">
        <f>IFERROR(VLOOKUP(B375,#REF!,3,FALSE),0)</f>
        <v>0</v>
      </c>
      <c r="E375" s="18">
        <f t="shared" si="16"/>
        <v>0</v>
      </c>
      <c r="F375" s="16" t="str">
        <f>IFERROR(VLOOKUP(B375,#REF!,6,FALSE),"")</f>
        <v/>
      </c>
      <c r="G375" s="17">
        <v>4110000</v>
      </c>
      <c r="H375" s="17">
        <v>4110000</v>
      </c>
      <c r="I375" s="17" t="str">
        <f>IFERROR(VLOOKUP(B375,#REF!,9,FALSE),"")</f>
        <v/>
      </c>
      <c r="J375" s="17">
        <v>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0</v>
      </c>
      <c r="Q375" s="17">
        <v>0</v>
      </c>
      <c r="R375" s="19">
        <v>4110000</v>
      </c>
      <c r="S375" s="20">
        <v>226.9</v>
      </c>
      <c r="T375" s="21">
        <v>40.6</v>
      </c>
      <c r="U375" s="19">
        <v>18113</v>
      </c>
      <c r="V375" s="17">
        <v>101331</v>
      </c>
      <c r="W375" s="22">
        <v>5.6</v>
      </c>
      <c r="X375" s="23">
        <f t="shared" si="17"/>
        <v>150</v>
      </c>
      <c r="Y375" s="17">
        <v>727537</v>
      </c>
      <c r="Z375" s="17">
        <v>514040</v>
      </c>
      <c r="AA375" s="17">
        <v>397950</v>
      </c>
      <c r="AB375" s="17">
        <v>192741</v>
      </c>
      <c r="AC375" s="15" t="s">
        <v>37</v>
      </c>
    </row>
    <row r="376" spans="1:29">
      <c r="A376" s="13" t="str">
        <f t="shared" si="15"/>
        <v>Normal</v>
      </c>
      <c r="B376" s="14" t="s">
        <v>121</v>
      </c>
      <c r="C376" s="15" t="s">
        <v>60</v>
      </c>
      <c r="D376" s="16">
        <f>IFERROR(VLOOKUP(B376,#REF!,3,FALSE),0)</f>
        <v>0</v>
      </c>
      <c r="E376" s="18">
        <f t="shared" si="16"/>
        <v>0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0</v>
      </c>
      <c r="Q376" s="17">
        <v>0</v>
      </c>
      <c r="R376" s="19">
        <v>0</v>
      </c>
      <c r="S376" s="20">
        <v>0</v>
      </c>
      <c r="T376" s="21" t="s">
        <v>35</v>
      </c>
      <c r="U376" s="19">
        <v>12375</v>
      </c>
      <c r="V376" s="17" t="s">
        <v>35</v>
      </c>
      <c r="W376" s="22" t="s">
        <v>36</v>
      </c>
      <c r="X376" s="23" t="str">
        <f t="shared" si="17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37</v>
      </c>
    </row>
    <row r="377" spans="1:29">
      <c r="A377" s="13" t="str">
        <f t="shared" si="15"/>
        <v>OverStock</v>
      </c>
      <c r="B377" s="14" t="s">
        <v>121</v>
      </c>
      <c r="C377" s="15" t="s">
        <v>60</v>
      </c>
      <c r="D377" s="16">
        <f>IFERROR(VLOOKUP(B377,#REF!,3,FALSE),0)</f>
        <v>0</v>
      </c>
      <c r="E377" s="18">
        <f t="shared" si="16"/>
        <v>5.2</v>
      </c>
      <c r="F377" s="16" t="str">
        <f>IFERROR(VLOOKUP(B377,#REF!,6,FALSE),"")</f>
        <v/>
      </c>
      <c r="G377" s="17">
        <v>762000</v>
      </c>
      <c r="H377" s="17">
        <v>252000</v>
      </c>
      <c r="I377" s="17" t="str">
        <f>IFERROR(VLOOKUP(B377,#REF!,9,FALSE),"")</f>
        <v/>
      </c>
      <c r="J377" s="17">
        <v>39000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39000</v>
      </c>
      <c r="Q377" s="17">
        <v>0</v>
      </c>
      <c r="R377" s="19">
        <v>801000</v>
      </c>
      <c r="S377" s="20">
        <v>106.8</v>
      </c>
      <c r="T377" s="21">
        <v>135.5</v>
      </c>
      <c r="U377" s="19">
        <v>7500</v>
      </c>
      <c r="V377" s="17">
        <v>5913</v>
      </c>
      <c r="W377" s="22">
        <v>0.8</v>
      </c>
      <c r="X377" s="23">
        <f t="shared" si="17"/>
        <v>100</v>
      </c>
      <c r="Y377" s="17">
        <v>121086</v>
      </c>
      <c r="Z377" s="17">
        <v>43478</v>
      </c>
      <c r="AA377" s="17">
        <v>9736</v>
      </c>
      <c r="AB377" s="17">
        <v>16505</v>
      </c>
      <c r="AC377" s="15" t="s">
        <v>37</v>
      </c>
    </row>
    <row r="378" spans="1:29" hidden="1">
      <c r="A378" s="13" t="str">
        <f t="shared" si="15"/>
        <v>None</v>
      </c>
      <c r="B378" s="14" t="s">
        <v>343</v>
      </c>
      <c r="C378" s="15" t="s">
        <v>60</v>
      </c>
      <c r="D378" s="16">
        <f>IFERROR(VLOOKUP(B378,#REF!,3,FALSE),0)</f>
        <v>0</v>
      </c>
      <c r="E378" s="18" t="str">
        <f t="shared" si="16"/>
        <v>前八週無拉料</v>
      </c>
      <c r="F378" s="16" t="str">
        <f>IFERROR(VLOOKUP(B378,#REF!,6,FALSE),"")</f>
        <v/>
      </c>
      <c r="G378" s="17">
        <v>0</v>
      </c>
      <c r="H378" s="17">
        <v>0</v>
      </c>
      <c r="I378" s="17" t="str">
        <f>IFERROR(VLOOKUP(B378,#REF!,9,FALSE),"")</f>
        <v/>
      </c>
      <c r="J378" s="17">
        <v>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0</v>
      </c>
      <c r="R378" s="19">
        <v>0</v>
      </c>
      <c r="S378" s="20" t="s">
        <v>35</v>
      </c>
      <c r="T378" s="21" t="s">
        <v>35</v>
      </c>
      <c r="U378" s="19">
        <v>0</v>
      </c>
      <c r="V378" s="17" t="s">
        <v>35</v>
      </c>
      <c r="W378" s="22" t="s">
        <v>36</v>
      </c>
      <c r="X378" s="23" t="str">
        <f t="shared" si="17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37</v>
      </c>
    </row>
    <row r="379" spans="1:29">
      <c r="A379" s="13" t="str">
        <f t="shared" si="15"/>
        <v>Normal</v>
      </c>
      <c r="B379" s="14" t="s">
        <v>122</v>
      </c>
      <c r="C379" s="15" t="s">
        <v>60</v>
      </c>
      <c r="D379" s="16">
        <f>IFERROR(VLOOKUP(B379,#REF!,3,FALSE),0)</f>
        <v>0</v>
      </c>
      <c r="E379" s="18">
        <f t="shared" si="16"/>
        <v>0</v>
      </c>
      <c r="F379" s="16" t="str">
        <f>IFERROR(VLOOKUP(B379,#REF!,6,FALSE),"")</f>
        <v/>
      </c>
      <c r="G379" s="17">
        <v>0</v>
      </c>
      <c r="H379" s="17">
        <v>0</v>
      </c>
      <c r="I379" s="17" t="str">
        <f>IFERROR(VLOOKUP(B379,#REF!,9,FALSE),"")</f>
        <v/>
      </c>
      <c r="J379" s="17">
        <v>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0</v>
      </c>
      <c r="Q379" s="17">
        <v>0</v>
      </c>
      <c r="R379" s="19">
        <v>0</v>
      </c>
      <c r="S379" s="20">
        <v>0</v>
      </c>
      <c r="T379" s="21" t="s">
        <v>35</v>
      </c>
      <c r="U379" s="19">
        <v>6000</v>
      </c>
      <c r="V379" s="17" t="s">
        <v>35</v>
      </c>
      <c r="W379" s="22" t="s">
        <v>36</v>
      </c>
      <c r="X379" s="23" t="str">
        <f t="shared" si="17"/>
        <v>E</v>
      </c>
      <c r="Y379" s="17">
        <v>0</v>
      </c>
      <c r="Z379" s="17">
        <v>0</v>
      </c>
      <c r="AA379" s="17">
        <v>0</v>
      </c>
      <c r="AB379" s="17">
        <v>0</v>
      </c>
      <c r="AC379" s="15" t="s">
        <v>37</v>
      </c>
    </row>
    <row r="380" spans="1:29">
      <c r="A380" s="13" t="str">
        <f t="shared" si="15"/>
        <v>OverStock</v>
      </c>
      <c r="B380" s="14" t="s">
        <v>122</v>
      </c>
      <c r="C380" s="15" t="s">
        <v>60</v>
      </c>
      <c r="D380" s="16">
        <f>IFERROR(VLOOKUP(B380,#REF!,3,FALSE),0)</f>
        <v>0</v>
      </c>
      <c r="E380" s="18">
        <f t="shared" si="16"/>
        <v>0.9</v>
      </c>
      <c r="F380" s="16" t="str">
        <f>IFERROR(VLOOKUP(B380,#REF!,6,FALSE),"")</f>
        <v/>
      </c>
      <c r="G380" s="17">
        <v>825000</v>
      </c>
      <c r="H380" s="17">
        <v>129000</v>
      </c>
      <c r="I380" s="17" t="str">
        <f>IFERROR(VLOOKUP(B380,#REF!,9,FALSE),"")</f>
        <v/>
      </c>
      <c r="J380" s="17">
        <v>3000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0</v>
      </c>
      <c r="Q380" s="17">
        <v>3000</v>
      </c>
      <c r="R380" s="19">
        <v>828000</v>
      </c>
      <c r="S380" s="20">
        <v>245.3</v>
      </c>
      <c r="T380" s="21">
        <v>94.2</v>
      </c>
      <c r="U380" s="19">
        <v>3375</v>
      </c>
      <c r="V380" s="17">
        <v>8787</v>
      </c>
      <c r="W380" s="22">
        <v>2.6</v>
      </c>
      <c r="X380" s="23">
        <f t="shared" si="17"/>
        <v>150</v>
      </c>
      <c r="Y380" s="17">
        <v>56205</v>
      </c>
      <c r="Z380" s="17">
        <v>54511</v>
      </c>
      <c r="AA380" s="17">
        <v>24570</v>
      </c>
      <c r="AB380" s="17">
        <v>40588</v>
      </c>
      <c r="AC380" s="15" t="s">
        <v>37</v>
      </c>
    </row>
    <row r="381" spans="1:29" hidden="1">
      <c r="A381" s="13" t="str">
        <f t="shared" si="15"/>
        <v>None</v>
      </c>
      <c r="B381" s="14" t="s">
        <v>344</v>
      </c>
      <c r="C381" s="15" t="s">
        <v>60</v>
      </c>
      <c r="D381" s="16">
        <f>IFERROR(VLOOKUP(B381,#REF!,3,FALSE),0)</f>
        <v>0</v>
      </c>
      <c r="E381" s="18" t="str">
        <f t="shared" si="16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0</v>
      </c>
      <c r="Q381" s="17">
        <v>0</v>
      </c>
      <c r="R381" s="19">
        <v>0</v>
      </c>
      <c r="S381" s="20" t="s">
        <v>35</v>
      </c>
      <c r="T381" s="21" t="s">
        <v>35</v>
      </c>
      <c r="U381" s="19">
        <v>0</v>
      </c>
      <c r="V381" s="17" t="s">
        <v>35</v>
      </c>
      <c r="W381" s="22" t="s">
        <v>36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 hidden="1">
      <c r="A382" s="13" t="str">
        <f t="shared" si="15"/>
        <v>None</v>
      </c>
      <c r="B382" s="14" t="s">
        <v>345</v>
      </c>
      <c r="C382" s="15" t="s">
        <v>60</v>
      </c>
      <c r="D382" s="16">
        <f>IFERROR(VLOOKUP(B382,#REF!,3,FALSE),0)</f>
        <v>0</v>
      </c>
      <c r="E382" s="18" t="str">
        <f t="shared" si="16"/>
        <v>前八週無拉料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0</v>
      </c>
      <c r="R382" s="19">
        <v>0</v>
      </c>
      <c r="S382" s="20" t="s">
        <v>35</v>
      </c>
      <c r="T382" s="21" t="s">
        <v>35</v>
      </c>
      <c r="U382" s="19">
        <v>0</v>
      </c>
      <c r="V382" s="17" t="s">
        <v>35</v>
      </c>
      <c r="W382" s="22" t="s">
        <v>36</v>
      </c>
      <c r="X382" s="23" t="str">
        <f t="shared" si="17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 hidden="1">
      <c r="A383" s="13" t="str">
        <f t="shared" si="15"/>
        <v>None</v>
      </c>
      <c r="B383" s="14" t="s">
        <v>346</v>
      </c>
      <c r="C383" s="15" t="s">
        <v>60</v>
      </c>
      <c r="D383" s="16">
        <f>IFERROR(VLOOKUP(B383,#REF!,3,FALSE),0)</f>
        <v>0</v>
      </c>
      <c r="E383" s="18" t="str">
        <f t="shared" si="16"/>
        <v>前八週無拉料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0</v>
      </c>
      <c r="Q383" s="17">
        <v>0</v>
      </c>
      <c r="R383" s="19">
        <v>0</v>
      </c>
      <c r="S383" s="20" t="s">
        <v>35</v>
      </c>
      <c r="T383" s="21" t="s">
        <v>35</v>
      </c>
      <c r="U383" s="19">
        <v>0</v>
      </c>
      <c r="V383" s="17" t="s">
        <v>35</v>
      </c>
      <c r="W383" s="22" t="s">
        <v>36</v>
      </c>
      <c r="X383" s="23" t="str">
        <f t="shared" si="17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>
      <c r="A384" s="13" t="str">
        <f t="shared" si="15"/>
        <v>FCST</v>
      </c>
      <c r="B384" s="14" t="s">
        <v>123</v>
      </c>
      <c r="C384" s="15" t="s">
        <v>60</v>
      </c>
      <c r="D384" s="16">
        <f>IFERROR(VLOOKUP(B384,#REF!,3,FALSE),0)</f>
        <v>0</v>
      </c>
      <c r="E384" s="18" t="str">
        <f t="shared" si="16"/>
        <v>前八週無拉料</v>
      </c>
      <c r="F384" s="16" t="str">
        <f>IFERROR(VLOOKUP(B384,#REF!,6,FALSE),"")</f>
        <v/>
      </c>
      <c r="G384" s="17">
        <v>16000</v>
      </c>
      <c r="H384" s="17">
        <v>16000</v>
      </c>
      <c r="I384" s="17" t="str">
        <f>IFERROR(VLOOKUP(B384,#REF!,9,FALSE),"")</f>
        <v/>
      </c>
      <c r="J384" s="17">
        <v>4000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4000</v>
      </c>
      <c r="Q384" s="17">
        <v>0</v>
      </c>
      <c r="R384" s="19">
        <v>20000</v>
      </c>
      <c r="S384" s="20" t="s">
        <v>35</v>
      </c>
      <c r="T384" s="21">
        <v>22.5</v>
      </c>
      <c r="U384" s="19">
        <v>0</v>
      </c>
      <c r="V384" s="17">
        <v>889</v>
      </c>
      <c r="W384" s="22" t="s">
        <v>145</v>
      </c>
      <c r="X384" s="23" t="str">
        <f t="shared" si="17"/>
        <v>F</v>
      </c>
      <c r="Y384" s="17">
        <v>0</v>
      </c>
      <c r="Z384" s="17">
        <v>4000</v>
      </c>
      <c r="AA384" s="17">
        <v>4000</v>
      </c>
      <c r="AB384" s="17">
        <v>0</v>
      </c>
      <c r="AC384" s="15" t="s">
        <v>37</v>
      </c>
    </row>
    <row r="385" spans="1:29">
      <c r="A385" s="13" t="str">
        <f t="shared" si="15"/>
        <v>Normal</v>
      </c>
      <c r="B385" s="14" t="s">
        <v>123</v>
      </c>
      <c r="C385" s="15" t="s">
        <v>60</v>
      </c>
      <c r="D385" s="16">
        <f>IFERROR(VLOOKUP(B385,#REF!,3,FALSE),0)</f>
        <v>0</v>
      </c>
      <c r="E385" s="18">
        <f t="shared" si="16"/>
        <v>0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0</v>
      </c>
      <c r="Q385" s="17">
        <v>0</v>
      </c>
      <c r="R385" s="19">
        <v>0</v>
      </c>
      <c r="S385" s="20">
        <v>0</v>
      </c>
      <c r="T385" s="21" t="s">
        <v>35</v>
      </c>
      <c r="U385" s="19">
        <v>1500</v>
      </c>
      <c r="V385" s="17" t="s">
        <v>35</v>
      </c>
      <c r="W385" s="22" t="s">
        <v>36</v>
      </c>
      <c r="X385" s="23" t="str">
        <f t="shared" si="17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37</v>
      </c>
    </row>
    <row r="386" spans="1:29">
      <c r="A386" s="13" t="str">
        <f t="shared" si="15"/>
        <v>Normal</v>
      </c>
      <c r="B386" s="14" t="s">
        <v>124</v>
      </c>
      <c r="C386" s="15" t="s">
        <v>60</v>
      </c>
      <c r="D386" s="16">
        <f>IFERROR(VLOOKUP(B386,#REF!,3,FALSE),0)</f>
        <v>0</v>
      </c>
      <c r="E386" s="18">
        <f t="shared" si="16"/>
        <v>0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0</v>
      </c>
      <c r="Q386" s="17">
        <v>0</v>
      </c>
      <c r="R386" s="19">
        <v>0</v>
      </c>
      <c r="S386" s="20">
        <v>0</v>
      </c>
      <c r="T386" s="21" t="s">
        <v>35</v>
      </c>
      <c r="U386" s="19">
        <v>18375</v>
      </c>
      <c r="V386" s="17" t="s">
        <v>35</v>
      </c>
      <c r="W386" s="22" t="s">
        <v>36</v>
      </c>
      <c r="X386" s="23" t="str">
        <f t="shared" si="17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37</v>
      </c>
    </row>
    <row r="387" spans="1:29">
      <c r="A387" s="13" t="str">
        <f t="shared" si="15"/>
        <v>OverStock</v>
      </c>
      <c r="B387" s="14" t="s">
        <v>124</v>
      </c>
      <c r="C387" s="15" t="s">
        <v>60</v>
      </c>
      <c r="D387" s="16">
        <f>IFERROR(VLOOKUP(B387,#REF!,3,FALSE),0)</f>
        <v>0</v>
      </c>
      <c r="E387" s="18">
        <f t="shared" si="16"/>
        <v>84</v>
      </c>
      <c r="F387" s="16" t="str">
        <f>IFERROR(VLOOKUP(B387,#REF!,6,FALSE),"")</f>
        <v/>
      </c>
      <c r="G387" s="17">
        <v>114000</v>
      </c>
      <c r="H387" s="17">
        <v>102000</v>
      </c>
      <c r="I387" s="17" t="str">
        <f>IFERROR(VLOOKUP(B387,#REF!,9,FALSE),"")</f>
        <v/>
      </c>
      <c r="J387" s="17">
        <v>63000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63000</v>
      </c>
      <c r="Q387" s="17">
        <v>0</v>
      </c>
      <c r="R387" s="19">
        <v>177000</v>
      </c>
      <c r="S387" s="20">
        <v>236</v>
      </c>
      <c r="T387" s="21">
        <v>13.3</v>
      </c>
      <c r="U387" s="19">
        <v>750</v>
      </c>
      <c r="V387" s="17">
        <v>13321</v>
      </c>
      <c r="W387" s="22">
        <v>17.8</v>
      </c>
      <c r="X387" s="23">
        <f t="shared" si="17"/>
        <v>150</v>
      </c>
      <c r="Y387" s="17">
        <v>92970</v>
      </c>
      <c r="Z387" s="17">
        <v>81164</v>
      </c>
      <c r="AA387" s="17">
        <v>38727</v>
      </c>
      <c r="AB387" s="17">
        <v>53166</v>
      </c>
      <c r="AC387" s="15" t="s">
        <v>37</v>
      </c>
    </row>
    <row r="388" spans="1:29">
      <c r="A388" s="13" t="str">
        <f t="shared" ref="A388:A451" si="18">IF(OR(U388=0,LEN(U388)=0)*OR(V388=0,LEN(V388)=0),IF(R388&gt;0,"ZeroZero","None"),IF(IF(LEN(S388)=0,0,S388)&gt;24,"OverStock",IF(U388=0,"FCST","Normal")))</f>
        <v>FCST</v>
      </c>
      <c r="B388" s="14" t="s">
        <v>347</v>
      </c>
      <c r="C388" s="15" t="s">
        <v>60</v>
      </c>
      <c r="D388" s="16">
        <f>IFERROR(VLOOKUP(B388,#REF!,3,FALSE),0)</f>
        <v>0</v>
      </c>
      <c r="E388" s="18" t="str">
        <f t="shared" ref="E388:E451" si="19">IF(U388=0,"前八週無拉料",ROUND(J388/U388,1))</f>
        <v>前八週無拉料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0</v>
      </c>
      <c r="Q388" s="17">
        <v>0</v>
      </c>
      <c r="R388" s="19">
        <v>0</v>
      </c>
      <c r="S388" s="20" t="s">
        <v>35</v>
      </c>
      <c r="T388" s="21">
        <v>0</v>
      </c>
      <c r="U388" s="19">
        <v>0</v>
      </c>
      <c r="V388" s="17">
        <v>137</v>
      </c>
      <c r="W388" s="22" t="s">
        <v>145</v>
      </c>
      <c r="X388" s="23" t="str">
        <f t="shared" ref="X388:X451" si="20">IF($W388="E","E",IF($W388="F","F",IF($W388&lt;0.5,50,IF($W388&lt;2,100,150))))</f>
        <v>F</v>
      </c>
      <c r="Y388" s="17">
        <v>772</v>
      </c>
      <c r="Z388" s="17">
        <v>462</v>
      </c>
      <c r="AA388" s="17">
        <v>262</v>
      </c>
      <c r="AB388" s="17">
        <v>198</v>
      </c>
      <c r="AC388" s="15" t="s">
        <v>37</v>
      </c>
    </row>
    <row r="389" spans="1:29">
      <c r="A389" s="13" t="str">
        <f t="shared" si="18"/>
        <v>ZeroZero</v>
      </c>
      <c r="B389" s="14" t="s">
        <v>444</v>
      </c>
      <c r="C389" s="15" t="s">
        <v>60</v>
      </c>
      <c r="D389" s="16">
        <f>IFERROR(VLOOKUP(B389,#REF!,3,FALSE),0)</f>
        <v>0</v>
      </c>
      <c r="E389" s="18" t="str">
        <f t="shared" si="19"/>
        <v>前八週無拉料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3000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3000</v>
      </c>
      <c r="Q389" s="17">
        <v>0</v>
      </c>
      <c r="R389" s="19">
        <v>3000</v>
      </c>
      <c r="S389" s="20" t="s">
        <v>35</v>
      </c>
      <c r="T389" s="21" t="s">
        <v>35</v>
      </c>
      <c r="U389" s="19">
        <v>0</v>
      </c>
      <c r="V389" s="17" t="s">
        <v>35</v>
      </c>
      <c r="W389" s="22" t="s">
        <v>36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37</v>
      </c>
    </row>
    <row r="390" spans="1:29">
      <c r="A390" s="13" t="str">
        <f t="shared" si="18"/>
        <v>FCST</v>
      </c>
      <c r="B390" s="14" t="s">
        <v>125</v>
      </c>
      <c r="C390" s="15" t="s">
        <v>60</v>
      </c>
      <c r="D390" s="16">
        <f>IFERROR(VLOOKUP(B390,#REF!,3,FALSE),0)</f>
        <v>0</v>
      </c>
      <c r="E390" s="18" t="str">
        <f t="shared" si="19"/>
        <v>前八週無拉料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27000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27000</v>
      </c>
      <c r="Q390" s="17">
        <v>0</v>
      </c>
      <c r="R390" s="19">
        <v>27000</v>
      </c>
      <c r="S390" s="20" t="s">
        <v>35</v>
      </c>
      <c r="T390" s="21">
        <v>19.399999999999999</v>
      </c>
      <c r="U390" s="19">
        <v>0</v>
      </c>
      <c r="V390" s="17">
        <v>1392</v>
      </c>
      <c r="W390" s="22" t="s">
        <v>145</v>
      </c>
      <c r="X390" s="23" t="str">
        <f t="shared" si="20"/>
        <v>F</v>
      </c>
      <c r="Y390" s="17">
        <v>31112</v>
      </c>
      <c r="Z390" s="17">
        <v>9526</v>
      </c>
      <c r="AA390" s="17">
        <v>3000</v>
      </c>
      <c r="AB390" s="17">
        <v>0</v>
      </c>
      <c r="AC390" s="15" t="s">
        <v>37</v>
      </c>
    </row>
    <row r="391" spans="1:29">
      <c r="A391" s="13" t="str">
        <f t="shared" si="18"/>
        <v>Normal</v>
      </c>
      <c r="B391" s="14" t="s">
        <v>125</v>
      </c>
      <c r="C391" s="15" t="s">
        <v>60</v>
      </c>
      <c r="D391" s="16">
        <f>IFERROR(VLOOKUP(B391,#REF!,3,FALSE),0)</f>
        <v>0</v>
      </c>
      <c r="E391" s="18">
        <f t="shared" si="19"/>
        <v>0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0</v>
      </c>
      <c r="Q391" s="17">
        <v>0</v>
      </c>
      <c r="R391" s="19">
        <v>0</v>
      </c>
      <c r="S391" s="20">
        <v>0</v>
      </c>
      <c r="T391" s="21" t="s">
        <v>35</v>
      </c>
      <c r="U391" s="19">
        <v>2250</v>
      </c>
      <c r="V391" s="17" t="s">
        <v>35</v>
      </c>
      <c r="W391" s="22" t="s">
        <v>36</v>
      </c>
      <c r="X391" s="23" t="str">
        <f t="shared" si="20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37</v>
      </c>
    </row>
    <row r="392" spans="1:29" hidden="1">
      <c r="A392" s="13" t="str">
        <f t="shared" si="18"/>
        <v>None</v>
      </c>
      <c r="B392" s="14" t="s">
        <v>348</v>
      </c>
      <c r="C392" s="15" t="s">
        <v>60</v>
      </c>
      <c r="D392" s="16">
        <f>IFERROR(VLOOKUP(B392,#REF!,3,FALSE),0)</f>
        <v>0</v>
      </c>
      <c r="E392" s="18" t="str">
        <f t="shared" si="19"/>
        <v>前八週無拉料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0</v>
      </c>
      <c r="Q392" s="17">
        <v>0</v>
      </c>
      <c r="R392" s="19">
        <v>0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36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>
      <c r="A393" s="13" t="str">
        <f t="shared" si="18"/>
        <v>OverStock</v>
      </c>
      <c r="B393" s="14" t="s">
        <v>349</v>
      </c>
      <c r="C393" s="15" t="s">
        <v>60</v>
      </c>
      <c r="D393" s="16">
        <f>IFERROR(VLOOKUP(B393,#REF!,3,FALSE),0)</f>
        <v>0</v>
      </c>
      <c r="E393" s="18">
        <f t="shared" si="19"/>
        <v>25.6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48000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48000</v>
      </c>
      <c r="Q393" s="17">
        <v>0</v>
      </c>
      <c r="R393" s="19">
        <v>48000</v>
      </c>
      <c r="S393" s="20">
        <v>25.6</v>
      </c>
      <c r="T393" s="21">
        <v>4.2</v>
      </c>
      <c r="U393" s="19">
        <v>1875</v>
      </c>
      <c r="V393" s="17">
        <v>11527</v>
      </c>
      <c r="W393" s="22">
        <v>6.1</v>
      </c>
      <c r="X393" s="23">
        <f t="shared" si="20"/>
        <v>150</v>
      </c>
      <c r="Y393" s="17">
        <v>45346</v>
      </c>
      <c r="Z393" s="17">
        <v>58393</v>
      </c>
      <c r="AA393" s="17">
        <v>26249</v>
      </c>
      <c r="AB393" s="17">
        <v>9266</v>
      </c>
      <c r="AC393" s="15" t="s">
        <v>37</v>
      </c>
    </row>
    <row r="394" spans="1:29" hidden="1">
      <c r="A394" s="13" t="str">
        <f t="shared" si="18"/>
        <v>None</v>
      </c>
      <c r="B394" s="14" t="s">
        <v>350</v>
      </c>
      <c r="C394" s="15" t="s">
        <v>60</v>
      </c>
      <c r="D394" s="16">
        <f>IFERROR(VLOOKUP(B394,#REF!,3,FALSE),0)</f>
        <v>0</v>
      </c>
      <c r="E394" s="18" t="str">
        <f t="shared" si="19"/>
        <v>前八週無拉料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0</v>
      </c>
      <c r="Q394" s="17">
        <v>0</v>
      </c>
      <c r="R394" s="19">
        <v>0</v>
      </c>
      <c r="S394" s="20" t="s">
        <v>35</v>
      </c>
      <c r="T394" s="21" t="s">
        <v>35</v>
      </c>
      <c r="U394" s="19">
        <v>0</v>
      </c>
      <c r="V394" s="17" t="s">
        <v>35</v>
      </c>
      <c r="W394" s="22" t="s">
        <v>36</v>
      </c>
      <c r="X394" s="23" t="str">
        <f t="shared" si="20"/>
        <v>E</v>
      </c>
      <c r="Y394" s="17">
        <v>0</v>
      </c>
      <c r="Z394" s="17">
        <v>0</v>
      </c>
      <c r="AA394" s="17">
        <v>0</v>
      </c>
      <c r="AB394" s="17">
        <v>0</v>
      </c>
      <c r="AC394" s="15" t="s">
        <v>37</v>
      </c>
    </row>
    <row r="395" spans="1:29" hidden="1">
      <c r="A395" s="13" t="str">
        <f t="shared" si="18"/>
        <v>None</v>
      </c>
      <c r="B395" s="14" t="s">
        <v>351</v>
      </c>
      <c r="C395" s="15" t="s">
        <v>60</v>
      </c>
      <c r="D395" s="16">
        <f>IFERROR(VLOOKUP(B395,#REF!,3,FALSE),0)</f>
        <v>0</v>
      </c>
      <c r="E395" s="18" t="str">
        <f t="shared" si="19"/>
        <v>前八週無拉料</v>
      </c>
      <c r="F395" s="16" t="str">
        <f>IFERROR(VLOOKUP(B395,#REF!,6,FALSE),"")</f>
        <v/>
      </c>
      <c r="G395" s="17">
        <v>0</v>
      </c>
      <c r="H395" s="17">
        <v>0</v>
      </c>
      <c r="I395" s="17" t="str">
        <f>IFERROR(VLOOKUP(B395,#REF!,9,FALSE),"")</f>
        <v/>
      </c>
      <c r="J395" s="17">
        <v>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0</v>
      </c>
      <c r="Q395" s="17">
        <v>0</v>
      </c>
      <c r="R395" s="19">
        <v>0</v>
      </c>
      <c r="S395" s="20" t="s">
        <v>35</v>
      </c>
      <c r="T395" s="21" t="s">
        <v>35</v>
      </c>
      <c r="U395" s="19">
        <v>0</v>
      </c>
      <c r="V395" s="17" t="s">
        <v>35</v>
      </c>
      <c r="W395" s="22" t="s">
        <v>36</v>
      </c>
      <c r="X395" s="23" t="str">
        <f t="shared" si="20"/>
        <v>E</v>
      </c>
      <c r="Y395" s="17">
        <v>0</v>
      </c>
      <c r="Z395" s="17">
        <v>0</v>
      </c>
      <c r="AA395" s="17">
        <v>0</v>
      </c>
      <c r="AB395" s="17">
        <v>0</v>
      </c>
      <c r="AC395" s="15" t="s">
        <v>37</v>
      </c>
    </row>
    <row r="396" spans="1:29" hidden="1">
      <c r="A396" s="13" t="str">
        <f t="shared" si="18"/>
        <v>None</v>
      </c>
      <c r="B396" s="14" t="s">
        <v>352</v>
      </c>
      <c r="C396" s="15" t="s">
        <v>60</v>
      </c>
      <c r="D396" s="16">
        <f>IFERROR(VLOOKUP(B396,#REF!,3,FALSE),0)</f>
        <v>0</v>
      </c>
      <c r="E396" s="18" t="str">
        <f t="shared" si="19"/>
        <v>前八週無拉料</v>
      </c>
      <c r="F396" s="16" t="str">
        <f>IFERROR(VLOOKUP(B396,#REF!,6,FALSE),"")</f>
        <v/>
      </c>
      <c r="G396" s="17">
        <v>0</v>
      </c>
      <c r="H396" s="17">
        <v>0</v>
      </c>
      <c r="I396" s="17" t="str">
        <f>IFERROR(VLOOKUP(B396,#REF!,9,FALSE),"")</f>
        <v/>
      </c>
      <c r="J396" s="17">
        <v>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0</v>
      </c>
      <c r="Q396" s="17">
        <v>0</v>
      </c>
      <c r="R396" s="19">
        <v>0</v>
      </c>
      <c r="S396" s="20" t="s">
        <v>35</v>
      </c>
      <c r="T396" s="21" t="s">
        <v>35</v>
      </c>
      <c r="U396" s="19">
        <v>0</v>
      </c>
      <c r="V396" s="17">
        <v>0</v>
      </c>
      <c r="W396" s="22" t="s">
        <v>36</v>
      </c>
      <c r="X396" s="23" t="str">
        <f t="shared" si="20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37</v>
      </c>
    </row>
    <row r="397" spans="1:29" hidden="1">
      <c r="A397" s="13" t="str">
        <f t="shared" si="18"/>
        <v>None</v>
      </c>
      <c r="B397" s="14" t="s">
        <v>353</v>
      </c>
      <c r="C397" s="15" t="s">
        <v>60</v>
      </c>
      <c r="D397" s="16">
        <f>IFERROR(VLOOKUP(B397,#REF!,3,FALSE),0)</f>
        <v>0</v>
      </c>
      <c r="E397" s="18" t="str">
        <f t="shared" si="19"/>
        <v>前八週無拉料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0</v>
      </c>
      <c r="Q397" s="17">
        <v>0</v>
      </c>
      <c r="R397" s="19">
        <v>0</v>
      </c>
      <c r="S397" s="20" t="s">
        <v>35</v>
      </c>
      <c r="T397" s="21" t="s">
        <v>35</v>
      </c>
      <c r="U397" s="19">
        <v>0</v>
      </c>
      <c r="V397" s="17" t="s">
        <v>35</v>
      </c>
      <c r="W397" s="22" t="s">
        <v>36</v>
      </c>
      <c r="X397" s="23" t="str">
        <f t="shared" si="20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37</v>
      </c>
    </row>
    <row r="398" spans="1:29">
      <c r="A398" s="13" t="str">
        <f t="shared" si="18"/>
        <v>Normal</v>
      </c>
      <c r="B398" s="14" t="s">
        <v>354</v>
      </c>
      <c r="C398" s="15" t="s">
        <v>60</v>
      </c>
      <c r="D398" s="16">
        <f>IFERROR(VLOOKUP(B398,#REF!,3,FALSE),0)</f>
        <v>0</v>
      </c>
      <c r="E398" s="18">
        <f t="shared" si="19"/>
        <v>0.4</v>
      </c>
      <c r="F398" s="16" t="str">
        <f>IFERROR(VLOOKUP(B398,#REF!,6,FALSE),"")</f>
        <v/>
      </c>
      <c r="G398" s="17">
        <v>27473</v>
      </c>
      <c r="H398" s="17">
        <v>12073</v>
      </c>
      <c r="I398" s="17" t="str">
        <f>IFERROR(VLOOKUP(B398,#REF!,9,FALSE),"")</f>
        <v/>
      </c>
      <c r="J398" s="17">
        <v>600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600</v>
      </c>
      <c r="Q398" s="17">
        <v>0</v>
      </c>
      <c r="R398" s="19">
        <v>28073</v>
      </c>
      <c r="S398" s="20">
        <v>19.8</v>
      </c>
      <c r="T398" s="21">
        <v>7.2</v>
      </c>
      <c r="U398" s="19">
        <v>1418</v>
      </c>
      <c r="V398" s="17">
        <v>3892</v>
      </c>
      <c r="W398" s="22">
        <v>2.7</v>
      </c>
      <c r="X398" s="23">
        <f t="shared" si="20"/>
        <v>150</v>
      </c>
      <c r="Y398" s="17">
        <v>17326</v>
      </c>
      <c r="Z398" s="17">
        <v>17701</v>
      </c>
      <c r="AA398" s="17">
        <v>8779</v>
      </c>
      <c r="AB398" s="17">
        <v>0</v>
      </c>
      <c r="AC398" s="15" t="s">
        <v>37</v>
      </c>
    </row>
    <row r="399" spans="1:29">
      <c r="A399" s="13" t="str">
        <f t="shared" si="18"/>
        <v>ZeroZero</v>
      </c>
      <c r="B399" s="14" t="s">
        <v>355</v>
      </c>
      <c r="C399" s="15" t="s">
        <v>60</v>
      </c>
      <c r="D399" s="16">
        <f>IFERROR(VLOOKUP(B399,#REF!,3,FALSE),0)</f>
        <v>0</v>
      </c>
      <c r="E399" s="18" t="str">
        <f t="shared" si="19"/>
        <v>前八週無拉料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1205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1205</v>
      </c>
      <c r="Q399" s="17">
        <v>0</v>
      </c>
      <c r="R399" s="19">
        <v>1205</v>
      </c>
      <c r="S399" s="20" t="s">
        <v>35</v>
      </c>
      <c r="T399" s="21" t="s">
        <v>35</v>
      </c>
      <c r="U399" s="19">
        <v>0</v>
      </c>
      <c r="V399" s="17" t="s">
        <v>35</v>
      </c>
      <c r="W399" s="22" t="s">
        <v>36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>
      <c r="A400" s="13" t="str">
        <f t="shared" si="18"/>
        <v>Normal</v>
      </c>
      <c r="B400" s="14" t="s">
        <v>356</v>
      </c>
      <c r="C400" s="15" t="s">
        <v>60</v>
      </c>
      <c r="D400" s="16">
        <f>IFERROR(VLOOKUP(B400,#REF!,3,FALSE),0)</f>
        <v>0</v>
      </c>
      <c r="E400" s="18">
        <f t="shared" si="19"/>
        <v>20</v>
      </c>
      <c r="F400" s="16" t="str">
        <f>IFERROR(VLOOKUP(B400,#REF!,6,FALSE),"")</f>
        <v/>
      </c>
      <c r="G400" s="17">
        <v>0</v>
      </c>
      <c r="H400" s="17">
        <v>0</v>
      </c>
      <c r="I400" s="17" t="str">
        <f>IFERROR(VLOOKUP(B400,#REF!,9,FALSE),"")</f>
        <v/>
      </c>
      <c r="J400" s="17">
        <v>15000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3000</v>
      </c>
      <c r="Q400" s="17">
        <v>12000</v>
      </c>
      <c r="R400" s="19">
        <v>15000</v>
      </c>
      <c r="S400" s="20">
        <v>20</v>
      </c>
      <c r="T400" s="21">
        <v>45</v>
      </c>
      <c r="U400" s="19">
        <v>750</v>
      </c>
      <c r="V400" s="17">
        <v>333</v>
      </c>
      <c r="W400" s="22">
        <v>0.4</v>
      </c>
      <c r="X400" s="23">
        <f t="shared" si="20"/>
        <v>50</v>
      </c>
      <c r="Y400" s="17">
        <v>0</v>
      </c>
      <c r="Z400" s="17">
        <v>3000</v>
      </c>
      <c r="AA400" s="17">
        <v>0</v>
      </c>
      <c r="AB400" s="17">
        <v>0</v>
      </c>
      <c r="AC400" s="15" t="s">
        <v>37</v>
      </c>
    </row>
    <row r="401" spans="1:29">
      <c r="A401" s="13" t="str">
        <f t="shared" si="18"/>
        <v>Normal</v>
      </c>
      <c r="B401" s="14" t="s">
        <v>126</v>
      </c>
      <c r="C401" s="15" t="s">
        <v>60</v>
      </c>
      <c r="D401" s="16">
        <f>IFERROR(VLOOKUP(B401,#REF!,3,FALSE),0)</f>
        <v>0</v>
      </c>
      <c r="E401" s="18">
        <f t="shared" si="19"/>
        <v>0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0</v>
      </c>
      <c r="Q401" s="17">
        <v>0</v>
      </c>
      <c r="R401" s="19">
        <v>0</v>
      </c>
      <c r="S401" s="20">
        <v>0</v>
      </c>
      <c r="T401" s="21" t="s">
        <v>35</v>
      </c>
      <c r="U401" s="19">
        <v>625</v>
      </c>
      <c r="V401" s="17" t="s">
        <v>35</v>
      </c>
      <c r="W401" s="22" t="s">
        <v>36</v>
      </c>
      <c r="X401" s="23" t="str">
        <f t="shared" si="20"/>
        <v>E</v>
      </c>
      <c r="Y401" s="17">
        <v>0</v>
      </c>
      <c r="Z401" s="17">
        <v>0</v>
      </c>
      <c r="AA401" s="17">
        <v>0</v>
      </c>
      <c r="AB401" s="17">
        <v>0</v>
      </c>
      <c r="AC401" s="15" t="s">
        <v>37</v>
      </c>
    </row>
    <row r="402" spans="1:29">
      <c r="A402" s="13" t="str">
        <f t="shared" si="18"/>
        <v>ZeroZero</v>
      </c>
      <c r="B402" s="14" t="s">
        <v>357</v>
      </c>
      <c r="C402" s="15" t="s">
        <v>60</v>
      </c>
      <c r="D402" s="16">
        <f>IFERROR(VLOOKUP(B402,#REF!,3,FALSE),0)</f>
        <v>0</v>
      </c>
      <c r="E402" s="18" t="str">
        <f t="shared" si="19"/>
        <v>前八週無拉料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5000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5000</v>
      </c>
      <c r="Q402" s="17">
        <v>0</v>
      </c>
      <c r="R402" s="19">
        <v>5000</v>
      </c>
      <c r="S402" s="20" t="s">
        <v>35</v>
      </c>
      <c r="T402" s="21" t="s">
        <v>35</v>
      </c>
      <c r="U402" s="19">
        <v>0</v>
      </c>
      <c r="V402" s="17" t="s">
        <v>35</v>
      </c>
      <c r="W402" s="22" t="s">
        <v>36</v>
      </c>
      <c r="X402" s="23" t="str">
        <f t="shared" si="20"/>
        <v>E</v>
      </c>
      <c r="Y402" s="17">
        <v>0</v>
      </c>
      <c r="Z402" s="17">
        <v>0</v>
      </c>
      <c r="AA402" s="17">
        <v>0</v>
      </c>
      <c r="AB402" s="17">
        <v>0</v>
      </c>
      <c r="AC402" s="15" t="s">
        <v>37</v>
      </c>
    </row>
    <row r="403" spans="1:29" hidden="1">
      <c r="A403" s="13" t="str">
        <f t="shared" si="18"/>
        <v>None</v>
      </c>
      <c r="B403" s="14" t="s">
        <v>358</v>
      </c>
      <c r="C403" s="15" t="s">
        <v>60</v>
      </c>
      <c r="D403" s="16">
        <f>IFERROR(VLOOKUP(B403,#REF!,3,FALSE),0)</f>
        <v>0</v>
      </c>
      <c r="E403" s="18" t="str">
        <f t="shared" si="19"/>
        <v>前八週無拉料</v>
      </c>
      <c r="F403" s="16" t="str">
        <f>IFERROR(VLOOKUP(B403,#REF!,6,FALSE),"")</f>
        <v/>
      </c>
      <c r="G403" s="17">
        <v>0</v>
      </c>
      <c r="H403" s="17">
        <v>0</v>
      </c>
      <c r="I403" s="17" t="str">
        <f>IFERROR(VLOOKUP(B403,#REF!,9,FALSE),"")</f>
        <v/>
      </c>
      <c r="J403" s="17">
        <v>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0</v>
      </c>
      <c r="Q403" s="17">
        <v>0</v>
      </c>
      <c r="R403" s="19">
        <v>0</v>
      </c>
      <c r="S403" s="20" t="s">
        <v>35</v>
      </c>
      <c r="T403" s="21" t="s">
        <v>35</v>
      </c>
      <c r="U403" s="19">
        <v>0</v>
      </c>
      <c r="V403" s="17" t="s">
        <v>35</v>
      </c>
      <c r="W403" s="22" t="s">
        <v>36</v>
      </c>
      <c r="X403" s="23" t="str">
        <f t="shared" si="20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37</v>
      </c>
    </row>
    <row r="404" spans="1:29">
      <c r="A404" s="13" t="str">
        <f t="shared" si="18"/>
        <v>Normal</v>
      </c>
      <c r="B404" s="14" t="s">
        <v>359</v>
      </c>
      <c r="C404" s="15" t="s">
        <v>60</v>
      </c>
      <c r="D404" s="16">
        <f>IFERROR(VLOOKUP(B404,#REF!,3,FALSE),0)</f>
        <v>0</v>
      </c>
      <c r="E404" s="18">
        <f t="shared" si="19"/>
        <v>0</v>
      </c>
      <c r="F404" s="16" t="str">
        <f>IFERROR(VLOOKUP(B404,#REF!,6,FALSE),"")</f>
        <v/>
      </c>
      <c r="G404" s="17">
        <v>9000</v>
      </c>
      <c r="H404" s="17">
        <v>6000</v>
      </c>
      <c r="I404" s="17" t="str">
        <f>IFERROR(VLOOKUP(B404,#REF!,9,FALSE),"")</f>
        <v/>
      </c>
      <c r="J404" s="17">
        <v>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0</v>
      </c>
      <c r="Q404" s="17">
        <v>0</v>
      </c>
      <c r="R404" s="19">
        <v>9000</v>
      </c>
      <c r="S404" s="20">
        <v>24</v>
      </c>
      <c r="T404" s="21">
        <v>3.9</v>
      </c>
      <c r="U404" s="19">
        <v>375</v>
      </c>
      <c r="V404" s="17">
        <v>2335</v>
      </c>
      <c r="W404" s="22">
        <v>6.2</v>
      </c>
      <c r="X404" s="23">
        <f t="shared" si="20"/>
        <v>150</v>
      </c>
      <c r="Y404" s="17">
        <v>9214</v>
      </c>
      <c r="Z404" s="17">
        <v>11800</v>
      </c>
      <c r="AA404" s="17">
        <v>3460</v>
      </c>
      <c r="AB404" s="17">
        <v>0</v>
      </c>
      <c r="AC404" s="15" t="s">
        <v>37</v>
      </c>
    </row>
    <row r="405" spans="1:29">
      <c r="A405" s="13" t="str">
        <f t="shared" si="18"/>
        <v>FCST</v>
      </c>
      <c r="B405" s="14" t="s">
        <v>127</v>
      </c>
      <c r="C405" s="15" t="s">
        <v>60</v>
      </c>
      <c r="D405" s="16">
        <f>IFERROR(VLOOKUP(B405,#REF!,3,FALSE),0)</f>
        <v>0</v>
      </c>
      <c r="E405" s="18" t="str">
        <f t="shared" si="19"/>
        <v>前八週無拉料</v>
      </c>
      <c r="F405" s="16" t="str">
        <f>IFERROR(VLOOKUP(B405,#REF!,6,FALSE),"")</f>
        <v/>
      </c>
      <c r="G405" s="17">
        <v>9000</v>
      </c>
      <c r="H405" s="17">
        <v>9000</v>
      </c>
      <c r="I405" s="17" t="str">
        <f>IFERROR(VLOOKUP(B405,#REF!,9,FALSE),"")</f>
        <v/>
      </c>
      <c r="J405" s="17">
        <v>15000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15000</v>
      </c>
      <c r="Q405" s="17">
        <v>0</v>
      </c>
      <c r="R405" s="19">
        <v>24000</v>
      </c>
      <c r="S405" s="20" t="s">
        <v>35</v>
      </c>
      <c r="T405" s="21">
        <v>6.7</v>
      </c>
      <c r="U405" s="19">
        <v>0</v>
      </c>
      <c r="V405" s="17">
        <v>3605</v>
      </c>
      <c r="W405" s="22" t="s">
        <v>145</v>
      </c>
      <c r="X405" s="23" t="str">
        <f t="shared" si="20"/>
        <v>F</v>
      </c>
      <c r="Y405" s="17">
        <v>6000</v>
      </c>
      <c r="Z405" s="17">
        <v>12068</v>
      </c>
      <c r="AA405" s="17">
        <v>20374</v>
      </c>
      <c r="AB405" s="17">
        <v>9000</v>
      </c>
      <c r="AC405" s="15" t="s">
        <v>37</v>
      </c>
    </row>
    <row r="406" spans="1:29">
      <c r="A406" s="13" t="str">
        <f t="shared" si="18"/>
        <v>Normal</v>
      </c>
      <c r="B406" s="14" t="s">
        <v>127</v>
      </c>
      <c r="C406" s="15" t="s">
        <v>60</v>
      </c>
      <c r="D406" s="16">
        <f>IFERROR(VLOOKUP(B406,#REF!,3,FALSE),0)</f>
        <v>0</v>
      </c>
      <c r="E406" s="18">
        <f t="shared" si="19"/>
        <v>0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0</v>
      </c>
      <c r="Q406" s="17">
        <v>0</v>
      </c>
      <c r="R406" s="19">
        <v>0</v>
      </c>
      <c r="S406" s="20">
        <v>0</v>
      </c>
      <c r="T406" s="21" t="s">
        <v>35</v>
      </c>
      <c r="U406" s="19">
        <v>1875</v>
      </c>
      <c r="V406" s="17" t="s">
        <v>35</v>
      </c>
      <c r="W406" s="22" t="s">
        <v>36</v>
      </c>
      <c r="X406" s="23" t="str">
        <f t="shared" si="20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37</v>
      </c>
    </row>
    <row r="407" spans="1:29">
      <c r="A407" s="13" t="str">
        <f t="shared" si="18"/>
        <v>Normal</v>
      </c>
      <c r="B407" s="14" t="s">
        <v>128</v>
      </c>
      <c r="C407" s="15" t="s">
        <v>60</v>
      </c>
      <c r="D407" s="16">
        <f>IFERROR(VLOOKUP(B407,#REF!,3,FALSE),0)</f>
        <v>0</v>
      </c>
      <c r="E407" s="18">
        <f t="shared" si="19"/>
        <v>0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12000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0</v>
      </c>
      <c r="Q407" s="17">
        <v>12000</v>
      </c>
      <c r="R407" s="19">
        <v>12000</v>
      </c>
      <c r="S407" s="20">
        <v>0</v>
      </c>
      <c r="T407" s="21" t="s">
        <v>35</v>
      </c>
      <c r="U407" s="19">
        <v>418875</v>
      </c>
      <c r="V407" s="17" t="s">
        <v>35</v>
      </c>
      <c r="W407" s="22" t="s">
        <v>36</v>
      </c>
      <c r="X407" s="23" t="str">
        <f t="shared" si="20"/>
        <v>E</v>
      </c>
      <c r="Y407" s="17">
        <v>0</v>
      </c>
      <c r="Z407" s="17">
        <v>0</v>
      </c>
      <c r="AA407" s="17">
        <v>0</v>
      </c>
      <c r="AB407" s="17">
        <v>0</v>
      </c>
      <c r="AC407" s="15" t="s">
        <v>37</v>
      </c>
    </row>
    <row r="408" spans="1:29">
      <c r="A408" s="13" t="str">
        <f t="shared" si="18"/>
        <v>OverStock</v>
      </c>
      <c r="B408" s="14" t="s">
        <v>128</v>
      </c>
      <c r="C408" s="15" t="s">
        <v>60</v>
      </c>
      <c r="D408" s="16">
        <f>IFERROR(VLOOKUP(B408,#REF!,3,FALSE),0)</f>
        <v>0</v>
      </c>
      <c r="E408" s="18">
        <f t="shared" si="19"/>
        <v>0.6</v>
      </c>
      <c r="F408" s="16" t="str">
        <f>IFERROR(VLOOKUP(B408,#REF!,6,FALSE),"")</f>
        <v/>
      </c>
      <c r="G408" s="17">
        <v>6462000</v>
      </c>
      <c r="H408" s="17">
        <v>6462000</v>
      </c>
      <c r="I408" s="17" t="str">
        <f>IFERROR(VLOOKUP(B408,#REF!,9,FALSE),"")</f>
        <v/>
      </c>
      <c r="J408" s="17">
        <v>15000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0</v>
      </c>
      <c r="Q408" s="17">
        <v>15000</v>
      </c>
      <c r="R408" s="19">
        <v>6477000</v>
      </c>
      <c r="S408" s="20">
        <v>257.8</v>
      </c>
      <c r="T408" s="21">
        <v>25</v>
      </c>
      <c r="U408" s="19">
        <v>25125</v>
      </c>
      <c r="V408" s="17">
        <v>259355</v>
      </c>
      <c r="W408" s="22">
        <v>10.3</v>
      </c>
      <c r="X408" s="23">
        <f t="shared" si="20"/>
        <v>150</v>
      </c>
      <c r="Y408" s="17">
        <v>1575506</v>
      </c>
      <c r="Z408" s="17">
        <v>1276395</v>
      </c>
      <c r="AA408" s="17">
        <v>1057804</v>
      </c>
      <c r="AB408" s="17">
        <v>906182</v>
      </c>
      <c r="AC408" s="15" t="s">
        <v>37</v>
      </c>
    </row>
    <row r="409" spans="1:29">
      <c r="A409" s="13" t="str">
        <f t="shared" si="18"/>
        <v>Normal</v>
      </c>
      <c r="B409" s="14" t="s">
        <v>129</v>
      </c>
      <c r="C409" s="15" t="s">
        <v>60</v>
      </c>
      <c r="D409" s="16">
        <f>IFERROR(VLOOKUP(B409,#REF!,3,FALSE),0)</f>
        <v>0</v>
      </c>
      <c r="E409" s="18">
        <f t="shared" si="19"/>
        <v>7.7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171000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0</v>
      </c>
      <c r="Q409" s="17">
        <v>171000</v>
      </c>
      <c r="R409" s="19">
        <v>171000</v>
      </c>
      <c r="S409" s="20">
        <v>7.7</v>
      </c>
      <c r="T409" s="21" t="s">
        <v>35</v>
      </c>
      <c r="U409" s="19">
        <v>22125</v>
      </c>
      <c r="V409" s="17" t="s">
        <v>35</v>
      </c>
      <c r="W409" s="22" t="s">
        <v>36</v>
      </c>
      <c r="X409" s="23" t="str">
        <f t="shared" si="20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37</v>
      </c>
    </row>
    <row r="410" spans="1:29">
      <c r="A410" s="13" t="str">
        <f t="shared" si="18"/>
        <v>OverStock</v>
      </c>
      <c r="B410" s="14" t="s">
        <v>129</v>
      </c>
      <c r="C410" s="15" t="s">
        <v>60</v>
      </c>
      <c r="D410" s="16">
        <f>IFERROR(VLOOKUP(B410,#REF!,3,FALSE),0)</f>
        <v>0</v>
      </c>
      <c r="E410" s="18">
        <f t="shared" si="19"/>
        <v>0.1</v>
      </c>
      <c r="F410" s="16" t="str">
        <f>IFERROR(VLOOKUP(B410,#REF!,6,FALSE),"")</f>
        <v/>
      </c>
      <c r="G410" s="17">
        <v>1815000</v>
      </c>
      <c r="H410" s="17">
        <v>975000</v>
      </c>
      <c r="I410" s="17" t="str">
        <f>IFERROR(VLOOKUP(B410,#REF!,9,FALSE),"")</f>
        <v/>
      </c>
      <c r="J410" s="17">
        <v>2800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2800</v>
      </c>
      <c r="Q410" s="17">
        <v>0</v>
      </c>
      <c r="R410" s="19">
        <v>1817800</v>
      </c>
      <c r="S410" s="20">
        <v>36.799999999999997</v>
      </c>
      <c r="T410" s="21">
        <v>19.600000000000001</v>
      </c>
      <c r="U410" s="19">
        <v>49369</v>
      </c>
      <c r="V410" s="17">
        <v>92655</v>
      </c>
      <c r="W410" s="22">
        <v>1.9</v>
      </c>
      <c r="X410" s="23">
        <f t="shared" si="20"/>
        <v>100</v>
      </c>
      <c r="Y410" s="17">
        <v>516984</v>
      </c>
      <c r="Z410" s="17">
        <v>518610</v>
      </c>
      <c r="AA410" s="17">
        <v>315274</v>
      </c>
      <c r="AB410" s="17">
        <v>228600</v>
      </c>
      <c r="AC410" s="15" t="s">
        <v>37</v>
      </c>
    </row>
    <row r="411" spans="1:29">
      <c r="A411" s="13" t="str">
        <f t="shared" si="18"/>
        <v>ZeroZero</v>
      </c>
      <c r="B411" s="14" t="s">
        <v>445</v>
      </c>
      <c r="C411" s="15" t="s">
        <v>60</v>
      </c>
      <c r="D411" s="16">
        <f>IFERROR(VLOOKUP(B411,#REF!,3,FALSE),0)</f>
        <v>0</v>
      </c>
      <c r="E411" s="18" t="str">
        <f t="shared" si="19"/>
        <v>前八週無拉料</v>
      </c>
      <c r="F411" s="16" t="str">
        <f>IFERROR(VLOOKUP(B411,#REF!,6,FALSE),"")</f>
        <v/>
      </c>
      <c r="G411" s="17">
        <v>135000</v>
      </c>
      <c r="H411" s="17">
        <v>135000</v>
      </c>
      <c r="I411" s="17" t="str">
        <f>IFERROR(VLOOKUP(B411,#REF!,9,FALSE),"")</f>
        <v/>
      </c>
      <c r="J411" s="17">
        <v>132000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132000</v>
      </c>
      <c r="Q411" s="17">
        <v>0</v>
      </c>
      <c r="R411" s="19">
        <v>267000</v>
      </c>
      <c r="S411" s="20" t="s">
        <v>35</v>
      </c>
      <c r="T411" s="21" t="s">
        <v>35</v>
      </c>
      <c r="U411" s="19">
        <v>0</v>
      </c>
      <c r="V411" s="17" t="s">
        <v>35</v>
      </c>
      <c r="W411" s="22" t="s">
        <v>36</v>
      </c>
      <c r="X411" s="23" t="str">
        <f t="shared" si="20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37</v>
      </c>
    </row>
    <row r="412" spans="1:29">
      <c r="A412" s="13" t="str">
        <f t="shared" si="18"/>
        <v>Normal</v>
      </c>
      <c r="B412" s="14" t="s">
        <v>360</v>
      </c>
      <c r="C412" s="15" t="s">
        <v>60</v>
      </c>
      <c r="D412" s="16">
        <f>IFERROR(VLOOKUP(B412,#REF!,3,FALSE),0)</f>
        <v>0</v>
      </c>
      <c r="E412" s="18">
        <f t="shared" si="19"/>
        <v>0.6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626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626</v>
      </c>
      <c r="Q412" s="17">
        <v>0</v>
      </c>
      <c r="R412" s="19">
        <v>626</v>
      </c>
      <c r="S412" s="20">
        <v>0.6</v>
      </c>
      <c r="T412" s="21">
        <v>0.4</v>
      </c>
      <c r="U412" s="19">
        <v>1045</v>
      </c>
      <c r="V412" s="17">
        <v>1398</v>
      </c>
      <c r="W412" s="22">
        <v>1.3</v>
      </c>
      <c r="X412" s="23">
        <f t="shared" si="20"/>
        <v>100</v>
      </c>
      <c r="Y412" s="17">
        <v>11146</v>
      </c>
      <c r="Z412" s="17">
        <v>1440</v>
      </c>
      <c r="AA412" s="17">
        <v>0</v>
      </c>
      <c r="AB412" s="17">
        <v>0</v>
      </c>
      <c r="AC412" s="15" t="s">
        <v>37</v>
      </c>
    </row>
    <row r="413" spans="1:29" hidden="1">
      <c r="A413" s="13" t="str">
        <f t="shared" si="18"/>
        <v>None</v>
      </c>
      <c r="B413" s="14" t="s">
        <v>361</v>
      </c>
      <c r="C413" s="15" t="s">
        <v>60</v>
      </c>
      <c r="D413" s="16">
        <f>IFERROR(VLOOKUP(B413,#REF!,3,FALSE),0)</f>
        <v>0</v>
      </c>
      <c r="E413" s="18" t="str">
        <f t="shared" si="19"/>
        <v>前八週無拉料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0</v>
      </c>
      <c r="Q413" s="17">
        <v>0</v>
      </c>
      <c r="R413" s="19">
        <v>0</v>
      </c>
      <c r="S413" s="20" t="s">
        <v>35</v>
      </c>
      <c r="T413" s="21" t="s">
        <v>35</v>
      </c>
      <c r="U413" s="19">
        <v>0</v>
      </c>
      <c r="V413" s="17" t="s">
        <v>35</v>
      </c>
      <c r="W413" s="22" t="s">
        <v>36</v>
      </c>
      <c r="X413" s="23" t="str">
        <f t="shared" si="20"/>
        <v>E</v>
      </c>
      <c r="Y413" s="17">
        <v>0</v>
      </c>
      <c r="Z413" s="17">
        <v>0</v>
      </c>
      <c r="AA413" s="17">
        <v>0</v>
      </c>
      <c r="AB413" s="17">
        <v>0</v>
      </c>
      <c r="AC413" s="15" t="s">
        <v>37</v>
      </c>
    </row>
    <row r="414" spans="1:29" hidden="1">
      <c r="A414" s="13" t="str">
        <f t="shared" si="18"/>
        <v>None</v>
      </c>
      <c r="B414" s="14" t="s">
        <v>362</v>
      </c>
      <c r="C414" s="15" t="s">
        <v>60</v>
      </c>
      <c r="D414" s="16">
        <f>IFERROR(VLOOKUP(B414,#REF!,3,FALSE),0)</f>
        <v>0</v>
      </c>
      <c r="E414" s="18" t="str">
        <f t="shared" si="19"/>
        <v>前八週無拉料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0</v>
      </c>
      <c r="Q414" s="17">
        <v>0</v>
      </c>
      <c r="R414" s="19">
        <v>0</v>
      </c>
      <c r="S414" s="20" t="s">
        <v>35</v>
      </c>
      <c r="T414" s="21" t="s">
        <v>35</v>
      </c>
      <c r="U414" s="19">
        <v>0</v>
      </c>
      <c r="V414" s="17" t="s">
        <v>35</v>
      </c>
      <c r="W414" s="22" t="s">
        <v>36</v>
      </c>
      <c r="X414" s="23" t="str">
        <f t="shared" si="20"/>
        <v>E</v>
      </c>
      <c r="Y414" s="17">
        <v>0</v>
      </c>
      <c r="Z414" s="17">
        <v>0</v>
      </c>
      <c r="AA414" s="17">
        <v>0</v>
      </c>
      <c r="AB414" s="17">
        <v>0</v>
      </c>
      <c r="AC414" s="15" t="s">
        <v>37</v>
      </c>
    </row>
    <row r="415" spans="1:29">
      <c r="A415" s="13" t="str">
        <f t="shared" si="18"/>
        <v>FCST</v>
      </c>
      <c r="B415" s="14" t="s">
        <v>363</v>
      </c>
      <c r="C415" s="15" t="s">
        <v>60</v>
      </c>
      <c r="D415" s="16">
        <f>IFERROR(VLOOKUP(B415,#REF!,3,FALSE),0)</f>
        <v>0</v>
      </c>
      <c r="E415" s="18" t="str">
        <f t="shared" si="19"/>
        <v>前八週無拉料</v>
      </c>
      <c r="F415" s="16" t="str">
        <f>IFERROR(VLOOKUP(B415,#REF!,6,FALSE),"")</f>
        <v/>
      </c>
      <c r="G415" s="17">
        <v>45200</v>
      </c>
      <c r="H415" s="17">
        <v>4200</v>
      </c>
      <c r="I415" s="17" t="str">
        <f>IFERROR(VLOOKUP(B415,#REF!,9,FALSE),"")</f>
        <v/>
      </c>
      <c r="J415" s="17">
        <v>9800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9800</v>
      </c>
      <c r="Q415" s="17">
        <v>0</v>
      </c>
      <c r="R415" s="19">
        <v>55000</v>
      </c>
      <c r="S415" s="20" t="s">
        <v>35</v>
      </c>
      <c r="T415" s="21">
        <v>7.4</v>
      </c>
      <c r="U415" s="19">
        <v>0</v>
      </c>
      <c r="V415" s="17">
        <v>7424</v>
      </c>
      <c r="W415" s="22" t="s">
        <v>145</v>
      </c>
      <c r="X415" s="23" t="str">
        <f t="shared" si="20"/>
        <v>F</v>
      </c>
      <c r="Y415" s="17">
        <v>21660</v>
      </c>
      <c r="Z415" s="17">
        <v>45153</v>
      </c>
      <c r="AA415" s="17">
        <v>22789</v>
      </c>
      <c r="AB415" s="17">
        <v>9266</v>
      </c>
      <c r="AC415" s="15" t="s">
        <v>37</v>
      </c>
    </row>
    <row r="416" spans="1:29" hidden="1">
      <c r="A416" s="13" t="str">
        <f t="shared" si="18"/>
        <v>None</v>
      </c>
      <c r="B416" s="14" t="s">
        <v>364</v>
      </c>
      <c r="C416" s="15" t="s">
        <v>60</v>
      </c>
      <c r="D416" s="16">
        <f>IFERROR(VLOOKUP(B416,#REF!,3,FALSE),0)</f>
        <v>0</v>
      </c>
      <c r="E416" s="18" t="str">
        <f t="shared" si="19"/>
        <v>前八週無拉料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0</v>
      </c>
      <c r="Q416" s="17">
        <v>0</v>
      </c>
      <c r="R416" s="19">
        <v>0</v>
      </c>
      <c r="S416" s="20" t="s">
        <v>35</v>
      </c>
      <c r="T416" s="21" t="s">
        <v>35</v>
      </c>
      <c r="U416" s="19">
        <v>0</v>
      </c>
      <c r="V416" s="17" t="s">
        <v>35</v>
      </c>
      <c r="W416" s="22" t="s">
        <v>36</v>
      </c>
      <c r="X416" s="23" t="str">
        <f t="shared" si="20"/>
        <v>E</v>
      </c>
      <c r="Y416" s="17">
        <v>0</v>
      </c>
      <c r="Z416" s="17">
        <v>0</v>
      </c>
      <c r="AA416" s="17">
        <v>0</v>
      </c>
      <c r="AB416" s="17">
        <v>0</v>
      </c>
      <c r="AC416" s="15" t="s">
        <v>37</v>
      </c>
    </row>
    <row r="417" spans="1:29">
      <c r="A417" s="13" t="str">
        <f t="shared" si="18"/>
        <v>OverStock</v>
      </c>
      <c r="B417" s="14" t="s">
        <v>365</v>
      </c>
      <c r="C417" s="15" t="s">
        <v>60</v>
      </c>
      <c r="D417" s="16">
        <f>IFERROR(VLOOKUP(B417,#REF!,3,FALSE),0)</f>
        <v>0</v>
      </c>
      <c r="E417" s="18">
        <f t="shared" si="19"/>
        <v>108.1</v>
      </c>
      <c r="F417" s="16" t="str">
        <f>IFERROR(VLOOKUP(B417,#REF!,6,FALSE),"")</f>
        <v/>
      </c>
      <c r="G417" s="17">
        <v>28000</v>
      </c>
      <c r="H417" s="17">
        <v>2000</v>
      </c>
      <c r="I417" s="17" t="str">
        <f>IFERROR(VLOOKUP(B417,#REF!,9,FALSE),"")</f>
        <v/>
      </c>
      <c r="J417" s="17">
        <v>7892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7892</v>
      </c>
      <c r="Q417" s="17">
        <v>0</v>
      </c>
      <c r="R417" s="19">
        <v>35892</v>
      </c>
      <c r="S417" s="20">
        <v>491.7</v>
      </c>
      <c r="T417" s="21" t="s">
        <v>35</v>
      </c>
      <c r="U417" s="19">
        <v>73</v>
      </c>
      <c r="V417" s="17" t="s">
        <v>35</v>
      </c>
      <c r="W417" s="22" t="s">
        <v>36</v>
      </c>
      <c r="X417" s="23" t="str">
        <f t="shared" si="20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37</v>
      </c>
    </row>
    <row r="418" spans="1:29" hidden="1">
      <c r="A418" s="13" t="str">
        <f t="shared" si="18"/>
        <v>None</v>
      </c>
      <c r="B418" s="14" t="s">
        <v>366</v>
      </c>
      <c r="C418" s="15" t="s">
        <v>60</v>
      </c>
      <c r="D418" s="16">
        <f>IFERROR(VLOOKUP(B418,#REF!,3,FALSE),0)</f>
        <v>0</v>
      </c>
      <c r="E418" s="18" t="str">
        <f t="shared" si="19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0</v>
      </c>
      <c r="Q418" s="17">
        <v>0</v>
      </c>
      <c r="R418" s="19">
        <v>0</v>
      </c>
      <c r="S418" s="20" t="s">
        <v>35</v>
      </c>
      <c r="T418" s="21" t="s">
        <v>35</v>
      </c>
      <c r="U418" s="19">
        <v>0</v>
      </c>
      <c r="V418" s="17" t="s">
        <v>35</v>
      </c>
      <c r="W418" s="22" t="s">
        <v>36</v>
      </c>
      <c r="X418" s="23" t="str">
        <f t="shared" si="20"/>
        <v>E</v>
      </c>
      <c r="Y418" s="17">
        <v>0</v>
      </c>
      <c r="Z418" s="17">
        <v>0</v>
      </c>
      <c r="AA418" s="17">
        <v>0</v>
      </c>
      <c r="AB418" s="17">
        <v>0</v>
      </c>
      <c r="AC418" s="15" t="s">
        <v>37</v>
      </c>
    </row>
    <row r="419" spans="1:29" hidden="1">
      <c r="A419" s="13" t="str">
        <f t="shared" si="18"/>
        <v>None</v>
      </c>
      <c r="B419" s="14" t="s">
        <v>367</v>
      </c>
      <c r="C419" s="15" t="s">
        <v>60</v>
      </c>
      <c r="D419" s="16">
        <f>IFERROR(VLOOKUP(B419,#REF!,3,FALSE),0)</f>
        <v>0</v>
      </c>
      <c r="E419" s="18" t="str">
        <f t="shared" si="19"/>
        <v>前八週無拉料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0</v>
      </c>
      <c r="Q419" s="17">
        <v>0</v>
      </c>
      <c r="R419" s="19">
        <v>0</v>
      </c>
      <c r="S419" s="20" t="s">
        <v>35</v>
      </c>
      <c r="T419" s="21" t="s">
        <v>35</v>
      </c>
      <c r="U419" s="19">
        <v>0</v>
      </c>
      <c r="V419" s="17" t="s">
        <v>35</v>
      </c>
      <c r="W419" s="22" t="s">
        <v>36</v>
      </c>
      <c r="X419" s="23" t="str">
        <f t="shared" si="20"/>
        <v>E</v>
      </c>
      <c r="Y419" s="17">
        <v>0</v>
      </c>
      <c r="Z419" s="17">
        <v>0</v>
      </c>
      <c r="AA419" s="17">
        <v>0</v>
      </c>
      <c r="AB419" s="17">
        <v>0</v>
      </c>
      <c r="AC419" s="15" t="s">
        <v>37</v>
      </c>
    </row>
    <row r="420" spans="1:29">
      <c r="A420" s="13" t="str">
        <f t="shared" si="18"/>
        <v>Normal</v>
      </c>
      <c r="B420" s="14" t="s">
        <v>368</v>
      </c>
      <c r="C420" s="15" t="s">
        <v>60</v>
      </c>
      <c r="D420" s="16">
        <f>IFERROR(VLOOKUP(B420,#REF!,3,FALSE),0)</f>
        <v>0</v>
      </c>
      <c r="E420" s="18">
        <f t="shared" si="19"/>
        <v>0</v>
      </c>
      <c r="F420" s="16" t="str">
        <f>IFERROR(VLOOKUP(B420,#REF!,6,FALSE),"")</f>
        <v/>
      </c>
      <c r="G420" s="17">
        <v>74409</v>
      </c>
      <c r="H420" s="17">
        <v>53190</v>
      </c>
      <c r="I420" s="17" t="str">
        <f>IFERROR(VLOOKUP(B420,#REF!,9,FALSE),"")</f>
        <v/>
      </c>
      <c r="J420" s="17">
        <v>691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691</v>
      </c>
      <c r="Q420" s="17">
        <v>0</v>
      </c>
      <c r="R420" s="19">
        <v>75100</v>
      </c>
      <c r="S420" s="20">
        <v>3.5</v>
      </c>
      <c r="T420" s="21">
        <v>6.3</v>
      </c>
      <c r="U420" s="19">
        <v>21705</v>
      </c>
      <c r="V420" s="17">
        <v>11926</v>
      </c>
      <c r="W420" s="22">
        <v>0.5</v>
      </c>
      <c r="X420" s="23">
        <f t="shared" si="20"/>
        <v>100</v>
      </c>
      <c r="Y420" s="17">
        <v>107336</v>
      </c>
      <c r="Z420" s="17">
        <v>0</v>
      </c>
      <c r="AA420" s="17">
        <v>0</v>
      </c>
      <c r="AB420" s="17">
        <v>0</v>
      </c>
      <c r="AC420" s="15" t="s">
        <v>37</v>
      </c>
    </row>
    <row r="421" spans="1:29">
      <c r="A421" s="13" t="str">
        <f t="shared" si="18"/>
        <v>Normal</v>
      </c>
      <c r="B421" s="14" t="s">
        <v>369</v>
      </c>
      <c r="C421" s="15" t="s">
        <v>60</v>
      </c>
      <c r="D421" s="16">
        <f>IFERROR(VLOOKUP(B421,#REF!,3,FALSE),0)</f>
        <v>0</v>
      </c>
      <c r="E421" s="18">
        <f t="shared" si="19"/>
        <v>5.6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1004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1004</v>
      </c>
      <c r="Q421" s="17">
        <v>0</v>
      </c>
      <c r="R421" s="19">
        <v>1004</v>
      </c>
      <c r="S421" s="20">
        <v>5.6</v>
      </c>
      <c r="T421" s="21">
        <v>0.2</v>
      </c>
      <c r="U421" s="19">
        <v>180</v>
      </c>
      <c r="V421" s="17">
        <v>4083</v>
      </c>
      <c r="W421" s="22">
        <v>22.7</v>
      </c>
      <c r="X421" s="23">
        <f t="shared" si="20"/>
        <v>150</v>
      </c>
      <c r="Y421" s="17">
        <v>35744</v>
      </c>
      <c r="Z421" s="17">
        <v>1000</v>
      </c>
      <c r="AA421" s="17">
        <v>0</v>
      </c>
      <c r="AB421" s="17">
        <v>0</v>
      </c>
      <c r="AC421" s="15" t="s">
        <v>37</v>
      </c>
    </row>
    <row r="422" spans="1:29">
      <c r="A422" s="13" t="str">
        <f t="shared" si="18"/>
        <v>Normal</v>
      </c>
      <c r="B422" s="14" t="s">
        <v>370</v>
      </c>
      <c r="C422" s="15" t="s">
        <v>60</v>
      </c>
      <c r="D422" s="16">
        <f>IFERROR(VLOOKUP(B422,#REF!,3,FALSE),0)</f>
        <v>0</v>
      </c>
      <c r="E422" s="18">
        <f t="shared" si="19"/>
        <v>3.3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313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313</v>
      </c>
      <c r="Q422" s="17">
        <v>0</v>
      </c>
      <c r="R422" s="19">
        <v>313</v>
      </c>
      <c r="S422" s="20">
        <v>3.3</v>
      </c>
      <c r="T422" s="21" t="s">
        <v>35</v>
      </c>
      <c r="U422" s="19">
        <v>95</v>
      </c>
      <c r="V422" s="17" t="s">
        <v>35</v>
      </c>
      <c r="W422" s="22" t="s">
        <v>36</v>
      </c>
      <c r="X422" s="23" t="str">
        <f t="shared" si="20"/>
        <v>E</v>
      </c>
      <c r="Y422" s="17">
        <v>0</v>
      </c>
      <c r="Z422" s="17">
        <v>0</v>
      </c>
      <c r="AA422" s="17">
        <v>0</v>
      </c>
      <c r="AB422" s="17">
        <v>0</v>
      </c>
      <c r="AC422" s="15" t="s">
        <v>37</v>
      </c>
    </row>
    <row r="423" spans="1:29" hidden="1">
      <c r="A423" s="13" t="str">
        <f t="shared" si="18"/>
        <v>None</v>
      </c>
      <c r="B423" s="14" t="s">
        <v>130</v>
      </c>
      <c r="C423" s="15" t="s">
        <v>60</v>
      </c>
      <c r="D423" s="16">
        <f>IFERROR(VLOOKUP(B423,#REF!,3,FALSE),0)</f>
        <v>0</v>
      </c>
      <c r="E423" s="18" t="str">
        <f t="shared" si="19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0</v>
      </c>
      <c r="Q423" s="17">
        <v>0</v>
      </c>
      <c r="R423" s="19">
        <v>0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36</v>
      </c>
      <c r="X423" s="23" t="str">
        <f t="shared" si="20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37</v>
      </c>
    </row>
    <row r="424" spans="1:29">
      <c r="A424" s="13" t="str">
        <f t="shared" si="18"/>
        <v>Normal</v>
      </c>
      <c r="B424" s="14" t="s">
        <v>130</v>
      </c>
      <c r="C424" s="15" t="s">
        <v>60</v>
      </c>
      <c r="D424" s="16">
        <f>IFERROR(VLOOKUP(B424,#REF!,3,FALSE),0)</f>
        <v>0</v>
      </c>
      <c r="E424" s="18">
        <f t="shared" si="19"/>
        <v>0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0</v>
      </c>
      <c r="Q424" s="17">
        <v>0</v>
      </c>
      <c r="R424" s="19">
        <v>0</v>
      </c>
      <c r="S424" s="20">
        <v>0</v>
      </c>
      <c r="T424" s="21" t="s">
        <v>35</v>
      </c>
      <c r="U424" s="19">
        <v>113</v>
      </c>
      <c r="V424" s="17" t="s">
        <v>35</v>
      </c>
      <c r="W424" s="22" t="s">
        <v>36</v>
      </c>
      <c r="X424" s="23" t="str">
        <f t="shared" si="20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37</v>
      </c>
    </row>
    <row r="425" spans="1:29" hidden="1">
      <c r="A425" s="13" t="str">
        <f t="shared" si="18"/>
        <v>None</v>
      </c>
      <c r="B425" s="14" t="s">
        <v>131</v>
      </c>
      <c r="C425" s="15" t="s">
        <v>60</v>
      </c>
      <c r="D425" s="16">
        <f>IFERROR(VLOOKUP(B425,#REF!,3,FALSE),0)</f>
        <v>0</v>
      </c>
      <c r="E425" s="18" t="str">
        <f t="shared" si="19"/>
        <v>前八週無拉料</v>
      </c>
      <c r="F425" s="16" t="str">
        <f>IFERROR(VLOOKUP(B425,#REF!,6,FALSE),"")</f>
        <v/>
      </c>
      <c r="G425" s="17">
        <v>0</v>
      </c>
      <c r="H425" s="17">
        <v>0</v>
      </c>
      <c r="I425" s="17" t="str">
        <f>IFERROR(VLOOKUP(B425,#REF!,9,FALSE),"")</f>
        <v/>
      </c>
      <c r="J425" s="17">
        <v>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0</v>
      </c>
      <c r="Q425" s="17">
        <v>0</v>
      </c>
      <c r="R425" s="19">
        <v>0</v>
      </c>
      <c r="S425" s="20" t="s">
        <v>35</v>
      </c>
      <c r="T425" s="21" t="s">
        <v>35</v>
      </c>
      <c r="U425" s="19">
        <v>0</v>
      </c>
      <c r="V425" s="17" t="s">
        <v>35</v>
      </c>
      <c r="W425" s="22" t="s">
        <v>36</v>
      </c>
      <c r="X425" s="23" t="str">
        <f t="shared" si="20"/>
        <v>E</v>
      </c>
      <c r="Y425" s="17">
        <v>0</v>
      </c>
      <c r="Z425" s="17">
        <v>0</v>
      </c>
      <c r="AA425" s="17">
        <v>0</v>
      </c>
      <c r="AB425" s="17">
        <v>0</v>
      </c>
      <c r="AC425" s="15" t="s">
        <v>37</v>
      </c>
    </row>
    <row r="426" spans="1:29">
      <c r="A426" s="13" t="str">
        <f t="shared" si="18"/>
        <v>Normal</v>
      </c>
      <c r="B426" s="14" t="s">
        <v>131</v>
      </c>
      <c r="C426" s="15" t="s">
        <v>60</v>
      </c>
      <c r="D426" s="16">
        <f>IFERROR(VLOOKUP(B426,#REF!,3,FALSE),0)</f>
        <v>0</v>
      </c>
      <c r="E426" s="18">
        <f t="shared" si="19"/>
        <v>0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0</v>
      </c>
      <c r="Q426" s="17">
        <v>0</v>
      </c>
      <c r="R426" s="19">
        <v>0</v>
      </c>
      <c r="S426" s="20">
        <v>0</v>
      </c>
      <c r="T426" s="21" t="s">
        <v>35</v>
      </c>
      <c r="U426" s="19">
        <v>313</v>
      </c>
      <c r="V426" s="17" t="s">
        <v>35</v>
      </c>
      <c r="W426" s="22" t="s">
        <v>36</v>
      </c>
      <c r="X426" s="23" t="str">
        <f t="shared" si="20"/>
        <v>E</v>
      </c>
      <c r="Y426" s="17">
        <v>0</v>
      </c>
      <c r="Z426" s="17">
        <v>0</v>
      </c>
      <c r="AA426" s="17">
        <v>0</v>
      </c>
      <c r="AB426" s="17">
        <v>0</v>
      </c>
      <c r="AC426" s="15" t="s">
        <v>37</v>
      </c>
    </row>
    <row r="427" spans="1:29">
      <c r="A427" s="13" t="str">
        <f t="shared" si="18"/>
        <v>ZeroZero</v>
      </c>
      <c r="B427" s="14" t="s">
        <v>371</v>
      </c>
      <c r="C427" s="15" t="s">
        <v>60</v>
      </c>
      <c r="D427" s="16">
        <f>IFERROR(VLOOKUP(B427,#REF!,3,FALSE),0)</f>
        <v>0</v>
      </c>
      <c r="E427" s="18" t="str">
        <f t="shared" si="19"/>
        <v>前八週無拉料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3000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3000</v>
      </c>
      <c r="Q427" s="17">
        <v>0</v>
      </c>
      <c r="R427" s="19">
        <v>3000</v>
      </c>
      <c r="S427" s="20" t="s">
        <v>35</v>
      </c>
      <c r="T427" s="21" t="s">
        <v>35</v>
      </c>
      <c r="U427" s="19">
        <v>0</v>
      </c>
      <c r="V427" s="17" t="s">
        <v>35</v>
      </c>
      <c r="W427" s="22" t="s">
        <v>36</v>
      </c>
      <c r="X427" s="23" t="str">
        <f t="shared" si="20"/>
        <v>E</v>
      </c>
      <c r="Y427" s="17">
        <v>0</v>
      </c>
      <c r="Z427" s="17">
        <v>0</v>
      </c>
      <c r="AA427" s="17">
        <v>0</v>
      </c>
      <c r="AB427" s="17">
        <v>0</v>
      </c>
      <c r="AC427" s="15" t="s">
        <v>37</v>
      </c>
    </row>
    <row r="428" spans="1:29">
      <c r="A428" s="13" t="str">
        <f t="shared" si="18"/>
        <v>OverStock</v>
      </c>
      <c r="B428" s="14" t="s">
        <v>372</v>
      </c>
      <c r="C428" s="15" t="s">
        <v>60</v>
      </c>
      <c r="D428" s="16">
        <f>IFERROR(VLOOKUP(B428,#REF!,3,FALSE),0)</f>
        <v>0</v>
      </c>
      <c r="E428" s="18">
        <f t="shared" si="19"/>
        <v>6.2</v>
      </c>
      <c r="F428" s="16" t="str">
        <f>IFERROR(VLOOKUP(B428,#REF!,6,FALSE),"")</f>
        <v/>
      </c>
      <c r="G428" s="17">
        <v>468000</v>
      </c>
      <c r="H428" s="17">
        <v>18000</v>
      </c>
      <c r="I428" s="17" t="str">
        <f>IFERROR(VLOOKUP(B428,#REF!,9,FALSE),"")</f>
        <v/>
      </c>
      <c r="J428" s="17">
        <v>60600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0</v>
      </c>
      <c r="Q428" s="17">
        <v>60600</v>
      </c>
      <c r="R428" s="19">
        <v>528600</v>
      </c>
      <c r="S428" s="20">
        <v>54.2</v>
      </c>
      <c r="T428" s="21">
        <v>29.6</v>
      </c>
      <c r="U428" s="19">
        <v>9750</v>
      </c>
      <c r="V428" s="17">
        <v>17872</v>
      </c>
      <c r="W428" s="22">
        <v>1.8</v>
      </c>
      <c r="X428" s="23">
        <f t="shared" si="20"/>
        <v>100</v>
      </c>
      <c r="Y428" s="17">
        <v>150274</v>
      </c>
      <c r="Z428" s="17">
        <v>119706</v>
      </c>
      <c r="AA428" s="17">
        <v>38272</v>
      </c>
      <c r="AB428" s="17">
        <v>12552</v>
      </c>
      <c r="AC428" s="15" t="s">
        <v>37</v>
      </c>
    </row>
    <row r="429" spans="1:29">
      <c r="A429" s="13" t="str">
        <f t="shared" si="18"/>
        <v>Normal</v>
      </c>
      <c r="B429" s="14" t="s">
        <v>132</v>
      </c>
      <c r="C429" s="15" t="s">
        <v>60</v>
      </c>
      <c r="D429" s="16">
        <f>IFERROR(VLOOKUP(B429,#REF!,3,FALSE),0)</f>
        <v>0</v>
      </c>
      <c r="E429" s="18">
        <f t="shared" si="19"/>
        <v>0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0</v>
      </c>
      <c r="Q429" s="17">
        <v>0</v>
      </c>
      <c r="R429" s="19">
        <v>0</v>
      </c>
      <c r="S429" s="20">
        <v>0</v>
      </c>
      <c r="T429" s="21" t="s">
        <v>35</v>
      </c>
      <c r="U429" s="19">
        <v>39375</v>
      </c>
      <c r="V429" s="17" t="s">
        <v>35</v>
      </c>
      <c r="W429" s="22" t="s">
        <v>36</v>
      </c>
      <c r="X429" s="23" t="str">
        <f t="shared" si="20"/>
        <v>E</v>
      </c>
      <c r="Y429" s="17">
        <v>0</v>
      </c>
      <c r="Z429" s="17">
        <v>0</v>
      </c>
      <c r="AA429" s="17">
        <v>0</v>
      </c>
      <c r="AB429" s="17">
        <v>0</v>
      </c>
      <c r="AC429" s="15" t="s">
        <v>37</v>
      </c>
    </row>
    <row r="430" spans="1:29">
      <c r="A430" s="13" t="str">
        <f t="shared" si="18"/>
        <v>OverStock</v>
      </c>
      <c r="B430" s="14" t="s">
        <v>132</v>
      </c>
      <c r="C430" s="15" t="s">
        <v>60</v>
      </c>
      <c r="D430" s="16">
        <f>IFERROR(VLOOKUP(B430,#REF!,3,FALSE),0)</f>
        <v>0</v>
      </c>
      <c r="E430" s="18">
        <f t="shared" si="19"/>
        <v>5.0999999999999996</v>
      </c>
      <c r="F430" s="16" t="str">
        <f>IFERROR(VLOOKUP(B430,#REF!,6,FALSE),"")</f>
        <v/>
      </c>
      <c r="G430" s="17">
        <v>1317000</v>
      </c>
      <c r="H430" s="17">
        <v>558000</v>
      </c>
      <c r="I430" s="17" t="str">
        <f>IFERROR(VLOOKUP(B430,#REF!,9,FALSE),"")</f>
        <v/>
      </c>
      <c r="J430" s="17">
        <v>162000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162000</v>
      </c>
      <c r="Q430" s="17">
        <v>0</v>
      </c>
      <c r="R430" s="19">
        <v>1479000</v>
      </c>
      <c r="S430" s="20">
        <v>46.4</v>
      </c>
      <c r="T430" s="21">
        <v>69.599999999999994</v>
      </c>
      <c r="U430" s="19">
        <v>31875</v>
      </c>
      <c r="V430" s="17">
        <v>21256</v>
      </c>
      <c r="W430" s="22">
        <v>0.7</v>
      </c>
      <c r="X430" s="23">
        <f t="shared" si="20"/>
        <v>100</v>
      </c>
      <c r="Y430" s="17">
        <v>148498</v>
      </c>
      <c r="Z430" s="17">
        <v>120254</v>
      </c>
      <c r="AA430" s="17">
        <v>68177</v>
      </c>
      <c r="AB430" s="17">
        <v>26715</v>
      </c>
      <c r="AC430" s="15" t="s">
        <v>37</v>
      </c>
    </row>
    <row r="431" spans="1:29">
      <c r="A431" s="13" t="str">
        <f t="shared" si="18"/>
        <v>OverStock</v>
      </c>
      <c r="B431" s="14" t="s">
        <v>373</v>
      </c>
      <c r="C431" s="15" t="s">
        <v>60</v>
      </c>
      <c r="D431" s="16">
        <f>IFERROR(VLOOKUP(B431,#REF!,3,FALSE),0)</f>
        <v>0</v>
      </c>
      <c r="E431" s="18">
        <f t="shared" si="19"/>
        <v>2.6</v>
      </c>
      <c r="F431" s="16" t="str">
        <f>IFERROR(VLOOKUP(B431,#REF!,6,FALSE),"")</f>
        <v/>
      </c>
      <c r="G431" s="17">
        <v>189000</v>
      </c>
      <c r="H431" s="17">
        <v>0</v>
      </c>
      <c r="I431" s="17" t="str">
        <f>IFERROR(VLOOKUP(B431,#REF!,9,FALSE),"")</f>
        <v/>
      </c>
      <c r="J431" s="17">
        <v>5860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2000</v>
      </c>
      <c r="Q431" s="17">
        <v>3860</v>
      </c>
      <c r="R431" s="19">
        <v>194860</v>
      </c>
      <c r="S431" s="20">
        <v>86.6</v>
      </c>
      <c r="T431" s="21">
        <v>29.3</v>
      </c>
      <c r="U431" s="19">
        <v>2250</v>
      </c>
      <c r="V431" s="17">
        <v>6647</v>
      </c>
      <c r="W431" s="22">
        <v>3</v>
      </c>
      <c r="X431" s="23">
        <f t="shared" si="20"/>
        <v>150</v>
      </c>
      <c r="Y431" s="17">
        <v>61629</v>
      </c>
      <c r="Z431" s="17">
        <v>50258</v>
      </c>
      <c r="AA431" s="17">
        <v>9570</v>
      </c>
      <c r="AB431" s="17">
        <v>0</v>
      </c>
      <c r="AC431" s="15" t="s">
        <v>37</v>
      </c>
    </row>
    <row r="432" spans="1:29">
      <c r="A432" s="13" t="str">
        <f t="shared" si="18"/>
        <v>Normal</v>
      </c>
      <c r="B432" s="14" t="s">
        <v>133</v>
      </c>
      <c r="C432" s="15" t="s">
        <v>60</v>
      </c>
      <c r="D432" s="16">
        <f>IFERROR(VLOOKUP(B432,#REF!,3,FALSE),0)</f>
        <v>0</v>
      </c>
      <c r="E432" s="18">
        <f t="shared" si="19"/>
        <v>0</v>
      </c>
      <c r="F432" s="16" t="str">
        <f>IFERROR(VLOOKUP(B432,#REF!,6,FALSE),"")</f>
        <v/>
      </c>
      <c r="G432" s="17">
        <v>0</v>
      </c>
      <c r="H432" s="17">
        <v>0</v>
      </c>
      <c r="I432" s="17" t="str">
        <f>IFERROR(VLOOKUP(B432,#REF!,9,FALSE),"")</f>
        <v/>
      </c>
      <c r="J432" s="17">
        <v>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0</v>
      </c>
      <c r="Q432" s="17">
        <v>0</v>
      </c>
      <c r="R432" s="19">
        <v>0</v>
      </c>
      <c r="S432" s="20">
        <v>0</v>
      </c>
      <c r="T432" s="21" t="s">
        <v>35</v>
      </c>
      <c r="U432" s="19">
        <v>1250</v>
      </c>
      <c r="V432" s="17" t="s">
        <v>35</v>
      </c>
      <c r="W432" s="22" t="s">
        <v>36</v>
      </c>
      <c r="X432" s="23" t="str">
        <f t="shared" si="20"/>
        <v>E</v>
      </c>
      <c r="Y432" s="17">
        <v>0</v>
      </c>
      <c r="Z432" s="17">
        <v>0</v>
      </c>
      <c r="AA432" s="17">
        <v>0</v>
      </c>
      <c r="AB432" s="17">
        <v>0</v>
      </c>
      <c r="AC432" s="15" t="s">
        <v>37</v>
      </c>
    </row>
    <row r="433" spans="1:29">
      <c r="A433" s="13" t="str">
        <f t="shared" si="18"/>
        <v>OverStock</v>
      </c>
      <c r="B433" s="14" t="s">
        <v>133</v>
      </c>
      <c r="C433" s="15" t="s">
        <v>60</v>
      </c>
      <c r="D433" s="16">
        <f>IFERROR(VLOOKUP(B433,#REF!,3,FALSE),0)</f>
        <v>0</v>
      </c>
      <c r="E433" s="18">
        <f t="shared" si="19"/>
        <v>0</v>
      </c>
      <c r="F433" s="16" t="str">
        <f>IFERROR(VLOOKUP(B433,#REF!,6,FALSE),"")</f>
        <v/>
      </c>
      <c r="G433" s="17">
        <v>85000</v>
      </c>
      <c r="H433" s="17">
        <v>45000</v>
      </c>
      <c r="I433" s="17" t="str">
        <f>IFERROR(VLOOKUP(B433,#REF!,9,FALSE),"")</f>
        <v/>
      </c>
      <c r="J433" s="17">
        <v>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0</v>
      </c>
      <c r="Q433" s="17">
        <v>0</v>
      </c>
      <c r="R433" s="19">
        <v>85000</v>
      </c>
      <c r="S433" s="20">
        <v>136</v>
      </c>
      <c r="T433" s="21">
        <v>30.6</v>
      </c>
      <c r="U433" s="19">
        <v>625</v>
      </c>
      <c r="V433" s="17">
        <v>2778</v>
      </c>
      <c r="W433" s="22">
        <v>4.4000000000000004</v>
      </c>
      <c r="X433" s="23">
        <f t="shared" si="20"/>
        <v>150</v>
      </c>
      <c r="Y433" s="17">
        <v>17670</v>
      </c>
      <c r="Z433" s="17">
        <v>10000</v>
      </c>
      <c r="AA433" s="17">
        <v>15000</v>
      </c>
      <c r="AB433" s="17">
        <v>0</v>
      </c>
      <c r="AC433" s="15" t="s">
        <v>37</v>
      </c>
    </row>
    <row r="434" spans="1:29" hidden="1">
      <c r="A434" s="13" t="str">
        <f t="shared" si="18"/>
        <v>None</v>
      </c>
      <c r="B434" s="14" t="s">
        <v>374</v>
      </c>
      <c r="C434" s="15" t="s">
        <v>60</v>
      </c>
      <c r="D434" s="16">
        <f>IFERROR(VLOOKUP(B434,#REF!,3,FALSE),0)</f>
        <v>0</v>
      </c>
      <c r="E434" s="18" t="str">
        <f t="shared" si="19"/>
        <v>前八週無拉料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0</v>
      </c>
      <c r="Q434" s="17">
        <v>0</v>
      </c>
      <c r="R434" s="19">
        <v>0</v>
      </c>
      <c r="S434" s="20" t="s">
        <v>35</v>
      </c>
      <c r="T434" s="21" t="s">
        <v>35</v>
      </c>
      <c r="U434" s="19">
        <v>0</v>
      </c>
      <c r="V434" s="17" t="s">
        <v>35</v>
      </c>
      <c r="W434" s="22" t="s">
        <v>36</v>
      </c>
      <c r="X434" s="23" t="str">
        <f t="shared" si="20"/>
        <v>E</v>
      </c>
      <c r="Y434" s="17">
        <v>0</v>
      </c>
      <c r="Z434" s="17">
        <v>0</v>
      </c>
      <c r="AA434" s="17">
        <v>0</v>
      </c>
      <c r="AB434" s="17">
        <v>0</v>
      </c>
      <c r="AC434" s="15" t="s">
        <v>37</v>
      </c>
    </row>
    <row r="435" spans="1:29">
      <c r="A435" s="13" t="str">
        <f t="shared" si="18"/>
        <v>Normal</v>
      </c>
      <c r="B435" s="14" t="s">
        <v>134</v>
      </c>
      <c r="C435" s="15" t="s">
        <v>60</v>
      </c>
      <c r="D435" s="16">
        <f>IFERROR(VLOOKUP(B435,#REF!,3,FALSE),0)</f>
        <v>0</v>
      </c>
      <c r="E435" s="18">
        <f t="shared" si="19"/>
        <v>0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0</v>
      </c>
      <c r="R435" s="19">
        <v>0</v>
      </c>
      <c r="S435" s="20">
        <v>0</v>
      </c>
      <c r="T435" s="21" t="s">
        <v>35</v>
      </c>
      <c r="U435" s="19">
        <v>12750</v>
      </c>
      <c r="V435" s="17" t="s">
        <v>35</v>
      </c>
      <c r="W435" s="22" t="s">
        <v>36</v>
      </c>
      <c r="X435" s="23" t="str">
        <f t="shared" si="20"/>
        <v>E</v>
      </c>
      <c r="Y435" s="17">
        <v>0</v>
      </c>
      <c r="Z435" s="17">
        <v>0</v>
      </c>
      <c r="AA435" s="17">
        <v>0</v>
      </c>
      <c r="AB435" s="17">
        <v>0</v>
      </c>
      <c r="AC435" s="15" t="s">
        <v>37</v>
      </c>
    </row>
    <row r="436" spans="1:29">
      <c r="A436" s="13" t="str">
        <f t="shared" si="18"/>
        <v>OverStock</v>
      </c>
      <c r="B436" s="14" t="s">
        <v>134</v>
      </c>
      <c r="C436" s="15" t="s">
        <v>60</v>
      </c>
      <c r="D436" s="16">
        <f>IFERROR(VLOOKUP(B436,#REF!,3,FALSE),0)</f>
        <v>0</v>
      </c>
      <c r="E436" s="18">
        <f t="shared" si="19"/>
        <v>0</v>
      </c>
      <c r="F436" s="16" t="str">
        <f>IFERROR(VLOOKUP(B436,#REF!,6,FALSE),"")</f>
        <v/>
      </c>
      <c r="G436" s="17">
        <v>300000</v>
      </c>
      <c r="H436" s="17">
        <v>250000</v>
      </c>
      <c r="I436" s="17" t="str">
        <f>IFERROR(VLOOKUP(B436,#REF!,9,FALSE),"")</f>
        <v/>
      </c>
      <c r="J436" s="17">
        <v>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0</v>
      </c>
      <c r="Q436" s="17">
        <v>0</v>
      </c>
      <c r="R436" s="19">
        <v>300000</v>
      </c>
      <c r="S436" s="20">
        <v>326.10000000000002</v>
      </c>
      <c r="T436" s="21">
        <v>25.9</v>
      </c>
      <c r="U436" s="19">
        <v>920</v>
      </c>
      <c r="V436" s="17">
        <v>11584</v>
      </c>
      <c r="W436" s="22">
        <v>12.6</v>
      </c>
      <c r="X436" s="23">
        <f t="shared" si="20"/>
        <v>150</v>
      </c>
      <c r="Y436" s="17">
        <v>73319</v>
      </c>
      <c r="Z436" s="17">
        <v>43382</v>
      </c>
      <c r="AA436" s="17">
        <v>60878</v>
      </c>
      <c r="AB436" s="17">
        <v>3000</v>
      </c>
      <c r="AC436" s="15" t="s">
        <v>37</v>
      </c>
    </row>
    <row r="437" spans="1:29">
      <c r="A437" s="13" t="str">
        <f t="shared" si="18"/>
        <v>Normal</v>
      </c>
      <c r="B437" s="14" t="s">
        <v>135</v>
      </c>
      <c r="C437" s="15" t="s">
        <v>60</v>
      </c>
      <c r="D437" s="16">
        <f>IFERROR(VLOOKUP(B437,#REF!,3,FALSE),0)</f>
        <v>0</v>
      </c>
      <c r="E437" s="18">
        <f t="shared" si="19"/>
        <v>0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0</v>
      </c>
      <c r="S437" s="20">
        <v>0</v>
      </c>
      <c r="T437" s="21" t="s">
        <v>35</v>
      </c>
      <c r="U437" s="19">
        <v>1875</v>
      </c>
      <c r="V437" s="17" t="s">
        <v>35</v>
      </c>
      <c r="W437" s="22" t="s">
        <v>36</v>
      </c>
      <c r="X437" s="23" t="str">
        <f t="shared" si="20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37</v>
      </c>
    </row>
    <row r="438" spans="1:29">
      <c r="A438" s="13" t="str">
        <f t="shared" si="18"/>
        <v>OverStock</v>
      </c>
      <c r="B438" s="14" t="s">
        <v>135</v>
      </c>
      <c r="C438" s="15" t="s">
        <v>60</v>
      </c>
      <c r="D438" s="16">
        <f>IFERROR(VLOOKUP(B438,#REF!,3,FALSE),0)</f>
        <v>0</v>
      </c>
      <c r="E438" s="18">
        <f t="shared" si="19"/>
        <v>184</v>
      </c>
      <c r="F438" s="16" t="str">
        <f>IFERROR(VLOOKUP(B438,#REF!,6,FALSE),"")</f>
        <v/>
      </c>
      <c r="G438" s="17">
        <v>825000</v>
      </c>
      <c r="H438" s="17">
        <v>0</v>
      </c>
      <c r="I438" s="17" t="str">
        <f>IFERROR(VLOOKUP(B438,#REF!,9,FALSE),"")</f>
        <v/>
      </c>
      <c r="J438" s="17">
        <v>115000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115000</v>
      </c>
      <c r="Q438" s="17">
        <v>0</v>
      </c>
      <c r="R438" s="19">
        <v>940000</v>
      </c>
      <c r="S438" s="20">
        <v>1504</v>
      </c>
      <c r="T438" s="21">
        <v>18.600000000000001</v>
      </c>
      <c r="U438" s="19">
        <v>625</v>
      </c>
      <c r="V438" s="17">
        <v>50667</v>
      </c>
      <c r="W438" s="22">
        <v>81.099999999999994</v>
      </c>
      <c r="X438" s="23">
        <f t="shared" si="20"/>
        <v>150</v>
      </c>
      <c r="Y438" s="17">
        <v>284800</v>
      </c>
      <c r="Z438" s="17">
        <v>252800</v>
      </c>
      <c r="AA438" s="17">
        <v>203200</v>
      </c>
      <c r="AB438" s="17">
        <v>75200</v>
      </c>
      <c r="AC438" s="15" t="s">
        <v>37</v>
      </c>
    </row>
    <row r="439" spans="1:29">
      <c r="A439" s="13" t="str">
        <f t="shared" si="18"/>
        <v>Normal</v>
      </c>
      <c r="B439" s="14" t="s">
        <v>136</v>
      </c>
      <c r="C439" s="15" t="s">
        <v>60</v>
      </c>
      <c r="D439" s="16">
        <f>IFERROR(VLOOKUP(B439,#REF!,3,FALSE),0)</f>
        <v>0</v>
      </c>
      <c r="E439" s="18">
        <f t="shared" si="19"/>
        <v>0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0</v>
      </c>
      <c r="Q439" s="17">
        <v>0</v>
      </c>
      <c r="R439" s="19">
        <v>0</v>
      </c>
      <c r="S439" s="20">
        <v>0</v>
      </c>
      <c r="T439" s="21" t="s">
        <v>35</v>
      </c>
      <c r="U439" s="19">
        <v>8125</v>
      </c>
      <c r="V439" s="17" t="s">
        <v>35</v>
      </c>
      <c r="W439" s="22" t="s">
        <v>36</v>
      </c>
      <c r="X439" s="23" t="str">
        <f t="shared" si="20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37</v>
      </c>
    </row>
    <row r="440" spans="1:29">
      <c r="A440" s="13" t="str">
        <f t="shared" si="18"/>
        <v>OverStock</v>
      </c>
      <c r="B440" s="14" t="s">
        <v>136</v>
      </c>
      <c r="C440" s="15" t="s">
        <v>60</v>
      </c>
      <c r="D440" s="16">
        <f>IFERROR(VLOOKUP(B440,#REF!,3,FALSE),0)</f>
        <v>0</v>
      </c>
      <c r="E440" s="18">
        <f t="shared" si="19"/>
        <v>0</v>
      </c>
      <c r="F440" s="16" t="str">
        <f>IFERROR(VLOOKUP(B440,#REF!,6,FALSE),"")</f>
        <v/>
      </c>
      <c r="G440" s="17">
        <v>215000</v>
      </c>
      <c r="H440" s="17">
        <v>55000</v>
      </c>
      <c r="I440" s="17" t="str">
        <f>IFERROR(VLOOKUP(B440,#REF!,9,FALSE),"")</f>
        <v/>
      </c>
      <c r="J440" s="17">
        <v>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0</v>
      </c>
      <c r="Q440" s="17">
        <v>0</v>
      </c>
      <c r="R440" s="19">
        <v>215000</v>
      </c>
      <c r="S440" s="20">
        <v>68.8</v>
      </c>
      <c r="T440" s="21">
        <v>40.299999999999997</v>
      </c>
      <c r="U440" s="19">
        <v>3125</v>
      </c>
      <c r="V440" s="17">
        <v>5338</v>
      </c>
      <c r="W440" s="22">
        <v>1.7</v>
      </c>
      <c r="X440" s="23">
        <f t="shared" si="20"/>
        <v>100</v>
      </c>
      <c r="Y440" s="17">
        <v>35024</v>
      </c>
      <c r="Z440" s="17">
        <v>24420</v>
      </c>
      <c r="AA440" s="17">
        <v>23624</v>
      </c>
      <c r="AB440" s="17">
        <v>3000</v>
      </c>
      <c r="AC440" s="15" t="s">
        <v>37</v>
      </c>
    </row>
    <row r="441" spans="1:29">
      <c r="A441" s="13" t="str">
        <f t="shared" si="18"/>
        <v>FCST</v>
      </c>
      <c r="B441" s="14" t="s">
        <v>137</v>
      </c>
      <c r="C441" s="15" t="s">
        <v>60</v>
      </c>
      <c r="D441" s="16">
        <f>IFERROR(VLOOKUP(B441,#REF!,3,FALSE),0)</f>
        <v>0</v>
      </c>
      <c r="E441" s="18" t="str">
        <f t="shared" si="19"/>
        <v>前八週無拉料</v>
      </c>
      <c r="F441" s="16" t="str">
        <f>IFERROR(VLOOKUP(B441,#REF!,6,FALSE),"")</f>
        <v/>
      </c>
      <c r="G441" s="17">
        <v>276000</v>
      </c>
      <c r="H441" s="17">
        <v>0</v>
      </c>
      <c r="I441" s="17" t="str">
        <f>IFERROR(VLOOKUP(B441,#REF!,9,FALSE),"")</f>
        <v/>
      </c>
      <c r="J441" s="17">
        <v>128000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128000</v>
      </c>
      <c r="Q441" s="17">
        <v>0</v>
      </c>
      <c r="R441" s="19">
        <v>404000</v>
      </c>
      <c r="S441" s="20" t="s">
        <v>35</v>
      </c>
      <c r="T441" s="21">
        <v>13.9</v>
      </c>
      <c r="U441" s="19">
        <v>0</v>
      </c>
      <c r="V441" s="17">
        <v>28961</v>
      </c>
      <c r="W441" s="22" t="s">
        <v>145</v>
      </c>
      <c r="X441" s="23" t="str">
        <f t="shared" si="20"/>
        <v>F</v>
      </c>
      <c r="Y441" s="17">
        <v>182206</v>
      </c>
      <c r="Z441" s="17">
        <v>108455</v>
      </c>
      <c r="AA441" s="17">
        <v>152195</v>
      </c>
      <c r="AB441" s="17">
        <v>4000</v>
      </c>
      <c r="AC441" s="15" t="s">
        <v>37</v>
      </c>
    </row>
    <row r="442" spans="1:29">
      <c r="A442" s="13" t="str">
        <f t="shared" si="18"/>
        <v>Normal</v>
      </c>
      <c r="B442" s="14" t="s">
        <v>137</v>
      </c>
      <c r="C442" s="15" t="s">
        <v>60</v>
      </c>
      <c r="D442" s="16">
        <f>IFERROR(VLOOKUP(B442,#REF!,3,FALSE),0)</f>
        <v>0</v>
      </c>
      <c r="E442" s="18">
        <f t="shared" si="19"/>
        <v>0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0</v>
      </c>
      <c r="Q442" s="17">
        <v>0</v>
      </c>
      <c r="R442" s="19">
        <v>0</v>
      </c>
      <c r="S442" s="20">
        <v>0</v>
      </c>
      <c r="T442" s="21" t="s">
        <v>35</v>
      </c>
      <c r="U442" s="19">
        <v>34000</v>
      </c>
      <c r="V442" s="17" t="s">
        <v>35</v>
      </c>
      <c r="W442" s="22" t="s">
        <v>36</v>
      </c>
      <c r="X442" s="23" t="str">
        <f t="shared" si="20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37</v>
      </c>
    </row>
    <row r="443" spans="1:29">
      <c r="A443" s="13" t="str">
        <f t="shared" si="18"/>
        <v>Normal</v>
      </c>
      <c r="B443" s="14" t="s">
        <v>138</v>
      </c>
      <c r="C443" s="15" t="s">
        <v>60</v>
      </c>
      <c r="D443" s="16">
        <f>IFERROR(VLOOKUP(B443,#REF!,3,FALSE),0)</f>
        <v>0</v>
      </c>
      <c r="E443" s="18">
        <f t="shared" si="19"/>
        <v>0</v>
      </c>
      <c r="F443" s="16" t="str">
        <f>IFERROR(VLOOKUP(B443,#REF!,6,FALSE),"")</f>
        <v/>
      </c>
      <c r="G443" s="17">
        <v>0</v>
      </c>
      <c r="H443" s="17">
        <v>0</v>
      </c>
      <c r="I443" s="17" t="str">
        <f>IFERROR(VLOOKUP(B443,#REF!,9,FALSE),"")</f>
        <v/>
      </c>
      <c r="J443" s="17">
        <v>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0</v>
      </c>
      <c r="Q443" s="17">
        <v>0</v>
      </c>
      <c r="R443" s="19">
        <v>0</v>
      </c>
      <c r="S443" s="20">
        <v>0</v>
      </c>
      <c r="T443" s="21" t="s">
        <v>35</v>
      </c>
      <c r="U443" s="19">
        <v>2625</v>
      </c>
      <c r="V443" s="17" t="s">
        <v>35</v>
      </c>
      <c r="W443" s="22" t="s">
        <v>36</v>
      </c>
      <c r="X443" s="23" t="str">
        <f t="shared" si="20"/>
        <v>E</v>
      </c>
      <c r="Y443" s="17">
        <v>0</v>
      </c>
      <c r="Z443" s="17">
        <v>0</v>
      </c>
      <c r="AA443" s="17">
        <v>0</v>
      </c>
      <c r="AB443" s="17">
        <v>0</v>
      </c>
      <c r="AC443" s="15" t="s">
        <v>37</v>
      </c>
    </row>
    <row r="444" spans="1:29">
      <c r="A444" s="13" t="str">
        <f t="shared" si="18"/>
        <v>OverStock</v>
      </c>
      <c r="B444" s="14" t="s">
        <v>138</v>
      </c>
      <c r="C444" s="15" t="s">
        <v>60</v>
      </c>
      <c r="D444" s="16">
        <f>IFERROR(VLOOKUP(B444,#REF!,3,FALSE),0)</f>
        <v>0</v>
      </c>
      <c r="E444" s="18">
        <f t="shared" si="19"/>
        <v>4</v>
      </c>
      <c r="F444" s="16" t="str">
        <f>IFERROR(VLOOKUP(B444,#REF!,6,FALSE),"")</f>
        <v/>
      </c>
      <c r="G444" s="17">
        <v>33000</v>
      </c>
      <c r="H444" s="17">
        <v>0</v>
      </c>
      <c r="I444" s="17" t="str">
        <f>IFERROR(VLOOKUP(B444,#REF!,9,FALSE),"")</f>
        <v/>
      </c>
      <c r="J444" s="17">
        <v>3000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0</v>
      </c>
      <c r="Q444" s="17">
        <v>3000</v>
      </c>
      <c r="R444" s="19">
        <v>36000</v>
      </c>
      <c r="S444" s="20">
        <v>48</v>
      </c>
      <c r="T444" s="21">
        <v>18</v>
      </c>
      <c r="U444" s="19">
        <v>750</v>
      </c>
      <c r="V444" s="17">
        <v>2000</v>
      </c>
      <c r="W444" s="22">
        <v>2.7</v>
      </c>
      <c r="X444" s="23">
        <f t="shared" si="20"/>
        <v>150</v>
      </c>
      <c r="Y444" s="17">
        <v>9300</v>
      </c>
      <c r="Z444" s="17">
        <v>9000</v>
      </c>
      <c r="AA444" s="17">
        <v>9000</v>
      </c>
      <c r="AB444" s="17">
        <v>9000</v>
      </c>
      <c r="AC444" s="15" t="s">
        <v>37</v>
      </c>
    </row>
    <row r="445" spans="1:29">
      <c r="A445" s="13" t="str">
        <f t="shared" si="18"/>
        <v>FCST</v>
      </c>
      <c r="B445" s="14" t="s">
        <v>140</v>
      </c>
      <c r="C445" s="15" t="s">
        <v>141</v>
      </c>
      <c r="D445" s="16">
        <f>IFERROR(VLOOKUP(B445,#REF!,3,FALSE),0)</f>
        <v>0</v>
      </c>
      <c r="E445" s="18" t="str">
        <f t="shared" si="19"/>
        <v>前八週無拉料</v>
      </c>
      <c r="F445" s="16" t="str">
        <f>IFERROR(VLOOKUP(B445,#REF!,6,FALSE),"")</f>
        <v/>
      </c>
      <c r="G445" s="17">
        <v>21120</v>
      </c>
      <c r="H445" s="17">
        <v>0</v>
      </c>
      <c r="I445" s="17" t="str">
        <f>IFERROR(VLOOKUP(B445,#REF!,9,FALSE),"")</f>
        <v/>
      </c>
      <c r="J445" s="17">
        <v>1040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1040</v>
      </c>
      <c r="R445" s="19">
        <v>22160</v>
      </c>
      <c r="S445" s="20" t="s">
        <v>35</v>
      </c>
      <c r="T445" s="21">
        <v>17</v>
      </c>
      <c r="U445" s="19">
        <v>0</v>
      </c>
      <c r="V445" s="17">
        <v>1304</v>
      </c>
      <c r="W445" s="22" t="s">
        <v>145</v>
      </c>
      <c r="X445" s="23" t="str">
        <f t="shared" si="20"/>
        <v>F</v>
      </c>
      <c r="Y445" s="17">
        <v>8545</v>
      </c>
      <c r="Z445" s="17">
        <v>7319</v>
      </c>
      <c r="AA445" s="17">
        <v>4421</v>
      </c>
      <c r="AB445" s="17">
        <v>0</v>
      </c>
      <c r="AC445" s="15" t="s">
        <v>37</v>
      </c>
    </row>
    <row r="446" spans="1:29">
      <c r="A446" s="13" t="str">
        <f t="shared" si="18"/>
        <v>Normal</v>
      </c>
      <c r="B446" s="14" t="s">
        <v>140</v>
      </c>
      <c r="C446" s="15" t="s">
        <v>141</v>
      </c>
      <c r="D446" s="16">
        <f>IFERROR(VLOOKUP(B446,#REF!,3,FALSE),0)</f>
        <v>0</v>
      </c>
      <c r="E446" s="18">
        <f t="shared" si="19"/>
        <v>0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0</v>
      </c>
      <c r="Q446" s="17">
        <v>0</v>
      </c>
      <c r="R446" s="19">
        <v>0</v>
      </c>
      <c r="S446" s="20">
        <v>0</v>
      </c>
      <c r="T446" s="21" t="s">
        <v>35</v>
      </c>
      <c r="U446" s="19">
        <v>495</v>
      </c>
      <c r="V446" s="17" t="s">
        <v>35</v>
      </c>
      <c r="W446" s="22" t="s">
        <v>36</v>
      </c>
      <c r="X446" s="23" t="str">
        <f t="shared" si="20"/>
        <v>E</v>
      </c>
      <c r="Y446" s="17">
        <v>0</v>
      </c>
      <c r="Z446" s="17">
        <v>0</v>
      </c>
      <c r="AA446" s="17">
        <v>0</v>
      </c>
      <c r="AB446" s="17">
        <v>0</v>
      </c>
      <c r="AC446" s="15" t="s">
        <v>37</v>
      </c>
    </row>
    <row r="447" spans="1:29">
      <c r="A447" s="13" t="str">
        <f t="shared" si="18"/>
        <v>FCST</v>
      </c>
      <c r="B447" s="14" t="s">
        <v>142</v>
      </c>
      <c r="C447" s="15" t="s">
        <v>141</v>
      </c>
      <c r="D447" s="16">
        <f>IFERROR(VLOOKUP(B447,#REF!,3,FALSE),0)</f>
        <v>0</v>
      </c>
      <c r="E447" s="18" t="str">
        <f t="shared" si="19"/>
        <v>前八週無拉料</v>
      </c>
      <c r="F447" s="16" t="str">
        <f>IFERROR(VLOOKUP(B447,#REF!,6,FALSE),"")</f>
        <v/>
      </c>
      <c r="G447" s="17">
        <v>214500</v>
      </c>
      <c r="H447" s="17">
        <v>148200</v>
      </c>
      <c r="I447" s="17" t="str">
        <f>IFERROR(VLOOKUP(B447,#REF!,9,FALSE),"")</f>
        <v/>
      </c>
      <c r="J447" s="17">
        <v>84300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36200</v>
      </c>
      <c r="Q447" s="17">
        <v>48100</v>
      </c>
      <c r="R447" s="19">
        <v>298800</v>
      </c>
      <c r="S447" s="20" t="s">
        <v>35</v>
      </c>
      <c r="T447" s="21">
        <v>52.5</v>
      </c>
      <c r="U447" s="19">
        <v>0</v>
      </c>
      <c r="V447" s="17">
        <v>5687</v>
      </c>
      <c r="W447" s="22" t="s">
        <v>145</v>
      </c>
      <c r="X447" s="23" t="str">
        <f t="shared" si="20"/>
        <v>F</v>
      </c>
      <c r="Y447" s="17">
        <v>25563</v>
      </c>
      <c r="Z447" s="17">
        <v>35950</v>
      </c>
      <c r="AA447" s="17">
        <v>15229</v>
      </c>
      <c r="AB447" s="17">
        <v>0</v>
      </c>
      <c r="AC447" s="15" t="s">
        <v>37</v>
      </c>
    </row>
    <row r="448" spans="1:29">
      <c r="A448" s="13" t="str">
        <f t="shared" si="18"/>
        <v>Normal</v>
      </c>
      <c r="B448" s="14" t="s">
        <v>142</v>
      </c>
      <c r="C448" s="15" t="s">
        <v>141</v>
      </c>
      <c r="D448" s="16">
        <f>IFERROR(VLOOKUP(B448,#REF!,3,FALSE),0)</f>
        <v>0</v>
      </c>
      <c r="E448" s="18">
        <f t="shared" si="19"/>
        <v>0</v>
      </c>
      <c r="F448" s="16" t="str">
        <f>IFERROR(VLOOKUP(B448,#REF!,6,FALSE),"")</f>
        <v/>
      </c>
      <c r="G448" s="17">
        <v>0</v>
      </c>
      <c r="H448" s="17">
        <v>0</v>
      </c>
      <c r="I448" s="17" t="str">
        <f>IFERROR(VLOOKUP(B448,#REF!,9,FALSE),"")</f>
        <v/>
      </c>
      <c r="J448" s="17">
        <v>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0</v>
      </c>
      <c r="Q448" s="17">
        <v>0</v>
      </c>
      <c r="R448" s="19">
        <v>0</v>
      </c>
      <c r="S448" s="20">
        <v>0</v>
      </c>
      <c r="T448" s="21" t="s">
        <v>35</v>
      </c>
      <c r="U448" s="19">
        <v>6175</v>
      </c>
      <c r="V448" s="17" t="s">
        <v>35</v>
      </c>
      <c r="W448" s="22" t="s">
        <v>36</v>
      </c>
      <c r="X448" s="23" t="str">
        <f t="shared" si="20"/>
        <v>E</v>
      </c>
      <c r="Y448" s="17">
        <v>0</v>
      </c>
      <c r="Z448" s="17">
        <v>0</v>
      </c>
      <c r="AA448" s="17">
        <v>0</v>
      </c>
      <c r="AB448" s="17">
        <v>0</v>
      </c>
      <c r="AC448" s="15" t="s">
        <v>37</v>
      </c>
    </row>
    <row r="449" spans="1:29">
      <c r="A449" s="13" t="str">
        <f t="shared" si="18"/>
        <v>OverStock</v>
      </c>
      <c r="B449" s="14" t="s">
        <v>378</v>
      </c>
      <c r="C449" s="15" t="s">
        <v>141</v>
      </c>
      <c r="D449" s="16">
        <f>IFERROR(VLOOKUP(B449,#REF!,3,FALSE),0)</f>
        <v>0</v>
      </c>
      <c r="E449" s="18">
        <f t="shared" si="19"/>
        <v>30</v>
      </c>
      <c r="F449" s="16" t="str">
        <f>IFERROR(VLOOKUP(B449,#REF!,6,FALSE),"")</f>
        <v/>
      </c>
      <c r="G449" s="17">
        <v>0</v>
      </c>
      <c r="H449" s="17">
        <v>0</v>
      </c>
      <c r="I449" s="17" t="str">
        <f>IFERROR(VLOOKUP(B449,#REF!,9,FALSE),"")</f>
        <v/>
      </c>
      <c r="J449" s="17">
        <v>45000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45000</v>
      </c>
      <c r="Q449" s="17">
        <v>0</v>
      </c>
      <c r="R449" s="19">
        <v>45000</v>
      </c>
      <c r="S449" s="20">
        <v>30</v>
      </c>
      <c r="T449" s="21">
        <v>21.9</v>
      </c>
      <c r="U449" s="19">
        <v>1500</v>
      </c>
      <c r="V449" s="17">
        <v>2053</v>
      </c>
      <c r="W449" s="22">
        <v>1.4</v>
      </c>
      <c r="X449" s="23">
        <f t="shared" si="20"/>
        <v>100</v>
      </c>
      <c r="Y449" s="17">
        <v>0</v>
      </c>
      <c r="Z449" s="17">
        <v>18480</v>
      </c>
      <c r="AA449" s="17">
        <v>13920</v>
      </c>
      <c r="AB449" s="17">
        <v>0</v>
      </c>
      <c r="AC449" s="15" t="s">
        <v>37</v>
      </c>
    </row>
    <row r="450" spans="1:29">
      <c r="A450" s="13" t="str">
        <f t="shared" si="18"/>
        <v>Normal</v>
      </c>
      <c r="B450" s="14" t="s">
        <v>379</v>
      </c>
      <c r="C450" s="15" t="s">
        <v>141</v>
      </c>
      <c r="D450" s="16">
        <f>IFERROR(VLOOKUP(B450,#REF!,3,FALSE),0)</f>
        <v>0</v>
      </c>
      <c r="E450" s="18">
        <f t="shared" si="19"/>
        <v>4.2</v>
      </c>
      <c r="F450" s="16" t="str">
        <f>IFERROR(VLOOKUP(B450,#REF!,6,FALSE),"")</f>
        <v/>
      </c>
      <c r="G450" s="17">
        <v>0</v>
      </c>
      <c r="H450" s="17">
        <v>0</v>
      </c>
      <c r="I450" s="17" t="str">
        <f>IFERROR(VLOOKUP(B450,#REF!,9,FALSE),"")</f>
        <v/>
      </c>
      <c r="J450" s="17">
        <v>36000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36000</v>
      </c>
      <c r="Q450" s="17">
        <v>0</v>
      </c>
      <c r="R450" s="19">
        <v>36000</v>
      </c>
      <c r="S450" s="20">
        <v>4.2</v>
      </c>
      <c r="T450" s="21">
        <v>10.8</v>
      </c>
      <c r="U450" s="19">
        <v>8625</v>
      </c>
      <c r="V450" s="17">
        <v>3319</v>
      </c>
      <c r="W450" s="22">
        <v>0.4</v>
      </c>
      <c r="X450" s="23">
        <f t="shared" si="20"/>
        <v>50</v>
      </c>
      <c r="Y450" s="17">
        <v>26656</v>
      </c>
      <c r="Z450" s="17">
        <v>3213</v>
      </c>
      <c r="AA450" s="17">
        <v>4955</v>
      </c>
      <c r="AB450" s="17">
        <v>1071</v>
      </c>
      <c r="AC450" s="15" t="s">
        <v>37</v>
      </c>
    </row>
    <row r="451" spans="1:29">
      <c r="A451" s="13" t="str">
        <f t="shared" si="18"/>
        <v>Normal</v>
      </c>
      <c r="B451" s="14" t="s">
        <v>380</v>
      </c>
      <c r="C451" s="15" t="s">
        <v>141</v>
      </c>
      <c r="D451" s="16">
        <f>IFERROR(VLOOKUP(B451,#REF!,3,FALSE),0)</f>
        <v>0</v>
      </c>
      <c r="E451" s="18">
        <f t="shared" si="19"/>
        <v>8</v>
      </c>
      <c r="F451" s="16" t="str">
        <f>IFERROR(VLOOKUP(B451,#REF!,6,FALSE),"")</f>
        <v/>
      </c>
      <c r="G451" s="17">
        <v>0</v>
      </c>
      <c r="H451" s="17">
        <v>0</v>
      </c>
      <c r="I451" s="17" t="str">
        <f>IFERROR(VLOOKUP(B451,#REF!,9,FALSE),"")</f>
        <v/>
      </c>
      <c r="J451" s="17">
        <v>63000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63000</v>
      </c>
      <c r="Q451" s="17">
        <v>0</v>
      </c>
      <c r="R451" s="19">
        <v>63000</v>
      </c>
      <c r="S451" s="20">
        <v>8</v>
      </c>
      <c r="T451" s="21">
        <v>19</v>
      </c>
      <c r="U451" s="19">
        <v>7875</v>
      </c>
      <c r="V451" s="17">
        <v>3319</v>
      </c>
      <c r="W451" s="22">
        <v>0.4</v>
      </c>
      <c r="X451" s="23">
        <f t="shared" si="20"/>
        <v>50</v>
      </c>
      <c r="Y451" s="17">
        <v>26656</v>
      </c>
      <c r="Z451" s="17">
        <v>3213</v>
      </c>
      <c r="AA451" s="17">
        <v>4955</v>
      </c>
      <c r="AB451" s="17">
        <v>1071</v>
      </c>
      <c r="AC451" s="15" t="s">
        <v>37</v>
      </c>
    </row>
    <row r="452" spans="1:29">
      <c r="A452" s="13" t="str">
        <f t="shared" ref="A452:A460" si="21">IF(OR(U452=0,LEN(U452)=0)*OR(V452=0,LEN(V452)=0),IF(R452&gt;0,"ZeroZero","None"),IF(IF(LEN(S452)=0,0,S452)&gt;24,"OverStock",IF(U452=0,"FCST","Normal")))</f>
        <v>Normal</v>
      </c>
      <c r="B452" s="14" t="s">
        <v>381</v>
      </c>
      <c r="C452" s="15" t="s">
        <v>141</v>
      </c>
      <c r="D452" s="16">
        <f>IFERROR(VLOOKUP(B452,#REF!,3,FALSE),0)</f>
        <v>0</v>
      </c>
      <c r="E452" s="18">
        <f t="shared" ref="E452:E460" si="22">IF(U452=0,"前八週無拉料",ROUND(J452/U452,1))</f>
        <v>5.3</v>
      </c>
      <c r="F452" s="16" t="str">
        <f>IFERROR(VLOOKUP(B452,#REF!,6,FALSE),"")</f>
        <v/>
      </c>
      <c r="G452" s="17">
        <v>0</v>
      </c>
      <c r="H452" s="17">
        <v>0</v>
      </c>
      <c r="I452" s="17" t="str">
        <f>IFERROR(VLOOKUP(B452,#REF!,9,FALSE),"")</f>
        <v/>
      </c>
      <c r="J452" s="17">
        <v>6000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6000</v>
      </c>
      <c r="Q452" s="17">
        <v>0</v>
      </c>
      <c r="R452" s="19">
        <v>6000</v>
      </c>
      <c r="S452" s="20">
        <v>5.3</v>
      </c>
      <c r="T452" s="21" t="s">
        <v>35</v>
      </c>
      <c r="U452" s="19">
        <v>1125</v>
      </c>
      <c r="V452" s="17">
        <v>0</v>
      </c>
      <c r="W452" s="22" t="s">
        <v>36</v>
      </c>
      <c r="X452" s="23" t="str">
        <f t="shared" ref="X452:X460" si="23">IF($W452="E","E",IF($W452="F","F",IF($W452&lt;0.5,50,IF($W452&lt;2,100,150))))</f>
        <v>E</v>
      </c>
      <c r="Y452" s="17">
        <v>0</v>
      </c>
      <c r="Z452" s="17">
        <v>0</v>
      </c>
      <c r="AA452" s="17">
        <v>0</v>
      </c>
      <c r="AB452" s="17">
        <v>0</v>
      </c>
      <c r="AC452" s="15" t="s">
        <v>37</v>
      </c>
    </row>
    <row r="453" spans="1:29">
      <c r="A453" s="13" t="str">
        <f t="shared" si="21"/>
        <v>OverStock</v>
      </c>
      <c r="B453" s="14" t="s">
        <v>382</v>
      </c>
      <c r="C453" s="15" t="s">
        <v>141</v>
      </c>
      <c r="D453" s="16">
        <f>IFERROR(VLOOKUP(B453,#REF!,3,FALSE),0)</f>
        <v>0</v>
      </c>
      <c r="E453" s="18">
        <f t="shared" si="22"/>
        <v>26.7</v>
      </c>
      <c r="F453" s="16" t="str">
        <f>IFERROR(VLOOKUP(B453,#REF!,6,FALSE),"")</f>
        <v/>
      </c>
      <c r="G453" s="17">
        <v>639600</v>
      </c>
      <c r="H453" s="17">
        <v>639600</v>
      </c>
      <c r="I453" s="17" t="str">
        <f>IFERROR(VLOOKUP(B453,#REF!,9,FALSE),"")</f>
        <v/>
      </c>
      <c r="J453" s="17">
        <v>520200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520200</v>
      </c>
      <c r="Q453" s="17">
        <v>0</v>
      </c>
      <c r="R453" s="19">
        <v>1159800</v>
      </c>
      <c r="S453" s="20">
        <v>59.5</v>
      </c>
      <c r="T453" s="21">
        <v>11.7</v>
      </c>
      <c r="U453" s="19">
        <v>19500</v>
      </c>
      <c r="V453" s="17">
        <v>99473</v>
      </c>
      <c r="W453" s="22">
        <v>5.0999999999999996</v>
      </c>
      <c r="X453" s="23">
        <f t="shared" si="23"/>
        <v>150</v>
      </c>
      <c r="Y453" s="17">
        <v>495255</v>
      </c>
      <c r="Z453" s="17">
        <v>400000</v>
      </c>
      <c r="AA453" s="17">
        <v>190000</v>
      </c>
      <c r="AB453" s="17">
        <v>0</v>
      </c>
      <c r="AC453" s="15" t="s">
        <v>37</v>
      </c>
    </row>
    <row r="454" spans="1:29" hidden="1">
      <c r="A454" s="13" t="str">
        <f t="shared" si="21"/>
        <v>None</v>
      </c>
      <c r="B454" s="14" t="s">
        <v>383</v>
      </c>
      <c r="C454" s="15" t="s">
        <v>141</v>
      </c>
      <c r="D454" s="16">
        <f>IFERROR(VLOOKUP(B454,#REF!,3,FALSE),0)</f>
        <v>0</v>
      </c>
      <c r="E454" s="18" t="str">
        <f t="shared" si="22"/>
        <v>前八週無拉料</v>
      </c>
      <c r="F454" s="16" t="str">
        <f>IFERROR(VLOOKUP(B454,#REF!,6,FALSE),"")</f>
        <v/>
      </c>
      <c r="G454" s="17">
        <v>0</v>
      </c>
      <c r="H454" s="17">
        <v>0</v>
      </c>
      <c r="I454" s="17" t="str">
        <f>IFERROR(VLOOKUP(B454,#REF!,9,FALSE),"")</f>
        <v/>
      </c>
      <c r="J454" s="17">
        <v>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0</v>
      </c>
      <c r="Q454" s="17">
        <v>0</v>
      </c>
      <c r="R454" s="19">
        <v>0</v>
      </c>
      <c r="S454" s="20" t="s">
        <v>35</v>
      </c>
      <c r="T454" s="21" t="s">
        <v>35</v>
      </c>
      <c r="U454" s="19">
        <v>0</v>
      </c>
      <c r="V454" s="17" t="s">
        <v>35</v>
      </c>
      <c r="W454" s="22" t="s">
        <v>36</v>
      </c>
      <c r="X454" s="23" t="str">
        <f t="shared" si="23"/>
        <v>E</v>
      </c>
      <c r="Y454" s="17">
        <v>0</v>
      </c>
      <c r="Z454" s="17">
        <v>0</v>
      </c>
      <c r="AA454" s="17">
        <v>0</v>
      </c>
      <c r="AB454" s="17">
        <v>0</v>
      </c>
      <c r="AC454" s="15" t="s">
        <v>37</v>
      </c>
    </row>
    <row r="455" spans="1:29" hidden="1">
      <c r="A455" s="13" t="str">
        <f t="shared" si="21"/>
        <v>None</v>
      </c>
      <c r="B455" s="14" t="s">
        <v>384</v>
      </c>
      <c r="C455" s="15" t="s">
        <v>141</v>
      </c>
      <c r="D455" s="16">
        <f>IFERROR(VLOOKUP(B455,#REF!,3,FALSE),0)</f>
        <v>0</v>
      </c>
      <c r="E455" s="18" t="str">
        <f t="shared" si="22"/>
        <v>前八週無拉料</v>
      </c>
      <c r="F455" s="16" t="str">
        <f>IFERROR(VLOOKUP(B455,#REF!,6,FALSE),"")</f>
        <v/>
      </c>
      <c r="G455" s="17">
        <v>0</v>
      </c>
      <c r="H455" s="17">
        <v>0</v>
      </c>
      <c r="I455" s="17" t="str">
        <f>IFERROR(VLOOKUP(B455,#REF!,9,FALSE),"")</f>
        <v/>
      </c>
      <c r="J455" s="17">
        <v>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0</v>
      </c>
      <c r="Q455" s="17">
        <v>0</v>
      </c>
      <c r="R455" s="19">
        <v>0</v>
      </c>
      <c r="S455" s="20" t="s">
        <v>35</v>
      </c>
      <c r="T455" s="21" t="s">
        <v>35</v>
      </c>
      <c r="U455" s="19">
        <v>0</v>
      </c>
      <c r="V455" s="17" t="s">
        <v>35</v>
      </c>
      <c r="W455" s="22" t="s">
        <v>36</v>
      </c>
      <c r="X455" s="23" t="str">
        <f t="shared" si="23"/>
        <v>E</v>
      </c>
      <c r="Y455" s="17">
        <v>0</v>
      </c>
      <c r="Z455" s="17">
        <v>0</v>
      </c>
      <c r="AA455" s="17">
        <v>0</v>
      </c>
      <c r="AB455" s="17">
        <v>0</v>
      </c>
      <c r="AC455" s="15" t="s">
        <v>37</v>
      </c>
    </row>
    <row r="456" spans="1:29">
      <c r="A456" s="13" t="str">
        <f t="shared" si="21"/>
        <v>ZeroZero</v>
      </c>
      <c r="B456" s="14" t="s">
        <v>385</v>
      </c>
      <c r="C456" s="15" t="s">
        <v>141</v>
      </c>
      <c r="D456" s="16">
        <f>IFERROR(VLOOKUP(B456,#REF!,3,FALSE),0)</f>
        <v>0</v>
      </c>
      <c r="E456" s="18" t="str">
        <f t="shared" si="22"/>
        <v>前八週無拉料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4772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4612</v>
      </c>
      <c r="Q456" s="17">
        <v>160</v>
      </c>
      <c r="R456" s="19">
        <v>4772</v>
      </c>
      <c r="S456" s="20" t="s">
        <v>35</v>
      </c>
      <c r="T456" s="21" t="s">
        <v>35</v>
      </c>
      <c r="U456" s="19">
        <v>0</v>
      </c>
      <c r="V456" s="17" t="s">
        <v>35</v>
      </c>
      <c r="W456" s="22" t="s">
        <v>36</v>
      </c>
      <c r="X456" s="23" t="str">
        <f t="shared" si="23"/>
        <v>E</v>
      </c>
      <c r="Y456" s="17">
        <v>0</v>
      </c>
      <c r="Z456" s="17">
        <v>0</v>
      </c>
      <c r="AA456" s="17">
        <v>0</v>
      </c>
      <c r="AB456" s="17">
        <v>0</v>
      </c>
      <c r="AC456" s="15" t="s">
        <v>37</v>
      </c>
    </row>
    <row r="457" spans="1:29" hidden="1">
      <c r="A457" s="13" t="str">
        <f t="shared" si="21"/>
        <v>None</v>
      </c>
      <c r="B457" s="14" t="s">
        <v>386</v>
      </c>
      <c r="C457" s="15" t="s">
        <v>141</v>
      </c>
      <c r="D457" s="16">
        <f>IFERROR(VLOOKUP(B457,#REF!,3,FALSE),0)</f>
        <v>0</v>
      </c>
      <c r="E457" s="18" t="str">
        <f t="shared" si="22"/>
        <v>前八週無拉料</v>
      </c>
      <c r="F457" s="16" t="str">
        <f>IFERROR(VLOOKUP(B457,#REF!,6,FALSE),"")</f>
        <v/>
      </c>
      <c r="G457" s="17">
        <v>0</v>
      </c>
      <c r="H457" s="17">
        <v>0</v>
      </c>
      <c r="I457" s="17" t="str">
        <f>IFERROR(VLOOKUP(B457,#REF!,9,FALSE),"")</f>
        <v/>
      </c>
      <c r="J457" s="17">
        <v>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0</v>
      </c>
      <c r="Q457" s="17">
        <v>0</v>
      </c>
      <c r="R457" s="19">
        <v>0</v>
      </c>
      <c r="S457" s="20" t="s">
        <v>35</v>
      </c>
      <c r="T457" s="21" t="s">
        <v>35</v>
      </c>
      <c r="U457" s="19">
        <v>0</v>
      </c>
      <c r="V457" s="17" t="s">
        <v>35</v>
      </c>
      <c r="W457" s="22" t="s">
        <v>36</v>
      </c>
      <c r="X457" s="23" t="str">
        <f t="shared" si="23"/>
        <v>E</v>
      </c>
      <c r="Y457" s="17">
        <v>0</v>
      </c>
      <c r="Z457" s="17">
        <v>0</v>
      </c>
      <c r="AA457" s="17">
        <v>0</v>
      </c>
      <c r="AB457" s="17">
        <v>0</v>
      </c>
      <c r="AC457" s="15" t="s">
        <v>37</v>
      </c>
    </row>
    <row r="458" spans="1:29">
      <c r="A458" s="13" t="str">
        <f t="shared" si="21"/>
        <v>ZeroZero</v>
      </c>
      <c r="B458" s="14" t="s">
        <v>387</v>
      </c>
      <c r="C458" s="15" t="s">
        <v>141</v>
      </c>
      <c r="D458" s="16">
        <f>IFERROR(VLOOKUP(B458,#REF!,3,FALSE),0)</f>
        <v>0</v>
      </c>
      <c r="E458" s="18" t="str">
        <f t="shared" si="22"/>
        <v>前八週無拉料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4059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4059</v>
      </c>
      <c r="Q458" s="17">
        <v>0</v>
      </c>
      <c r="R458" s="19">
        <v>4059</v>
      </c>
      <c r="S458" s="20" t="s">
        <v>35</v>
      </c>
      <c r="T458" s="21" t="s">
        <v>35</v>
      </c>
      <c r="U458" s="19">
        <v>0</v>
      </c>
      <c r="V458" s="17" t="s">
        <v>35</v>
      </c>
      <c r="W458" s="22" t="s">
        <v>36</v>
      </c>
      <c r="X458" s="23" t="str">
        <f t="shared" si="23"/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37</v>
      </c>
    </row>
    <row r="459" spans="1:29">
      <c r="A459" s="13" t="str">
        <f t="shared" si="21"/>
        <v>ZeroZero</v>
      </c>
      <c r="B459" s="14" t="s">
        <v>388</v>
      </c>
      <c r="C459" s="15" t="s">
        <v>141</v>
      </c>
      <c r="D459" s="16">
        <f>IFERROR(VLOOKUP(B459,#REF!,3,FALSE),0)</f>
        <v>0</v>
      </c>
      <c r="E459" s="18" t="str">
        <f t="shared" si="22"/>
        <v>前八週無拉料</v>
      </c>
      <c r="F459" s="16" t="str">
        <f>IFERROR(VLOOKUP(B459,#REF!,6,FALSE),"")</f>
        <v/>
      </c>
      <c r="G459" s="17">
        <v>0</v>
      </c>
      <c r="H459" s="17">
        <v>0</v>
      </c>
      <c r="I459" s="17" t="str">
        <f>IFERROR(VLOOKUP(B459,#REF!,9,FALSE),"")</f>
        <v/>
      </c>
      <c r="J459" s="17">
        <v>1596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1596</v>
      </c>
      <c r="Q459" s="17">
        <v>0</v>
      </c>
      <c r="R459" s="19">
        <v>1596</v>
      </c>
      <c r="S459" s="20" t="s">
        <v>35</v>
      </c>
      <c r="T459" s="21" t="s">
        <v>35</v>
      </c>
      <c r="U459" s="19">
        <v>0</v>
      </c>
      <c r="V459" s="17" t="s">
        <v>35</v>
      </c>
      <c r="W459" s="22" t="s">
        <v>36</v>
      </c>
      <c r="X459" s="23" t="str">
        <f t="shared" si="23"/>
        <v>E</v>
      </c>
      <c r="Y459" s="17">
        <v>0</v>
      </c>
      <c r="Z459" s="17">
        <v>0</v>
      </c>
      <c r="AA459" s="17">
        <v>0</v>
      </c>
      <c r="AB459" s="17">
        <v>0</v>
      </c>
      <c r="AC459" s="15" t="s">
        <v>37</v>
      </c>
    </row>
    <row r="460" spans="1:29" hidden="1">
      <c r="A460" s="13" t="str">
        <f t="shared" si="21"/>
        <v>None</v>
      </c>
      <c r="B460" s="14" t="s">
        <v>389</v>
      </c>
      <c r="C460" s="15" t="s">
        <v>141</v>
      </c>
      <c r="D460" s="16">
        <f>IFERROR(VLOOKUP(B460,#REF!,3,FALSE),0)</f>
        <v>0</v>
      </c>
      <c r="E460" s="18" t="str">
        <f t="shared" si="22"/>
        <v>前八週無拉料</v>
      </c>
      <c r="F460" s="16" t="str">
        <f>IFERROR(VLOOKUP(B460,#REF!,6,FALSE),"")</f>
        <v/>
      </c>
      <c r="G460" s="17">
        <v>0</v>
      </c>
      <c r="H460" s="17">
        <v>0</v>
      </c>
      <c r="I460" s="17" t="str">
        <f>IFERROR(VLOOKUP(B460,#REF!,9,FALSE),"")</f>
        <v/>
      </c>
      <c r="J460" s="17">
        <v>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0</v>
      </c>
      <c r="Q460" s="17">
        <v>0</v>
      </c>
      <c r="R460" s="19">
        <v>0</v>
      </c>
      <c r="S460" s="20" t="s">
        <v>35</v>
      </c>
      <c r="T460" s="21" t="s">
        <v>35</v>
      </c>
      <c r="U460" s="19">
        <v>0</v>
      </c>
      <c r="V460" s="17" t="s">
        <v>35</v>
      </c>
      <c r="W460" s="22" t="s">
        <v>36</v>
      </c>
      <c r="X460" s="23" t="str">
        <f t="shared" si="23"/>
        <v>E</v>
      </c>
      <c r="Y460" s="17">
        <v>0</v>
      </c>
      <c r="Z460" s="17">
        <v>0</v>
      </c>
      <c r="AA460" s="17">
        <v>0</v>
      </c>
      <c r="AB460" s="17">
        <v>0</v>
      </c>
      <c r="AC460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2017-03-14T12:13:57Z</dcterms:modified>
</cp:coreProperties>
</file>