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767"/>
  <c r="N767"/>
  <c r="L767"/>
  <c r="K767"/>
  <c r="I767"/>
  <c r="F767"/>
  <c r="E767"/>
  <c r="D767"/>
  <c r="A767"/>
  <c r="X766"/>
  <c r="N766"/>
  <c r="L766"/>
  <c r="K766"/>
  <c r="I766"/>
  <c r="F766"/>
  <c r="E766"/>
  <c r="D766"/>
  <c r="A766"/>
  <c r="X765"/>
  <c r="N765"/>
  <c r="L765"/>
  <c r="K765"/>
  <c r="I765"/>
  <c r="F765"/>
  <c r="E765"/>
  <c r="D765"/>
  <c r="A765"/>
  <c r="X764"/>
  <c r="N764"/>
  <c r="L764"/>
  <c r="K764"/>
  <c r="I764"/>
  <c r="F764"/>
  <c r="E764"/>
  <c r="D764"/>
  <c r="A764"/>
  <c r="X763"/>
  <c r="N763"/>
  <c r="L763"/>
  <c r="K763"/>
  <c r="I763"/>
  <c r="F763"/>
  <c r="E763"/>
  <c r="D763"/>
  <c r="A763"/>
  <c r="X762"/>
  <c r="N762"/>
  <c r="L762"/>
  <c r="K762"/>
  <c r="I762"/>
  <c r="F762"/>
  <c r="E762"/>
  <c r="D762"/>
  <c r="A762"/>
  <c r="X761"/>
  <c r="N761"/>
  <c r="L761"/>
  <c r="K761"/>
  <c r="I761"/>
  <c r="F761"/>
  <c r="E761"/>
  <c r="D761"/>
  <c r="A761"/>
  <c r="X760"/>
  <c r="N760"/>
  <c r="L760"/>
  <c r="K760"/>
  <c r="I760"/>
  <c r="F760"/>
  <c r="E760"/>
  <c r="D760"/>
  <c r="A760"/>
  <c r="X759"/>
  <c r="N759"/>
  <c r="L759"/>
  <c r="K759"/>
  <c r="I759"/>
  <c r="F759"/>
  <c r="E759"/>
  <c r="D759"/>
  <c r="A759"/>
  <c r="X758"/>
  <c r="N758"/>
  <c r="L758"/>
  <c r="K758"/>
  <c r="I758"/>
  <c r="F758"/>
  <c r="E758"/>
  <c r="D758"/>
  <c r="A758"/>
  <c r="X757"/>
  <c r="N757"/>
  <c r="L757"/>
  <c r="K757"/>
  <c r="I757"/>
  <c r="F757"/>
  <c r="E757"/>
  <c r="D757"/>
  <c r="A757"/>
  <c r="X756"/>
  <c r="N756"/>
  <c r="L756"/>
  <c r="K756"/>
  <c r="I756"/>
  <c r="F756"/>
  <c r="E756"/>
  <c r="D756"/>
  <c r="A756"/>
  <c r="X755"/>
  <c r="N755"/>
  <c r="L755"/>
  <c r="K755"/>
  <c r="I755"/>
  <c r="F755"/>
  <c r="E755"/>
  <c r="D755"/>
  <c r="A755"/>
  <c r="X754"/>
  <c r="N754"/>
  <c r="L754"/>
  <c r="K754"/>
  <c r="I754"/>
  <c r="F754"/>
  <c r="E754"/>
  <c r="D754"/>
  <c r="A754"/>
  <c r="X753"/>
  <c r="N753"/>
  <c r="L753"/>
  <c r="K753"/>
  <c r="I753"/>
  <c r="F753"/>
  <c r="E753"/>
  <c r="D753"/>
  <c r="A753"/>
  <c r="X752"/>
  <c r="N752"/>
  <c r="L752"/>
  <c r="K752"/>
  <c r="I752"/>
  <c r="F752"/>
  <c r="E752"/>
  <c r="D752"/>
  <c r="A752"/>
  <c r="X751"/>
  <c r="N751"/>
  <c r="L751"/>
  <c r="K751"/>
  <c r="I751"/>
  <c r="F751"/>
  <c r="E751"/>
  <c r="D751"/>
  <c r="A751"/>
  <c r="X750"/>
  <c r="N750"/>
  <c r="L750"/>
  <c r="K750"/>
  <c r="I750"/>
  <c r="F750"/>
  <c r="E750"/>
  <c r="D750"/>
  <c r="A750"/>
  <c r="X749"/>
  <c r="N749"/>
  <c r="L749"/>
  <c r="K749"/>
  <c r="I749"/>
  <c r="F749"/>
  <c r="E749"/>
  <c r="D749"/>
  <c r="A749"/>
  <c r="X748"/>
  <c r="N748"/>
  <c r="L748"/>
  <c r="K748"/>
  <c r="I748"/>
  <c r="F748"/>
  <c r="E748"/>
  <c r="D748"/>
  <c r="A748"/>
  <c r="X747"/>
  <c r="N747"/>
  <c r="L747"/>
  <c r="K747"/>
  <c r="I747"/>
  <c r="F747"/>
  <c r="E747"/>
  <c r="D747"/>
  <c r="A747"/>
  <c r="X746"/>
  <c r="N746"/>
  <c r="L746"/>
  <c r="K746"/>
  <c r="I746"/>
  <c r="F746"/>
  <c r="E746"/>
  <c r="D746"/>
  <c r="A746"/>
  <c r="X745"/>
  <c r="N745"/>
  <c r="L745"/>
  <c r="K745"/>
  <c r="I745"/>
  <c r="F745"/>
  <c r="E745"/>
  <c r="D745"/>
  <c r="A745"/>
  <c r="X744"/>
  <c r="N744"/>
  <c r="L744"/>
  <c r="K744"/>
  <c r="I744"/>
  <c r="F744"/>
  <c r="E744"/>
  <c r="D744"/>
  <c r="A744"/>
  <c r="X743"/>
  <c r="N743"/>
  <c r="L743"/>
  <c r="K743"/>
  <c r="I743"/>
  <c r="F743"/>
  <c r="E743"/>
  <c r="D743"/>
  <c r="A743"/>
  <c r="X742"/>
  <c r="N742"/>
  <c r="L742"/>
  <c r="K742"/>
  <c r="I742"/>
  <c r="F742"/>
  <c r="E742"/>
  <c r="D742"/>
  <c r="A742"/>
  <c r="X741"/>
  <c r="N741"/>
  <c r="L741"/>
  <c r="K741"/>
  <c r="I741"/>
  <c r="F741"/>
  <c r="E741"/>
  <c r="D741"/>
  <c r="A741"/>
  <c r="X740"/>
  <c r="N740"/>
  <c r="L740"/>
  <c r="K740"/>
  <c r="I740"/>
  <c r="F740"/>
  <c r="E740"/>
  <c r="D740"/>
  <c r="A740"/>
  <c r="X739"/>
  <c r="N739"/>
  <c r="L739"/>
  <c r="K739"/>
  <c r="I739"/>
  <c r="F739"/>
  <c r="E739"/>
  <c r="D739"/>
  <c r="A739"/>
  <c r="X738"/>
  <c r="N738"/>
  <c r="L738"/>
  <c r="K738"/>
  <c r="I738"/>
  <c r="F738"/>
  <c r="E738"/>
  <c r="D738"/>
  <c r="A738"/>
  <c r="X737"/>
  <c r="N737"/>
  <c r="L737"/>
  <c r="K737"/>
  <c r="I737"/>
  <c r="F737"/>
  <c r="E737"/>
  <c r="D737"/>
  <c r="A737"/>
  <c r="X736"/>
  <c r="N736"/>
  <c r="L736"/>
  <c r="K736"/>
  <c r="I736"/>
  <c r="F736"/>
  <c r="E736"/>
  <c r="D736"/>
  <c r="A736"/>
  <c r="X735"/>
  <c r="N735"/>
  <c r="L735"/>
  <c r="K735"/>
  <c r="I735"/>
  <c r="F735"/>
  <c r="E735"/>
  <c r="D735"/>
  <c r="A735"/>
  <c r="X734"/>
  <c r="N734"/>
  <c r="L734"/>
  <c r="K734"/>
  <c r="I734"/>
  <c r="F734"/>
  <c r="E734"/>
  <c r="D734"/>
  <c r="A734"/>
  <c r="X733"/>
  <c r="N733"/>
  <c r="L733"/>
  <c r="K733"/>
  <c r="I733"/>
  <c r="F733"/>
  <c r="E733"/>
  <c r="D733"/>
  <c r="A733"/>
  <c r="X732"/>
  <c r="N732"/>
  <c r="L732"/>
  <c r="K732"/>
  <c r="I732"/>
  <c r="F732"/>
  <c r="E732"/>
  <c r="D732"/>
  <c r="A732"/>
  <c r="X731"/>
  <c r="N731"/>
  <c r="L731"/>
  <c r="K731"/>
  <c r="I731"/>
  <c r="F731"/>
  <c r="E731"/>
  <c r="D731"/>
  <c r="A731"/>
  <c r="X730"/>
  <c r="N730"/>
  <c r="L730"/>
  <c r="K730"/>
  <c r="I730"/>
  <c r="F730"/>
  <c r="E730"/>
  <c r="D730"/>
  <c r="A730"/>
  <c r="X729"/>
  <c r="N729"/>
  <c r="L729"/>
  <c r="K729"/>
  <c r="I729"/>
  <c r="F729"/>
  <c r="E729"/>
  <c r="D729"/>
  <c r="A729"/>
  <c r="X728"/>
  <c r="N728"/>
  <c r="L728"/>
  <c r="K728"/>
  <c r="I728"/>
  <c r="F728"/>
  <c r="E728"/>
  <c r="D728"/>
  <c r="A728"/>
  <c r="X727"/>
  <c r="N727"/>
  <c r="L727"/>
  <c r="K727"/>
  <c r="I727"/>
  <c r="F727"/>
  <c r="E727"/>
  <c r="D727"/>
  <c r="A727"/>
  <c r="X726"/>
  <c r="N726"/>
  <c r="L726"/>
  <c r="K726"/>
  <c r="I726"/>
  <c r="F726"/>
  <c r="E726"/>
  <c r="D726"/>
  <c r="A726"/>
  <c r="X725"/>
  <c r="N725"/>
  <c r="L725"/>
  <c r="K725"/>
  <c r="I725"/>
  <c r="F725"/>
  <c r="E725"/>
  <c r="D725"/>
  <c r="A725"/>
  <c r="X724"/>
  <c r="N724"/>
  <c r="L724"/>
  <c r="K724"/>
  <c r="I724"/>
  <c r="F724"/>
  <c r="E724"/>
  <c r="D724"/>
  <c r="A724"/>
  <c r="X723"/>
  <c r="N723"/>
  <c r="L723"/>
  <c r="K723"/>
  <c r="I723"/>
  <c r="F723"/>
  <c r="E723"/>
  <c r="D723"/>
  <c r="A723"/>
  <c r="X722"/>
  <c r="N722"/>
  <c r="L722"/>
  <c r="K722"/>
  <c r="I722"/>
  <c r="F722"/>
  <c r="E722"/>
  <c r="D722"/>
  <c r="A722"/>
  <c r="X721"/>
  <c r="N721"/>
  <c r="L721"/>
  <c r="K721"/>
  <c r="I721"/>
  <c r="F721"/>
  <c r="E721"/>
  <c r="D721"/>
  <c r="A721"/>
  <c r="X720"/>
  <c r="N720"/>
  <c r="L720"/>
  <c r="K720"/>
  <c r="I720"/>
  <c r="F720"/>
  <c r="E720"/>
  <c r="D720"/>
  <c r="A720"/>
  <c r="X719"/>
  <c r="N719"/>
  <c r="L719"/>
  <c r="K719"/>
  <c r="I719"/>
  <c r="F719"/>
  <c r="E719"/>
  <c r="D719"/>
  <c r="A719"/>
  <c r="X718"/>
  <c r="N718"/>
  <c r="L718"/>
  <c r="K718"/>
  <c r="I718"/>
  <c r="F718"/>
  <c r="E718"/>
  <c r="D718"/>
  <c r="A718"/>
  <c r="X717"/>
  <c r="N717"/>
  <c r="L717"/>
  <c r="K717"/>
  <c r="I717"/>
  <c r="F717"/>
  <c r="E717"/>
  <c r="D717"/>
  <c r="A717"/>
  <c r="X716"/>
  <c r="N716"/>
  <c r="L716"/>
  <c r="K716"/>
  <c r="I716"/>
  <c r="F716"/>
  <c r="E716"/>
  <c r="D716"/>
  <c r="A716"/>
  <c r="X715"/>
  <c r="N715"/>
  <c r="L715"/>
  <c r="K715"/>
  <c r="I715"/>
  <c r="F715"/>
  <c r="E715"/>
  <c r="D715"/>
  <c r="A715"/>
  <c r="X714"/>
  <c r="N714"/>
  <c r="L714"/>
  <c r="K714"/>
  <c r="I714"/>
  <c r="F714"/>
  <c r="E714"/>
  <c r="D714"/>
  <c r="A714"/>
  <c r="X713"/>
  <c r="N713"/>
  <c r="L713"/>
  <c r="K713"/>
  <c r="I713"/>
  <c r="F713"/>
  <c r="E713"/>
  <c r="D713"/>
  <c r="A713"/>
  <c r="X712"/>
  <c r="N712"/>
  <c r="L712"/>
  <c r="K712"/>
  <c r="I712"/>
  <c r="F712"/>
  <c r="E712"/>
  <c r="D712"/>
  <c r="A712"/>
  <c r="X711"/>
  <c r="N711"/>
  <c r="L711"/>
  <c r="K711"/>
  <c r="I711"/>
  <c r="F711"/>
  <c r="E711"/>
  <c r="D711"/>
  <c r="A711"/>
  <c r="X710"/>
  <c r="N710"/>
  <c r="L710"/>
  <c r="K710"/>
  <c r="I710"/>
  <c r="F710"/>
  <c r="E710"/>
  <c r="D710"/>
  <c r="A710"/>
  <c r="X709"/>
  <c r="N709"/>
  <c r="L709"/>
  <c r="K709"/>
  <c r="I709"/>
  <c r="F709"/>
  <c r="E709"/>
  <c r="D709"/>
  <c r="A709"/>
  <c r="X708"/>
  <c r="N708"/>
  <c r="L708"/>
  <c r="K708"/>
  <c r="I708"/>
  <c r="F708"/>
  <c r="E708"/>
  <c r="D708"/>
  <c r="A708"/>
  <c r="X707"/>
  <c r="N707"/>
  <c r="L707"/>
  <c r="K707"/>
  <c r="I707"/>
  <c r="F707"/>
  <c r="E707"/>
  <c r="D707"/>
  <c r="A707"/>
  <c r="X706"/>
  <c r="N706"/>
  <c r="L706"/>
  <c r="K706"/>
  <c r="I706"/>
  <c r="F706"/>
  <c r="E706"/>
  <c r="D706"/>
  <c r="A706"/>
  <c r="X705"/>
  <c r="N705"/>
  <c r="L705"/>
  <c r="K705"/>
  <c r="I705"/>
  <c r="F705"/>
  <c r="E705"/>
  <c r="D705"/>
  <c r="A705"/>
  <c r="X704"/>
  <c r="N704"/>
  <c r="L704"/>
  <c r="K704"/>
  <c r="I704"/>
  <c r="F704"/>
  <c r="E704"/>
  <c r="D704"/>
  <c r="A704"/>
  <c r="X703"/>
  <c r="N703"/>
  <c r="L703"/>
  <c r="K703"/>
  <c r="I703"/>
  <c r="F703"/>
  <c r="E703"/>
  <c r="D703"/>
  <c r="A703"/>
  <c r="X702"/>
  <c r="N702"/>
  <c r="L702"/>
  <c r="K702"/>
  <c r="I702"/>
  <c r="F702"/>
  <c r="E702"/>
  <c r="D702"/>
  <c r="A702"/>
  <c r="X701"/>
  <c r="N701"/>
  <c r="L701"/>
  <c r="K701"/>
  <c r="I701"/>
  <c r="F701"/>
  <c r="E701"/>
  <c r="D701"/>
  <c r="A701"/>
  <c r="X700"/>
  <c r="N700"/>
  <c r="L700"/>
  <c r="K700"/>
  <c r="I700"/>
  <c r="F700"/>
  <c r="E700"/>
  <c r="D700"/>
  <c r="A700"/>
  <c r="X699"/>
  <c r="N699"/>
  <c r="L699"/>
  <c r="K699"/>
  <c r="I699"/>
  <c r="F699"/>
  <c r="E699"/>
  <c r="D699"/>
  <c r="A699"/>
  <c r="X698"/>
  <c r="N698"/>
  <c r="L698"/>
  <c r="K698"/>
  <c r="I698"/>
  <c r="F698"/>
  <c r="E698"/>
  <c r="D698"/>
  <c r="A698"/>
  <c r="X697"/>
  <c r="N697"/>
  <c r="L697"/>
  <c r="K697"/>
  <c r="I697"/>
  <c r="F697"/>
  <c r="E697"/>
  <c r="D697"/>
  <c r="A697"/>
  <c r="X696"/>
  <c r="N696"/>
  <c r="L696"/>
  <c r="K696"/>
  <c r="I696"/>
  <c r="F696"/>
  <c r="E696"/>
  <c r="D696"/>
  <c r="A696"/>
  <c r="X695"/>
  <c r="N695"/>
  <c r="L695"/>
  <c r="K695"/>
  <c r="I695"/>
  <c r="F695"/>
  <c r="E695"/>
  <c r="D695"/>
  <c r="A695"/>
  <c r="X694"/>
  <c r="N694"/>
  <c r="L694"/>
  <c r="K694"/>
  <c r="I694"/>
  <c r="F694"/>
  <c r="E694"/>
  <c r="D694"/>
  <c r="A694"/>
  <c r="X693"/>
  <c r="N693"/>
  <c r="L693"/>
  <c r="K693"/>
  <c r="I693"/>
  <c r="F693"/>
  <c r="E693"/>
  <c r="D693"/>
  <c r="A693"/>
  <c r="X692"/>
  <c r="N692"/>
  <c r="L692"/>
  <c r="K692"/>
  <c r="I692"/>
  <c r="F692"/>
  <c r="E692"/>
  <c r="D692"/>
  <c r="A692"/>
  <c r="X691"/>
  <c r="N691"/>
  <c r="L691"/>
  <c r="K691"/>
  <c r="I691"/>
  <c r="F691"/>
  <c r="E691"/>
  <c r="D691"/>
  <c r="A691"/>
  <c r="X690"/>
  <c r="N690"/>
  <c r="L690"/>
  <c r="K690"/>
  <c r="I690"/>
  <c r="F690"/>
  <c r="E690"/>
  <c r="D690"/>
  <c r="A690"/>
  <c r="X689"/>
  <c r="N689"/>
  <c r="L689"/>
  <c r="K689"/>
  <c r="I689"/>
  <c r="F689"/>
  <c r="E689"/>
  <c r="D689"/>
  <c r="A689"/>
  <c r="X688"/>
  <c r="N688"/>
  <c r="L688"/>
  <c r="K688"/>
  <c r="I688"/>
  <c r="F688"/>
  <c r="E688"/>
  <c r="D688"/>
  <c r="A688"/>
  <c r="X687"/>
  <c r="N687"/>
  <c r="L687"/>
  <c r="K687"/>
  <c r="I687"/>
  <c r="F687"/>
  <c r="E687"/>
  <c r="D687"/>
  <c r="A687"/>
  <c r="X686"/>
  <c r="N686"/>
  <c r="L686"/>
  <c r="K686"/>
  <c r="I686"/>
  <c r="F686"/>
  <c r="E686"/>
  <c r="D686"/>
  <c r="A686"/>
  <c r="X685"/>
  <c r="N685"/>
  <c r="L685"/>
  <c r="K685"/>
  <c r="I685"/>
  <c r="F685"/>
  <c r="E685"/>
  <c r="D685"/>
  <c r="A685"/>
  <c r="X684"/>
  <c r="N684"/>
  <c r="L684"/>
  <c r="K684"/>
  <c r="I684"/>
  <c r="F684"/>
  <c r="E684"/>
  <c r="D684"/>
  <c r="A684"/>
  <c r="X683"/>
  <c r="N683"/>
  <c r="L683"/>
  <c r="K683"/>
  <c r="I683"/>
  <c r="F683"/>
  <c r="E683"/>
  <c r="D683"/>
  <c r="A683"/>
  <c r="X682"/>
  <c r="N682"/>
  <c r="L682"/>
  <c r="K682"/>
  <c r="I682"/>
  <c r="F682"/>
  <c r="E682"/>
  <c r="D682"/>
  <c r="A682"/>
  <c r="X681"/>
  <c r="N681"/>
  <c r="L681"/>
  <c r="K681"/>
  <c r="I681"/>
  <c r="F681"/>
  <c r="E681"/>
  <c r="D681"/>
  <c r="A681"/>
  <c r="X680"/>
  <c r="N680"/>
  <c r="L680"/>
  <c r="K680"/>
  <c r="I680"/>
  <c r="F680"/>
  <c r="E680"/>
  <c r="D680"/>
  <c r="A680"/>
  <c r="X679"/>
  <c r="N679"/>
  <c r="L679"/>
  <c r="K679"/>
  <c r="I679"/>
  <c r="F679"/>
  <c r="E679"/>
  <c r="D679"/>
  <c r="A679"/>
  <c r="X678"/>
  <c r="N678"/>
  <c r="L678"/>
  <c r="K678"/>
  <c r="I678"/>
  <c r="F678"/>
  <c r="E678"/>
  <c r="D678"/>
  <c r="A678"/>
  <c r="X677"/>
  <c r="N677"/>
  <c r="L677"/>
  <c r="K677"/>
  <c r="I677"/>
  <c r="F677"/>
  <c r="E677"/>
  <c r="D677"/>
  <c r="A677"/>
  <c r="X676"/>
  <c r="N676"/>
  <c r="L676"/>
  <c r="K676"/>
  <c r="I676"/>
  <c r="F676"/>
  <c r="E676"/>
  <c r="D676"/>
  <c r="A676"/>
  <c r="X675"/>
  <c r="N675"/>
  <c r="L675"/>
  <c r="K675"/>
  <c r="I675"/>
  <c r="F675"/>
  <c r="E675"/>
  <c r="D675"/>
  <c r="A675"/>
  <c r="X674"/>
  <c r="N674"/>
  <c r="L674"/>
  <c r="K674"/>
  <c r="I674"/>
  <c r="F674"/>
  <c r="E674"/>
  <c r="D674"/>
  <c r="A674"/>
  <c r="X673"/>
  <c r="N673"/>
  <c r="L673"/>
  <c r="K673"/>
  <c r="I673"/>
  <c r="F673"/>
  <c r="E673"/>
  <c r="D673"/>
  <c r="A673"/>
  <c r="X672"/>
  <c r="N672"/>
  <c r="L672"/>
  <c r="K672"/>
  <c r="I672"/>
  <c r="F672"/>
  <c r="E672"/>
  <c r="D672"/>
  <c r="A672"/>
  <c r="X671"/>
  <c r="N671"/>
  <c r="L671"/>
  <c r="K671"/>
  <c r="I671"/>
  <c r="F671"/>
  <c r="E671"/>
  <c r="D671"/>
  <c r="A671"/>
  <c r="X670"/>
  <c r="N670"/>
  <c r="L670"/>
  <c r="K670"/>
  <c r="I670"/>
  <c r="F670"/>
  <c r="E670"/>
  <c r="D670"/>
  <c r="A670"/>
  <c r="X669"/>
  <c r="N669"/>
  <c r="L669"/>
  <c r="K669"/>
  <c r="I669"/>
  <c r="F669"/>
  <c r="E669"/>
  <c r="D669"/>
  <c r="A669"/>
  <c r="X668"/>
  <c r="N668"/>
  <c r="L668"/>
  <c r="K668"/>
  <c r="I668"/>
  <c r="F668"/>
  <c r="E668"/>
  <c r="D668"/>
  <c r="A668"/>
  <c r="X667"/>
  <c r="N667"/>
  <c r="L667"/>
  <c r="K667"/>
  <c r="I667"/>
  <c r="F667"/>
  <c r="E667"/>
  <c r="D667"/>
  <c r="A667"/>
  <c r="X666"/>
  <c r="N666"/>
  <c r="L666"/>
  <c r="K666"/>
  <c r="I666"/>
  <c r="F666"/>
  <c r="E666"/>
  <c r="D666"/>
  <c r="A666"/>
  <c r="X665"/>
  <c r="N665"/>
  <c r="L665"/>
  <c r="K665"/>
  <c r="I665"/>
  <c r="F665"/>
  <c r="E665"/>
  <c r="D665"/>
  <c r="A665"/>
  <c r="X664"/>
  <c r="N664"/>
  <c r="L664"/>
  <c r="K664"/>
  <c r="I664"/>
  <c r="F664"/>
  <c r="E664"/>
  <c r="D664"/>
  <c r="A664"/>
  <c r="X663"/>
  <c r="N663"/>
  <c r="L663"/>
  <c r="K663"/>
  <c r="I663"/>
  <c r="F663"/>
  <c r="E663"/>
  <c r="D663"/>
  <c r="A663"/>
  <c r="X662"/>
  <c r="N662"/>
  <c r="L662"/>
  <c r="K662"/>
  <c r="I662"/>
  <c r="F662"/>
  <c r="E662"/>
  <c r="D662"/>
  <c r="A662"/>
  <c r="X661"/>
  <c r="N661"/>
  <c r="L661"/>
  <c r="K661"/>
  <c r="I661"/>
  <c r="F661"/>
  <c r="E661"/>
  <c r="D661"/>
  <c r="A661"/>
  <c r="X660"/>
  <c r="N660"/>
  <c r="L660"/>
  <c r="K660"/>
  <c r="I660"/>
  <c r="F660"/>
  <c r="E660"/>
  <c r="D660"/>
  <c r="A660"/>
  <c r="X659"/>
  <c r="N659"/>
  <c r="L659"/>
  <c r="K659"/>
  <c r="I659"/>
  <c r="F659"/>
  <c r="E659"/>
  <c r="D659"/>
  <c r="A659"/>
  <c r="X658"/>
  <c r="N658"/>
  <c r="L658"/>
  <c r="K658"/>
  <c r="I658"/>
  <c r="F658"/>
  <c r="E658"/>
  <c r="D658"/>
  <c r="A658"/>
  <c r="X657"/>
  <c r="N657"/>
  <c r="L657"/>
  <c r="K657"/>
  <c r="I657"/>
  <c r="F657"/>
  <c r="E657"/>
  <c r="D657"/>
  <c r="A657"/>
  <c r="X656"/>
  <c r="N656"/>
  <c r="L656"/>
  <c r="K656"/>
  <c r="I656"/>
  <c r="F656"/>
  <c r="E656"/>
  <c r="D656"/>
  <c r="A656"/>
  <c r="X655"/>
  <c r="N655"/>
  <c r="L655"/>
  <c r="K655"/>
  <c r="I655"/>
  <c r="F655"/>
  <c r="E655"/>
  <c r="D655"/>
  <c r="A655"/>
  <c r="X654"/>
  <c r="N654"/>
  <c r="L654"/>
  <c r="K654"/>
  <c r="I654"/>
  <c r="F654"/>
  <c r="E654"/>
  <c r="D654"/>
  <c r="A654"/>
  <c r="X653"/>
  <c r="N653"/>
  <c r="L653"/>
  <c r="K653"/>
  <c r="I653"/>
  <c r="F653"/>
  <c r="E653"/>
  <c r="D653"/>
  <c r="A653"/>
  <c r="X652"/>
  <c r="N652"/>
  <c r="L652"/>
  <c r="K652"/>
  <c r="I652"/>
  <c r="F652"/>
  <c r="E652"/>
  <c r="D652"/>
  <c r="A652"/>
  <c r="X651"/>
  <c r="N651"/>
  <c r="L651"/>
  <c r="K651"/>
  <c r="I651"/>
  <c r="F651"/>
  <c r="E651"/>
  <c r="D651"/>
  <c r="A651"/>
  <c r="X650"/>
  <c r="N650"/>
  <c r="L650"/>
  <c r="K650"/>
  <c r="I650"/>
  <c r="F650"/>
  <c r="E650"/>
  <c r="D650"/>
  <c r="A650"/>
  <c r="X649"/>
  <c r="N649"/>
  <c r="L649"/>
  <c r="K649"/>
  <c r="I649"/>
  <c r="F649"/>
  <c r="E649"/>
  <c r="D649"/>
  <c r="A649"/>
  <c r="X648"/>
  <c r="N648"/>
  <c r="L648"/>
  <c r="K648"/>
  <c r="I648"/>
  <c r="F648"/>
  <c r="E648"/>
  <c r="D648"/>
  <c r="A648"/>
  <c r="X647"/>
  <c r="N647"/>
  <c r="L647"/>
  <c r="K647"/>
  <c r="I647"/>
  <c r="F647"/>
  <c r="E647"/>
  <c r="D647"/>
  <c r="A647"/>
  <c r="X646"/>
  <c r="N646"/>
  <c r="L646"/>
  <c r="K646"/>
  <c r="I646"/>
  <c r="F646"/>
  <c r="E646"/>
  <c r="D646"/>
  <c r="A646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642"/>
  <c r="N642"/>
  <c r="L642"/>
  <c r="K642"/>
  <c r="I642"/>
  <c r="F642"/>
  <c r="E642"/>
  <c r="D642"/>
  <c r="A642"/>
  <c r="X641"/>
  <c r="N641"/>
  <c r="L641"/>
  <c r="K641"/>
  <c r="I641"/>
  <c r="F641"/>
  <c r="E641"/>
  <c r="D641"/>
  <c r="A641"/>
  <c r="X640"/>
  <c r="N640"/>
  <c r="L640"/>
  <c r="K640"/>
  <c r="I640"/>
  <c r="F640"/>
  <c r="E640"/>
  <c r="D640"/>
  <c r="A640"/>
  <c r="X639"/>
  <c r="N639"/>
  <c r="L639"/>
  <c r="K639"/>
  <c r="I639"/>
  <c r="F639"/>
  <c r="E639"/>
  <c r="D639"/>
  <c r="A639"/>
  <c r="X638"/>
  <c r="N638"/>
  <c r="L638"/>
  <c r="K638"/>
  <c r="I638"/>
  <c r="F638"/>
  <c r="E638"/>
  <c r="D638"/>
  <c r="A638"/>
  <c r="X637"/>
  <c r="N637"/>
  <c r="L637"/>
  <c r="K637"/>
  <c r="I637"/>
  <c r="F637"/>
  <c r="E637"/>
  <c r="D637"/>
  <c r="A637"/>
  <c r="X636"/>
  <c r="N636"/>
  <c r="L636"/>
  <c r="K636"/>
  <c r="I636"/>
  <c r="F636"/>
  <c r="E636"/>
  <c r="D636"/>
  <c r="A636"/>
  <c r="X635"/>
  <c r="N635"/>
  <c r="L635"/>
  <c r="K635"/>
  <c r="I635"/>
  <c r="F635"/>
  <c r="E635"/>
  <c r="D635"/>
  <c r="A635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31"/>
  <c r="N631"/>
  <c r="L631"/>
  <c r="K631"/>
  <c r="I631"/>
  <c r="F631"/>
  <c r="E631"/>
  <c r="D631"/>
  <c r="A631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26"/>
  <c r="N626"/>
  <c r="L626"/>
  <c r="K626"/>
  <c r="I626"/>
  <c r="F626"/>
  <c r="E626"/>
  <c r="D626"/>
  <c r="A626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623"/>
  <c r="N623"/>
  <c r="L623"/>
  <c r="K623"/>
  <c r="I623"/>
  <c r="F623"/>
  <c r="E623"/>
  <c r="D623"/>
  <c r="A623"/>
  <c r="X622"/>
  <c r="N622"/>
  <c r="L622"/>
  <c r="K622"/>
  <c r="I622"/>
  <c r="F622"/>
  <c r="E622"/>
  <c r="D622"/>
  <c r="A622"/>
  <c r="X621"/>
  <c r="N621"/>
  <c r="L621"/>
  <c r="K621"/>
  <c r="I621"/>
  <c r="F621"/>
  <c r="E621"/>
  <c r="D621"/>
  <c r="A621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6"/>
  <c r="N616"/>
  <c r="L616"/>
  <c r="K616"/>
  <c r="I616"/>
  <c r="F616"/>
  <c r="E616"/>
  <c r="D616"/>
  <c r="A616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13"/>
  <c r="N613"/>
  <c r="L613"/>
  <c r="K613"/>
  <c r="I613"/>
  <c r="F613"/>
  <c r="E613"/>
  <c r="D613"/>
  <c r="A613"/>
  <c r="X612"/>
  <c r="N612"/>
  <c r="L612"/>
  <c r="K612"/>
  <c r="I612"/>
  <c r="F612"/>
  <c r="E612"/>
  <c r="D612"/>
  <c r="A612"/>
  <c r="X611"/>
  <c r="N611"/>
  <c r="L611"/>
  <c r="K611"/>
  <c r="I611"/>
  <c r="F611"/>
  <c r="E611"/>
  <c r="D611"/>
  <c r="A611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607"/>
  <c r="N607"/>
  <c r="L607"/>
  <c r="K607"/>
  <c r="I607"/>
  <c r="F607"/>
  <c r="E607"/>
  <c r="D607"/>
  <c r="A607"/>
  <c r="X606"/>
  <c r="N606"/>
  <c r="L606"/>
  <c r="K606"/>
  <c r="I606"/>
  <c r="F606"/>
  <c r="E606"/>
  <c r="D606"/>
  <c r="A606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02"/>
  <c r="N602"/>
  <c r="L602"/>
  <c r="K602"/>
  <c r="I602"/>
  <c r="F602"/>
  <c r="E602"/>
  <c r="D602"/>
  <c r="A602"/>
  <c r="X601"/>
  <c r="N601"/>
  <c r="L601"/>
  <c r="K601"/>
  <c r="I601"/>
  <c r="F601"/>
  <c r="E601"/>
  <c r="D601"/>
  <c r="A601"/>
  <c r="X600"/>
  <c r="N600"/>
  <c r="L600"/>
  <c r="K600"/>
  <c r="I600"/>
  <c r="F600"/>
  <c r="E600"/>
  <c r="D600"/>
  <c r="A600"/>
  <c r="X599"/>
  <c r="N599"/>
  <c r="L599"/>
  <c r="K599"/>
  <c r="I599"/>
  <c r="F599"/>
  <c r="E599"/>
  <c r="D599"/>
  <c r="A599"/>
  <c r="X598"/>
  <c r="N598"/>
  <c r="L598"/>
  <c r="K598"/>
  <c r="I598"/>
  <c r="F598"/>
  <c r="E598"/>
  <c r="D598"/>
  <c r="A598"/>
  <c r="X597"/>
  <c r="N597"/>
  <c r="L597"/>
  <c r="K597"/>
  <c r="I597"/>
  <c r="F597"/>
  <c r="E597"/>
  <c r="D597"/>
  <c r="A597"/>
  <c r="X596"/>
  <c r="N596"/>
  <c r="L596"/>
  <c r="K596"/>
  <c r="I596"/>
  <c r="F596"/>
  <c r="E596"/>
  <c r="D596"/>
  <c r="A596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592"/>
  <c r="N592"/>
  <c r="L592"/>
  <c r="K592"/>
  <c r="I592"/>
  <c r="F592"/>
  <c r="E592"/>
  <c r="D592"/>
  <c r="A592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88"/>
  <c r="N588"/>
  <c r="L588"/>
  <c r="K588"/>
  <c r="I588"/>
  <c r="F588"/>
  <c r="E588"/>
  <c r="D588"/>
  <c r="A588"/>
  <c r="X587"/>
  <c r="N587"/>
  <c r="L587"/>
  <c r="K587"/>
  <c r="I587"/>
  <c r="F587"/>
  <c r="E587"/>
  <c r="D587"/>
  <c r="A587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84"/>
  <c r="N584"/>
  <c r="L584"/>
  <c r="K584"/>
  <c r="I584"/>
  <c r="F584"/>
  <c r="E584"/>
  <c r="D584"/>
  <c r="A584"/>
  <c r="X583"/>
  <c r="N583"/>
  <c r="L583"/>
  <c r="K583"/>
  <c r="I583"/>
  <c r="F583"/>
  <c r="E583"/>
  <c r="D583"/>
  <c r="A583"/>
  <c r="X582"/>
  <c r="N582"/>
  <c r="L582"/>
  <c r="K582"/>
  <c r="I582"/>
  <c r="F582"/>
  <c r="E582"/>
  <c r="D582"/>
  <c r="A582"/>
  <c r="X581"/>
  <c r="N581"/>
  <c r="L581"/>
  <c r="K581"/>
  <c r="I581"/>
  <c r="F581"/>
  <c r="E581"/>
  <c r="D581"/>
  <c r="A58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577"/>
  <c r="N577"/>
  <c r="L577"/>
  <c r="K577"/>
  <c r="I577"/>
  <c r="F577"/>
  <c r="E577"/>
  <c r="D577"/>
  <c r="A577"/>
  <c r="X576"/>
  <c r="N576"/>
  <c r="L576"/>
  <c r="K576"/>
  <c r="I576"/>
  <c r="F576"/>
  <c r="E576"/>
  <c r="D576"/>
  <c r="A576"/>
  <c r="X575"/>
  <c r="N575"/>
  <c r="L575"/>
  <c r="K575"/>
  <c r="I575"/>
  <c r="F575"/>
  <c r="E575"/>
  <c r="D575"/>
  <c r="A575"/>
  <c r="X574"/>
  <c r="N574"/>
  <c r="L574"/>
  <c r="K574"/>
  <c r="I574"/>
  <c r="F574"/>
  <c r="E574"/>
  <c r="D574"/>
  <c r="A574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8"/>
  <c r="N568"/>
  <c r="L568"/>
  <c r="K568"/>
  <c r="I568"/>
  <c r="F568"/>
  <c r="E568"/>
  <c r="D568"/>
  <c r="A568"/>
  <c r="X567"/>
  <c r="N567"/>
  <c r="L567"/>
  <c r="K567"/>
  <c r="I567"/>
  <c r="F567"/>
  <c r="E567"/>
  <c r="D567"/>
  <c r="A567"/>
  <c r="X566"/>
  <c r="N566"/>
  <c r="L566"/>
  <c r="K566"/>
  <c r="I566"/>
  <c r="F566"/>
  <c r="E566"/>
  <c r="D566"/>
  <c r="A566"/>
  <c r="X565"/>
  <c r="N565"/>
  <c r="L565"/>
  <c r="K565"/>
  <c r="I565"/>
  <c r="F565"/>
  <c r="E565"/>
  <c r="D565"/>
  <c r="A565"/>
  <c r="X564"/>
  <c r="N564"/>
  <c r="L564"/>
  <c r="K564"/>
  <c r="I564"/>
  <c r="F564"/>
  <c r="E564"/>
  <c r="D564"/>
  <c r="A564"/>
  <c r="X563"/>
  <c r="N563"/>
  <c r="L563"/>
  <c r="K563"/>
  <c r="I563"/>
  <c r="F563"/>
  <c r="E563"/>
  <c r="D563"/>
  <c r="A563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60"/>
  <c r="N560"/>
  <c r="L560"/>
  <c r="K560"/>
  <c r="I560"/>
  <c r="F560"/>
  <c r="E560"/>
  <c r="D560"/>
  <c r="A560"/>
  <c r="X559"/>
  <c r="N559"/>
  <c r="L559"/>
  <c r="K559"/>
  <c r="I559"/>
  <c r="F559"/>
  <c r="E559"/>
  <c r="D559"/>
  <c r="A559"/>
  <c r="X558"/>
  <c r="N558"/>
  <c r="L558"/>
  <c r="K558"/>
  <c r="I558"/>
  <c r="F558"/>
  <c r="E558"/>
  <c r="D558"/>
  <c r="A558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55"/>
  <c r="N555"/>
  <c r="L555"/>
  <c r="K555"/>
  <c r="I555"/>
  <c r="F555"/>
  <c r="E555"/>
  <c r="D555"/>
  <c r="A555"/>
  <c r="X554"/>
  <c r="N554"/>
  <c r="L554"/>
  <c r="K554"/>
  <c r="I554"/>
  <c r="F554"/>
  <c r="E554"/>
  <c r="D554"/>
  <c r="A554"/>
  <c r="X553"/>
  <c r="N553"/>
  <c r="L553"/>
  <c r="K553"/>
  <c r="I553"/>
  <c r="F553"/>
  <c r="E553"/>
  <c r="D553"/>
  <c r="A553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47"/>
  <c r="N547"/>
  <c r="L547"/>
  <c r="K547"/>
  <c r="I547"/>
  <c r="F547"/>
  <c r="E547"/>
  <c r="D547"/>
  <c r="A547"/>
  <c r="X546"/>
  <c r="N546"/>
  <c r="L546"/>
  <c r="K546"/>
  <c r="I546"/>
  <c r="F546"/>
  <c r="E546"/>
  <c r="D546"/>
  <c r="A546"/>
  <c r="X545"/>
  <c r="N545"/>
  <c r="L545"/>
  <c r="K545"/>
  <c r="I545"/>
  <c r="F545"/>
  <c r="E545"/>
  <c r="D545"/>
  <c r="A545"/>
  <c r="X544"/>
  <c r="N544"/>
  <c r="L544"/>
  <c r="K544"/>
  <c r="I544"/>
  <c r="F544"/>
  <c r="E544"/>
  <c r="D544"/>
  <c r="A544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539"/>
  <c r="N539"/>
  <c r="L539"/>
  <c r="K539"/>
  <c r="I539"/>
  <c r="F539"/>
  <c r="E539"/>
  <c r="D539"/>
  <c r="A539"/>
  <c r="X538"/>
  <c r="N538"/>
  <c r="L538"/>
  <c r="K538"/>
  <c r="I538"/>
  <c r="F538"/>
  <c r="E538"/>
  <c r="D538"/>
  <c r="A538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32"/>
  <c r="N532"/>
  <c r="L532"/>
  <c r="K532"/>
  <c r="I532"/>
  <c r="F532"/>
  <c r="E532"/>
  <c r="D532"/>
  <c r="A532"/>
  <c r="X531"/>
  <c r="N531"/>
  <c r="L531"/>
  <c r="K531"/>
  <c r="I531"/>
  <c r="F531"/>
  <c r="E531"/>
  <c r="D531"/>
  <c r="A531"/>
  <c r="X530"/>
  <c r="N530"/>
  <c r="L530"/>
  <c r="K530"/>
  <c r="I530"/>
  <c r="F530"/>
  <c r="E530"/>
  <c r="D530"/>
  <c r="A530"/>
  <c r="X529"/>
  <c r="N529"/>
  <c r="L529"/>
  <c r="K529"/>
  <c r="I529"/>
  <c r="F529"/>
  <c r="E529"/>
  <c r="D529"/>
  <c r="A529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526"/>
  <c r="N526"/>
  <c r="L526"/>
  <c r="K526"/>
  <c r="I526"/>
  <c r="F526"/>
  <c r="E526"/>
  <c r="D526"/>
  <c r="A526"/>
  <c r="X525"/>
  <c r="N525"/>
  <c r="L525"/>
  <c r="K525"/>
  <c r="I525"/>
  <c r="F525"/>
  <c r="E525"/>
  <c r="D525"/>
  <c r="A525"/>
  <c r="X524"/>
  <c r="N524"/>
  <c r="L524"/>
  <c r="K524"/>
  <c r="I524"/>
  <c r="F524"/>
  <c r="E524"/>
  <c r="D524"/>
  <c r="A524"/>
  <c r="X523"/>
  <c r="N523"/>
  <c r="L523"/>
  <c r="K523"/>
  <c r="I523"/>
  <c r="F523"/>
  <c r="E523"/>
  <c r="D523"/>
  <c r="A523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520"/>
  <c r="N520"/>
  <c r="L520"/>
  <c r="K520"/>
  <c r="I520"/>
  <c r="F520"/>
  <c r="E520"/>
  <c r="D520"/>
  <c r="A520"/>
  <c r="X519"/>
  <c r="N519"/>
  <c r="L519"/>
  <c r="K519"/>
  <c r="I519"/>
  <c r="F519"/>
  <c r="E519"/>
  <c r="D519"/>
  <c r="A519"/>
  <c r="X518"/>
  <c r="N518"/>
  <c r="L518"/>
  <c r="K518"/>
  <c r="I518"/>
  <c r="F518"/>
  <c r="E518"/>
  <c r="D518"/>
  <c r="A518"/>
  <c r="X517"/>
  <c r="N517"/>
  <c r="L517"/>
  <c r="K517"/>
  <c r="I517"/>
  <c r="F517"/>
  <c r="E517"/>
  <c r="D517"/>
  <c r="A517"/>
  <c r="X516"/>
  <c r="N516"/>
  <c r="L516"/>
  <c r="K516"/>
  <c r="I516"/>
  <c r="F516"/>
  <c r="E516"/>
  <c r="D516"/>
  <c r="A516"/>
  <c r="X515"/>
  <c r="N515"/>
  <c r="L515"/>
  <c r="K515"/>
  <c r="I515"/>
  <c r="F515"/>
  <c r="E515"/>
  <c r="D515"/>
  <c r="A515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12"/>
  <c r="N512"/>
  <c r="L512"/>
  <c r="K512"/>
  <c r="I512"/>
  <c r="F512"/>
  <c r="E512"/>
  <c r="D512"/>
  <c r="A512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488"/>
  <c r="N488"/>
  <c r="L488"/>
  <c r="K488"/>
  <c r="I488"/>
  <c r="F488"/>
  <c r="E488"/>
  <c r="D488"/>
  <c r="A488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<sst xmlns="http://schemas.openxmlformats.org/spreadsheetml/2006/main" count="3662" uniqueCount="810">
  <si>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</si>
  <si>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</si>
  <si>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</si>
  <si>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</si>
  <si>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</si>
  <si>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</si>
  <si>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</si>
  <si>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</si>
  <si>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</si>
  <si>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</si>
  <si>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</si>
  <si>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</si>
  <si>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</si>
  <si>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</si>
  <si>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</si>
  <si>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</si>
  <si>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</si>
  <si>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</si>
  <si>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</si>
  <si>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</si>
  <si>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</si>
  <si>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</si>
  <si>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</si>
  <si>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</si>
  <si>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</si>
  <si>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</si>
  <si>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</si>
  <si>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</si>
  <si>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</si>
  <si>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</si>
  <si>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</si>
  <si>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</si>
  <si>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2016/09/30 12:12</t>
  </si>
  <si>
    <t>BC417143B-GIQN-E4</t>
  </si>
  <si>
    <t>CSR</t>
  </si>
  <si>
    <t/>
  </si>
  <si>
    <t>F</t>
  </si>
  <si>
    <t>1171</t>
  </si>
  <si>
    <t>BC57E687C-GITB-E4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</si>
  <si>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</si>
  <si>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</si>
  <si>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</si>
  <si>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</si>
  <si>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</si>
  <si>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</si>
  <si>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</si>
  <si>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</si>
  <si>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</si>
  <si>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</si>
  <si>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</si>
  <si>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</si>
  <si>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</si>
  <si>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</si>
  <si>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</si>
  <si>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</si>
  <si>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</si>
  <si>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</si>
  <si>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</si>
  <si>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</si>
  <si>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</si>
  <si>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</si>
  <si>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</si>
  <si>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</si>
  <si>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</si>
  <si>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</si>
  <si>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</si>
  <si>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</si>
  <si>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</si>
  <si>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</si>
  <si>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</si>
  <si>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</si>
  <si>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</si>
  <si>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</si>
  <si>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</si>
  <si>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</si>
  <si>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</si>
  <si>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</si>
  <si>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</si>
  <si>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</si>
  <si>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</si>
  <si>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</si>
  <si>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</si>
  <si>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</si>
  <si>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</si>
  <si>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</si>
  <si>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</si>
  <si>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</si>
  <si>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</si>
  <si>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</si>
  <si>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</si>
  <si>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</si>
  <si>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</si>
  <si>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</si>
  <si>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</si>
  <si>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</si>
  <si>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</si>
  <si>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</si>
  <si>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</si>
  <si>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</si>
  <si>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</si>
  <si>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</si>
  <si>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</si>
  <si>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</si>
  <si>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</si>
  <si>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</si>
  <si>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</si>
  <si>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</si>
  <si>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</si>
  <si>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</si>
  <si>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</si>
  <si>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</si>
  <si>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</si>
  <si>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</si>
  <si>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</si>
  <si>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</si>
  <si>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</si>
  <si>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</si>
  <si>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</si>
  <si>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</si>
  <si>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</si>
  <si>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</si>
  <si>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</si>
  <si>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</si>
  <si>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</si>
  <si>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</si>
  <si>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</si>
  <si>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</si>
  <si>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</si>
  <si>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</si>
  <si>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</si>
  <si>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</si>
  <si>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</si>
  <si>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</si>
  <si>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</si>
  <si>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</si>
  <si>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</si>
  <si>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</si>
  <si>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</si>
  <si>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</si>
  <si>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</si>
  <si>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</si>
  <si>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</si>
  <si>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</si>
  <si>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</si>
  <si>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</si>
  <si>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</si>
  <si>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</si>
  <si>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</si>
  <si>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</si>
  <si>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</si>
  <si>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</si>
  <si>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</si>
  <si>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</si>
  <si>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</si>
  <si>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</si>
  <si>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</si>
  <si>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</si>
  <si>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</si>
  <si>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</si>
  <si>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</si>
  <si>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</si>
  <si>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</si>
  <si>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</si>
  <si>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</si>
  <si>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</si>
  <si>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</si>
  <si>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</si>
  <si>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</si>
  <si>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</si>
  <si>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</si>
  <si>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</si>
  <si>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</si>
  <si>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</si>
  <si>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</si>
  <si>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</si>
  <si>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</si>
  <si>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</si>
  <si>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</si>
  <si>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</si>
  <si>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</si>
  <si>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</si>
  <si>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</si>
  <si>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</si>
  <si>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</si>
  <si>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</si>
  <si>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</si>
  <si>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</si>
  <si>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</si>
  <si>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</si>
  <si>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</si>
  <si>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</si>
  <si>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</si>
  <si>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</si>
  <si>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</si>
  <si>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</si>
  <si>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</si>
  <si>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</si>
  <si>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</si>
  <si>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</si>
  <si>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</si>
  <si>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</si>
  <si>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</si>
  <si>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</si>
  <si>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</si>
  <si>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</si>
  <si>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</si>
  <si>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</si>
  <si>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</si>
  <si>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</si>
  <si>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</si>
  <si>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</si>
  <si>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</si>
  <si>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</si>
  <si>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27-21/S2C-FP1Q1L/3C(LGDD)</t>
  </si>
  <si>
    <t>27-21/T3D-CP1Q2B16Y/3C(FTK)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</si>
  <si>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</si>
  <si>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</si>
  <si>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</si>
  <si>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</si>
  <si>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</si>
  <si>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</si>
  <si>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</si>
  <si>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2SC6026MFV-Y(TPL3)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</si>
  <si>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</si>
  <si>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</si>
  <si>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</si>
  <si>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</si>
  <si>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</si>
  <si>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</si>
  <si>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</si>
  <si>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</si>
  <si>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</si>
  <si>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</si>
  <si>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</si>
  <si>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</si>
  <si>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</si>
  <si>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</si>
  <si>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</si>
  <si>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</si>
  <si>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</si>
  <si>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</si>
  <si>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</si>
  <si>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</si>
  <si>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</si>
  <si>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</si>
  <si>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</si>
  <si>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</si>
  <si>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</si>
  <si>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</si>
  <si>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</si>
  <si>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</si>
  <si>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</si>
  <si>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</si>
  <si>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</si>
  <si>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</si>
  <si>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</si>
  <si>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</si>
  <si>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</si>
  <si>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</si>
  <si>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</si>
  <si>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</si>
  <si>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</si>
  <si>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</si>
  <si>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</si>
  <si>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</si>
  <si>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</si>
  <si>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</si>
  <si>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</si>
  <si>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</si>
  <si>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</si>
  <si>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</si>
  <si>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</si>
  <si>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</si>
  <si>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</si>
  <si>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</si>
  <si>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</si>
  <si>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</si>
  <si>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</si>
  <si>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</si>
  <si>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AO3400_101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</si>
  <si>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</si>
  <si>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</si>
  <si>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</si>
  <si>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</si>
  <si>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</si>
  <si>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</si>
  <si>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</si>
  <si>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</si>
  <si>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</si>
  <si>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</si>
  <si>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</si>
  <si>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</si>
  <si>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</si>
  <si>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</si>
  <si>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</si>
  <si>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</si>
  <si>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</si>
  <si>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</si>
  <si>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</si>
  <si>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</si>
  <si>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</si>
  <si>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</si>
  <si>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</si>
  <si>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</si>
  <si>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</si>
  <si>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</si>
  <si>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</si>
  <si>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</si>
  <si>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</si>
  <si>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</si>
  <si>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</si>
  <si>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AO4818_101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</si>
  <si>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</si>
  <si>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</si>
  <si>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</si>
  <si>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</si>
  <si>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</si>
  <si>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</si>
  <si>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</si>
  <si>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</si>
  <si>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</si>
  <si>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</si>
  <si>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</si>
  <si>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</si>
  <si>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</si>
  <si>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</si>
  <si>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</si>
  <si>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</si>
  <si>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</si>
  <si>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</si>
  <si>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</si>
  <si>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</si>
  <si>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</si>
  <si>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</si>
  <si>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</si>
  <si>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</si>
  <si>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</si>
  <si>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</si>
  <si>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</si>
  <si>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</si>
  <si>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</si>
  <si>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</si>
  <si>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</si>
  <si>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</si>
  <si>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</si>
  <si>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</si>
  <si>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</si>
  <si>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</si>
  <si>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</si>
  <si>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</si>
  <si>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</si>
  <si>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</si>
  <si>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</si>
  <si>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</si>
  <si>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</si>
  <si>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</si>
  <si>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</si>
  <si>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</si>
  <si>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</si>
  <si>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</si>
  <si>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</si>
  <si>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</si>
  <si>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</si>
  <si>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</si>
  <si>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</si>
  <si>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</si>
  <si>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</si>
  <si>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</si>
  <si>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</si>
  <si>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</si>
  <si>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</si>
  <si>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</si>
  <si>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</si>
  <si>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</si>
  <si>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</si>
  <si>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</si>
  <si>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</si>
  <si>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</si>
  <si>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</si>
  <si>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</si>
  <si>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</si>
  <si>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</si>
  <si>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</si>
  <si>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</si>
  <si>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</si>
  <si>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</si>
  <si>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</si>
  <si>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</si>
  <si>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</si>
  <si>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</si>
  <si>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</si>
  <si>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</si>
  <si>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</si>
  <si>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</si>
  <si>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</si>
  <si>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</si>
  <si>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</si>
  <si>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</si>
  <si>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</si>
  <si>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</si>
  <si>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</si>
  <si>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</si>
  <si>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</si>
  <si>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</si>
  <si>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</si>
  <si>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</si>
  <si>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</si>
  <si>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</si>
  <si>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</si>
  <si>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</si>
  <si>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</si>
  <si>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</si>
  <si>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</si>
  <si>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</si>
  <si>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</si>
  <si>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AOZ5038QI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</si>
  <si>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</si>
  <si>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</si>
  <si>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</si>
  <si>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</si>
  <si>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</si>
  <si>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</si>
  <si>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</si>
  <si>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</si>
  <si>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</si>
  <si>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</si>
  <si>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</si>
  <si>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</si>
  <si>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</si>
  <si>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</si>
  <si>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</si>
  <si>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</si>
  <si>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</si>
  <si>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</si>
  <si>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</si>
  <si>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</si>
  <si>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</si>
  <si>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</si>
  <si>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</si>
  <si>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</si>
  <si>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</si>
  <si>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</si>
  <si>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</si>
  <si>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</si>
  <si>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</si>
  <si>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</si>
  <si>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</si>
  <si>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</si>
  <si>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</si>
  <si>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</si>
  <si>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</si>
  <si>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</si>
  <si>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</si>
  <si>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</si>
  <si>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</si>
  <si>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</si>
  <si>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</si>
  <si>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</si>
  <si>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</si>
  <si>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</si>
  <si>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</si>
  <si>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</si>
  <si>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</si>
  <si>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</si>
  <si>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</si>
  <si>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</si>
  <si>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</si>
  <si>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</si>
  <si>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</si>
  <si>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</si>
  <si>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</si>
  <si>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</si>
  <si>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</si>
  <si>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</si>
  <si>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</si>
  <si>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</si>
  <si>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</si>
  <si>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</si>
  <si>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</si>
  <si>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</si>
  <si>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</si>
  <si>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</si>
  <si>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</si>
  <si>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</si>
  <si>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</si>
  <si>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</si>
  <si>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</si>
  <si>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</si>
  <si>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</si>
  <si>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</si>
  <si>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</si>
  <si>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</si>
  <si>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</si>
  <si>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</si>
  <si>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</si>
  <si>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</si>
  <si>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</si>
  <si>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</si>
  <si>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</si>
  <si>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</si>
  <si>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</si>
  <si>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</si>
  <si>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</si>
  <si>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</si>
  <si>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</si>
  <si>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</si>
  <si>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</si>
  <si>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</si>
  <si>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</si>
  <si>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</si>
  <si>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</si>
  <si>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</si>
  <si>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</si>
  <si>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</si>
  <si>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</si>
  <si>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</si>
  <si>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</si>
  <si>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</si>
  <si>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</si>
  <si>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</si>
  <si>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</si>
  <si>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</si>
  <si>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</si>
  <si>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</si>
  <si>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</si>
  <si>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</si>
  <si>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</si>
  <si>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</si>
  <si>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</si>
  <si>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</si>
  <si>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</si>
  <si>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</si>
  <si>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</si>
  <si>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</si>
  <si>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</si>
  <si>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</si>
  <si>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</si>
  <si>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</si>
  <si>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</si>
  <si>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</si>
  <si>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</si>
  <si>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</si>
  <si>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</si>
  <si>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</si>
  <si>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</si>
  <si>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</si>
  <si>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</si>
  <si>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</si>
  <si>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</si>
  <si>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</si>
  <si>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</si>
  <si>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</si>
  <si>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</si>
  <si>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</si>
  <si>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</si>
  <si>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</si>
  <si>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</si>
  <si>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</si>
  <si>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</si>
  <si>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</si>
  <si>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</si>
  <si>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</si>
  <si>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</si>
  <si>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</si>
  <si>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</si>
  <si>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</si>
  <si>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</si>
  <si>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</si>
  <si>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</si>
  <si>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</si>
  <si>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</si>
  <si>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</si>
  <si>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</si>
  <si>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</si>
  <si>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</si>
  <si>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</si>
  <si>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</si>
  <si>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</si>
  <si>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</si>
  <si>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</si>
  <si>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</si>
  <si>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</si>
  <si>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</si>
  <si>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</si>
  <si>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</si>
  <si>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</si>
  <si>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</si>
  <si>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</si>
  <si>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</si>
  <si>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</si>
  <si>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</si>
  <si>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</si>
  <si>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</si>
  <si>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</si>
  <si>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</si>
  <si>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</si>
  <si>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</si>
  <si>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</si>
  <si>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</si>
  <si>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</si>
  <si>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</si>
  <si>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</si>
  <si>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</si>
  <si>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</si>
  <si>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</si>
  <si>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</si>
  <si>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</si>
  <si>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</si>
  <si>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</si>
  <si>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</si>
  <si>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</si>
  <si>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</si>
  <si>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</si>
  <si>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</si>
  <si>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</si>
  <si>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</si>
  <si>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</si>
  <si>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</si>
  <si>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</si>
  <si>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</si>
  <si>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</si>
  <si>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</si>
  <si>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</si>
  <si>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</si>
  <si>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</si>
  <si>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</si>
  <si>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</si>
  <si>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</si>
  <si>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</si>
  <si>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</si>
  <si>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</si>
  <si>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</si>
  <si>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</si>
  <si>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</si>
  <si>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</si>
  <si>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</si>
  <si>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</si>
  <si>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</si>
  <si>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</si>
  <si>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</si>
  <si>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</si>
  <si>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</si>
  <si>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</si>
  <si>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</si>
  <si>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</si>
  <si>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</si>
  <si>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</si>
  <si>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</si>
  <si>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</si>
  <si>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</si>
  <si>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</si>
  <si>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</si>
  <si>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</si>
  <si>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</si>
  <si>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</si>
  <si>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</si>
  <si>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</si>
  <si>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</si>
  <si>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</si>
  <si>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</si>
  <si>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</si>
  <si>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</si>
  <si>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</si>
  <si>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</si>
  <si>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</si>
  <si>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</si>
  <si>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</si>
  <si>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</si>
  <si>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</si>
  <si>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</si>
  <si>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</si>
  <si>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</si>
  <si>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</si>
  <si>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</si>
  <si>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</si>
  <si>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</si>
  <si>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</si>
  <si>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</si>
  <si>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</si>
  <si>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</si>
  <si>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</si>
  <si>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</si>
  <si>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</si>
  <si>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</si>
  <si>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</si>
  <si>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</si>
  <si>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</si>
  <si>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</si>
  <si>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</si>
  <si>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</si>
  <si>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</si>
  <si>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</si>
  <si>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</si>
  <si>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</si>
  <si>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</si>
  <si>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</si>
  <si>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</si>
  <si>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</si>
  <si>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TJ200F04M3L,LQ(O</t>
  </si>
  <si>
    <t>TK11A60D</t>
  </si>
  <si>
    <t>TK12A50D</t>
  </si>
  <si>
    <t>TK12A60W</t>
  </si>
  <si>
    <t>TK160F10N1,LQ(O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</si>
  <si>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</si>
  <si>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</si>
  <si>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</si>
  <si>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</si>
  <si>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</si>
  <si>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</si>
  <si>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</si>
  <si>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</si>
  <si>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</si>
  <si>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</si>
  <si>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</si>
  <si>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</si>
  <si>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</si>
  <si>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</si>
  <si>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</si>
  <si>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</si>
  <si>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</si>
  <si>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</si>
  <si>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</si>
  <si>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</si>
  <si>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</si>
  <si>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</si>
  <si>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</si>
  <si>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</si>
  <si>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</si>
  <si>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</si>
  <si>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</si>
  <si>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</si>
  <si>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</si>
  <si>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</si>
  <si>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</si>
  <si>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</si>
  <si>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</si>
  <si>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</si>
  <si>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</si>
  <si>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</si>
  <si>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</si>
  <si>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</si>
  <si>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</si>
  <si>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</si>
  <si>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</si>
  <si>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</si>
  <si>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</si>
  <si>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</si>
  <si>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</si>
  <si>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</si>
  <si>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</si>
  <si>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</si>
  <si>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</si>
  <si>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</si>
  <si>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</si>
  <si>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TPHR9003NL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</si>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</sst>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67" totalsRowShown="0" headerRowDxfId="30" dataDxfId="29">
  <autoFilter ref="A3:AC767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67"/>
  <sheetViews>
    <sheetView tabSelected="1" zoomScale="70" zoomScaleNormal="70" workbookViewId="0">
      <pane xSplit="5" ySplit="3" topLeftCell="W7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>
        <v>0</v>
      </c>
      <c r="U4" s="19">
        <v>0</v>
      </c>
      <c r="V4" s="17">
        <v>613</v>
      </c>
      <c r="W4" s="22" t="s">
        <v>36</v>
      </c>
      <c r="X4" s="23" t="str">
        <f t="shared" ref="X4:X67" si="2">IF($W4="E","E",IF($W4="F","F",IF($W4&lt;0.5,50,IF($W4&lt;2,100,150))))</f>
        <v>F</v>
      </c>
      <c r="Y4" s="17">
        <v>946</v>
      </c>
      <c r="Z4" s="17">
        <v>3092</v>
      </c>
      <c r="AA4" s="17">
        <v>2375</v>
      </c>
      <c r="AB4" s="17">
        <v>3158</v>
      </c>
      <c r="AC4" s="15" t="s">
        <v>37</v>
      </c>
    </row>
    <row r="5" spans="1:29" hidden="1">
      <c r="A5" s="13" t="str">
        <f t="shared" si="0"/>
        <v>FCST</v>
      </c>
      <c r="B5" s="14" t="s">
        <v>38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>
        <v>0</v>
      </c>
      <c r="U5" s="19">
        <v>0</v>
      </c>
      <c r="V5" s="17">
        <v>81</v>
      </c>
      <c r="W5" s="22" t="s">
        <v>36</v>
      </c>
      <c r="X5" s="23" t="str">
        <f t="shared" si="2"/>
        <v>F</v>
      </c>
      <c r="Y5" s="17">
        <v>0</v>
      </c>
      <c r="Z5" s="17">
        <v>0</v>
      </c>
      <c r="AA5" s="17">
        <v>0</v>
      </c>
      <c r="AB5" s="17">
        <v>586</v>
      </c>
      <c r="AC5" s="15" t="s">
        <v>37</v>
      </c>
    </row>
    <row r="6" spans="1:29" hidden="1">
      <c r="A6" s="13" t="str">
        <f t="shared" si="0"/>
        <v>FCST</v>
      </c>
      <c r="B6" s="14" t="s">
        <v>39</v>
      </c>
      <c r="C6" s="15" t="s">
        <v>40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28000</v>
      </c>
      <c r="Q6" s="17">
        <v>0</v>
      </c>
      <c r="R6" s="19">
        <v>28000</v>
      </c>
      <c r="S6" s="20" t="s">
        <v>35</v>
      </c>
      <c r="T6" s="21">
        <v>1555.6</v>
      </c>
      <c r="U6" s="19">
        <v>0</v>
      </c>
      <c r="V6" s="17">
        <v>18</v>
      </c>
      <c r="W6" s="22" t="s">
        <v>36</v>
      </c>
      <c r="X6" s="23" t="str">
        <f t="shared" si="2"/>
        <v>F</v>
      </c>
      <c r="Y6" s="17">
        <v>0</v>
      </c>
      <c r="Z6" s="17">
        <v>0</v>
      </c>
      <c r="AA6" s="17">
        <v>158</v>
      </c>
      <c r="AB6" s="17">
        <v>635</v>
      </c>
      <c r="AC6" s="15" t="s">
        <v>37</v>
      </c>
    </row>
    <row r="7" spans="1:29">
      <c r="A7" s="13" t="str">
        <f t="shared" si="0"/>
        <v>ZeroZero</v>
      </c>
      <c r="B7" s="14" t="s">
        <v>41</v>
      </c>
      <c r="C7" s="15" t="s">
        <v>40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22000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16000</v>
      </c>
      <c r="Q7" s="17">
        <v>6000</v>
      </c>
      <c r="R7" s="19">
        <v>22000</v>
      </c>
      <c r="S7" s="20" t="s">
        <v>35</v>
      </c>
      <c r="T7" s="21" t="s">
        <v>35</v>
      </c>
      <c r="U7" s="19">
        <v>0</v>
      </c>
      <c r="V7" s="17">
        <v>0</v>
      </c>
      <c r="W7" s="22" t="s">
        <v>42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OverStock</v>
      </c>
      <c r="B8" s="14" t="s">
        <v>43</v>
      </c>
      <c r="C8" s="15" t="s">
        <v>40</v>
      </c>
      <c r="D8" s="16">
        <f>IFERROR(VLOOKUP(B8,#REF!,3,FALSE),0)</f>
        <v>0</v>
      </c>
      <c r="E8" s="18">
        <f t="shared" si="1"/>
        <v>32.5</v>
      </c>
      <c r="F8" s="16" t="str">
        <f>IFERROR(VLOOKUP(B8,#REF!,6,FALSE),"")</f>
        <v/>
      </c>
      <c r="G8" s="17">
        <v>80000</v>
      </c>
      <c r="H8" s="17">
        <v>80000</v>
      </c>
      <c r="I8" s="17" t="str">
        <f>IFERROR(VLOOKUP(B8,#REF!,9,FALSE),"")</f>
        <v/>
      </c>
      <c r="J8" s="17">
        <v>268000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142000</v>
      </c>
      <c r="Q8" s="17">
        <v>126000</v>
      </c>
      <c r="R8" s="19">
        <v>348000</v>
      </c>
      <c r="S8" s="20">
        <v>42.2</v>
      </c>
      <c r="T8" s="21">
        <v>16.7</v>
      </c>
      <c r="U8" s="19">
        <v>8250</v>
      </c>
      <c r="V8" s="17">
        <v>20874</v>
      </c>
      <c r="W8" s="22">
        <v>2.5</v>
      </c>
      <c r="X8" s="23">
        <f t="shared" si="2"/>
        <v>150</v>
      </c>
      <c r="Y8" s="17">
        <v>0</v>
      </c>
      <c r="Z8" s="17">
        <v>149052</v>
      </c>
      <c r="AA8" s="17">
        <v>38818</v>
      </c>
      <c r="AB8" s="17">
        <v>0</v>
      </c>
      <c r="AC8" s="15" t="s">
        <v>37</v>
      </c>
    </row>
    <row r="9" spans="1:29" hidden="1">
      <c r="A9" s="13" t="str">
        <f t="shared" si="0"/>
        <v>Normal</v>
      </c>
      <c r="B9" s="14" t="s">
        <v>44</v>
      </c>
      <c r="C9" s="15" t="s">
        <v>40</v>
      </c>
      <c r="D9" s="16">
        <f>IFERROR(VLOOKUP(B9,#REF!,3,FALSE),0)</f>
        <v>0</v>
      </c>
      <c r="E9" s="18">
        <f t="shared" si="1"/>
        <v>16.8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88000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54000</v>
      </c>
      <c r="Q9" s="17">
        <v>34000</v>
      </c>
      <c r="R9" s="19">
        <v>88000</v>
      </c>
      <c r="S9" s="20">
        <v>16.8</v>
      </c>
      <c r="T9" s="21">
        <v>21.5</v>
      </c>
      <c r="U9" s="19">
        <v>5250</v>
      </c>
      <c r="V9" s="17">
        <v>4094</v>
      </c>
      <c r="W9" s="22">
        <v>0.8</v>
      </c>
      <c r="X9" s="23">
        <f t="shared" si="2"/>
        <v>100</v>
      </c>
      <c r="Y9" s="17">
        <v>29555</v>
      </c>
      <c r="Z9" s="17">
        <v>6097</v>
      </c>
      <c r="AA9" s="17">
        <v>1433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45</v>
      </c>
      <c r="C10" s="15" t="s">
        <v>40</v>
      </c>
      <c r="D10" s="16">
        <f>IFERROR(VLOOKUP(B10,#REF!,3,FALSE),0)</f>
        <v>0</v>
      </c>
      <c r="E10" s="18">
        <f t="shared" si="1"/>
        <v>9.1</v>
      </c>
      <c r="F10" s="16" t="str">
        <f>IFERROR(VLOOKUP(B10,#REF!,6,FALSE),"")</f>
        <v/>
      </c>
      <c r="G10" s="17">
        <v>360000</v>
      </c>
      <c r="H10" s="17">
        <v>360000</v>
      </c>
      <c r="I10" s="17" t="str">
        <f>IFERROR(VLOOKUP(B10,#REF!,9,FALSE),"")</f>
        <v/>
      </c>
      <c r="J10" s="17">
        <v>376000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8000</v>
      </c>
      <c r="Q10" s="17">
        <v>368000</v>
      </c>
      <c r="R10" s="19">
        <v>736000</v>
      </c>
      <c r="S10" s="20">
        <v>17.7</v>
      </c>
      <c r="T10" s="21">
        <v>11.8</v>
      </c>
      <c r="U10" s="19">
        <v>41500</v>
      </c>
      <c r="V10" s="17">
        <v>62292</v>
      </c>
      <c r="W10" s="22">
        <v>1.5</v>
      </c>
      <c r="X10" s="23">
        <f t="shared" si="2"/>
        <v>100</v>
      </c>
      <c r="Y10" s="17">
        <v>121588</v>
      </c>
      <c r="Z10" s="17">
        <v>338359</v>
      </c>
      <c r="AA10" s="17">
        <v>143919</v>
      </c>
      <c r="AB10" s="17">
        <v>114636</v>
      </c>
      <c r="AC10" s="15" t="s">
        <v>37</v>
      </c>
    </row>
    <row r="11" spans="1:29" hidden="1">
      <c r="A11" s="13" t="str">
        <f t="shared" si="0"/>
        <v>Normal</v>
      </c>
      <c r="B11" s="14" t="s">
        <v>46</v>
      </c>
      <c r="C11" s="15" t="s">
        <v>40</v>
      </c>
      <c r="D11" s="16">
        <f>IFERROR(VLOOKUP(B11,#REF!,3,FALSE),0)</f>
        <v>0</v>
      </c>
      <c r="E11" s="18">
        <f t="shared" si="1"/>
        <v>12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24000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24000</v>
      </c>
      <c r="Q11" s="17">
        <v>0</v>
      </c>
      <c r="R11" s="19">
        <v>24000</v>
      </c>
      <c r="S11" s="20">
        <v>12</v>
      </c>
      <c r="T11" s="21">
        <v>8.9</v>
      </c>
      <c r="U11" s="19">
        <v>2000</v>
      </c>
      <c r="V11" s="17">
        <v>2691</v>
      </c>
      <c r="W11" s="22">
        <v>1.3</v>
      </c>
      <c r="X11" s="23">
        <f t="shared" si="2"/>
        <v>100</v>
      </c>
      <c r="Y11" s="17">
        <v>2568</v>
      </c>
      <c r="Z11" s="17">
        <v>21648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FCST</v>
      </c>
      <c r="B12" s="14" t="s">
        <v>47</v>
      </c>
      <c r="C12" s="15" t="s">
        <v>40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28000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26000</v>
      </c>
      <c r="Q12" s="17">
        <v>2000</v>
      </c>
      <c r="R12" s="19">
        <v>28000</v>
      </c>
      <c r="S12" s="20" t="s">
        <v>35</v>
      </c>
      <c r="T12" s="21">
        <v>106.5</v>
      </c>
      <c r="U12" s="19">
        <v>0</v>
      </c>
      <c r="V12" s="17">
        <v>263</v>
      </c>
      <c r="W12" s="22" t="s">
        <v>36</v>
      </c>
      <c r="X12" s="23" t="str">
        <f t="shared" si="2"/>
        <v>F</v>
      </c>
      <c r="Y12" s="17">
        <v>0</v>
      </c>
      <c r="Z12" s="17">
        <v>1827</v>
      </c>
      <c r="AA12" s="17">
        <v>828</v>
      </c>
      <c r="AB12" s="17">
        <v>288</v>
      </c>
      <c r="AC12" s="15" t="s">
        <v>37</v>
      </c>
    </row>
    <row r="13" spans="1:29">
      <c r="A13" s="13" t="str">
        <f t="shared" si="0"/>
        <v>OverStock</v>
      </c>
      <c r="B13" s="14" t="s">
        <v>48</v>
      </c>
      <c r="C13" s="15" t="s">
        <v>40</v>
      </c>
      <c r="D13" s="16">
        <f>IFERROR(VLOOKUP(B13,#REF!,3,FALSE),0)</f>
        <v>0</v>
      </c>
      <c r="E13" s="18">
        <f t="shared" si="1"/>
        <v>5.3</v>
      </c>
      <c r="F13" s="16" t="str">
        <f>IFERROR(VLOOKUP(B13,#REF!,6,FALSE),"")</f>
        <v/>
      </c>
      <c r="G13" s="17">
        <v>60000</v>
      </c>
      <c r="H13" s="17">
        <v>60000</v>
      </c>
      <c r="I13" s="17" t="str">
        <f>IFERROR(VLOOKUP(B13,#REF!,9,FALSE),"")</f>
        <v/>
      </c>
      <c r="J13" s="17">
        <v>12000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12000</v>
      </c>
      <c r="R13" s="19">
        <v>72000</v>
      </c>
      <c r="S13" s="20">
        <v>32</v>
      </c>
      <c r="T13" s="21">
        <v>18.3</v>
      </c>
      <c r="U13" s="19">
        <v>2250</v>
      </c>
      <c r="V13" s="17">
        <v>3935</v>
      </c>
      <c r="W13" s="22">
        <v>1.7</v>
      </c>
      <c r="X13" s="23">
        <f t="shared" si="2"/>
        <v>100</v>
      </c>
      <c r="Y13" s="17">
        <v>2579</v>
      </c>
      <c r="Z13" s="17">
        <v>18371</v>
      </c>
      <c r="AA13" s="17">
        <v>15271</v>
      </c>
      <c r="AB13" s="17">
        <v>18052</v>
      </c>
      <c r="AC13" s="15" t="s">
        <v>37</v>
      </c>
    </row>
    <row r="14" spans="1:29">
      <c r="A14" s="13" t="str">
        <f t="shared" si="0"/>
        <v>ZeroZero</v>
      </c>
      <c r="B14" s="14" t="s">
        <v>49</v>
      </c>
      <c r="C14" s="15" t="s">
        <v>40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</v>
      </c>
      <c r="Q14" s="17">
        <v>0</v>
      </c>
      <c r="R14" s="19">
        <v>2000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42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Normal</v>
      </c>
      <c r="B15" s="14" t="s">
        <v>50</v>
      </c>
      <c r="C15" s="15" t="s">
        <v>40</v>
      </c>
      <c r="D15" s="16">
        <f>IFERROR(VLOOKUP(B15,#REF!,3,FALSE),0)</f>
        <v>0</v>
      </c>
      <c r="E15" s="18">
        <f t="shared" si="1"/>
        <v>9</v>
      </c>
      <c r="F15" s="16" t="str">
        <f>IFERROR(VLOOKUP(B15,#REF!,6,FALSE),"")</f>
        <v/>
      </c>
      <c r="G15" s="17">
        <v>4000</v>
      </c>
      <c r="H15" s="17">
        <v>4000</v>
      </c>
      <c r="I15" s="17" t="str">
        <f>IFERROR(VLOOKUP(B15,#REF!,9,FALSE),"")</f>
        <v/>
      </c>
      <c r="J15" s="17">
        <v>18000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8000</v>
      </c>
      <c r="Q15" s="17">
        <v>10000</v>
      </c>
      <c r="R15" s="19">
        <v>22000</v>
      </c>
      <c r="S15" s="20">
        <v>11</v>
      </c>
      <c r="T15" s="21">
        <v>19.3</v>
      </c>
      <c r="U15" s="19">
        <v>2000</v>
      </c>
      <c r="V15" s="17">
        <v>1142</v>
      </c>
      <c r="W15" s="22">
        <v>0.6</v>
      </c>
      <c r="X15" s="23">
        <f t="shared" si="2"/>
        <v>100</v>
      </c>
      <c r="Y15" s="17">
        <v>0</v>
      </c>
      <c r="Z15" s="17">
        <v>6647</v>
      </c>
      <c r="AA15" s="17">
        <v>7260</v>
      </c>
      <c r="AB15" s="17">
        <v>7502</v>
      </c>
      <c r="AC15" s="15" t="s">
        <v>37</v>
      </c>
    </row>
    <row r="16" spans="1:29" hidden="1">
      <c r="A16" s="13" t="str">
        <f t="shared" si="0"/>
        <v>Normal</v>
      </c>
      <c r="B16" s="14" t="s">
        <v>51</v>
      </c>
      <c r="C16" s="15" t="s">
        <v>40</v>
      </c>
      <c r="D16" s="16">
        <f>IFERROR(VLOOKUP(B16,#REF!,3,FALSE),0)</f>
        <v>0</v>
      </c>
      <c r="E16" s="18">
        <f t="shared" si="1"/>
        <v>19.3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130000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106000</v>
      </c>
      <c r="Q16" s="17">
        <v>24000</v>
      </c>
      <c r="R16" s="19">
        <v>130000</v>
      </c>
      <c r="S16" s="20">
        <v>19.3</v>
      </c>
      <c r="T16" s="21">
        <v>3939.4</v>
      </c>
      <c r="U16" s="19">
        <v>6750</v>
      </c>
      <c r="V16" s="17">
        <v>33</v>
      </c>
      <c r="W16" s="22">
        <v>0</v>
      </c>
      <c r="X16" s="23">
        <f t="shared" si="2"/>
        <v>50</v>
      </c>
      <c r="Y16" s="17">
        <v>0</v>
      </c>
      <c r="Z16" s="17">
        <v>300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52</v>
      </c>
      <c r="C17" s="15" t="s">
        <v>40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 t="s">
        <v>35</v>
      </c>
      <c r="U17" s="19">
        <v>250</v>
      </c>
      <c r="V17" s="17" t="s">
        <v>35</v>
      </c>
      <c r="W17" s="22" t="s">
        <v>42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53</v>
      </c>
      <c r="C18" s="15" t="s">
        <v>40</v>
      </c>
      <c r="D18" s="16">
        <f>IFERROR(VLOOKUP(B18,#REF!,3,FALSE),0)</f>
        <v>0</v>
      </c>
      <c r="E18" s="18">
        <f t="shared" si="1"/>
        <v>4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</v>
      </c>
      <c r="Q18" s="17">
        <v>0</v>
      </c>
      <c r="R18" s="19">
        <v>2000</v>
      </c>
      <c r="S18" s="20">
        <v>4</v>
      </c>
      <c r="T18" s="21" t="s">
        <v>35</v>
      </c>
      <c r="U18" s="19">
        <v>500</v>
      </c>
      <c r="V18" s="17" t="s">
        <v>35</v>
      </c>
      <c r="W18" s="22" t="s">
        <v>42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Normal</v>
      </c>
      <c r="B19" s="14" t="s">
        <v>54</v>
      </c>
      <c r="C19" s="15" t="s">
        <v>40</v>
      </c>
      <c r="D19" s="16">
        <f>IFERROR(VLOOKUP(B19,#REF!,3,FALSE),0)</f>
        <v>0</v>
      </c>
      <c r="E19" s="18">
        <f t="shared" si="1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 t="s">
        <v>35</v>
      </c>
      <c r="U19" s="19">
        <v>250</v>
      </c>
      <c r="V19" s="17" t="s">
        <v>35</v>
      </c>
      <c r="W19" s="22" t="s">
        <v>42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Normal</v>
      </c>
      <c r="B20" s="14" t="s">
        <v>55</v>
      </c>
      <c r="C20" s="15" t="s">
        <v>40</v>
      </c>
      <c r="D20" s="16">
        <f>IFERROR(VLOOKUP(B20,#REF!,3,FALSE),0)</f>
        <v>0</v>
      </c>
      <c r="E20" s="18">
        <f t="shared" si="1"/>
        <v>5.6</v>
      </c>
      <c r="F20" s="16" t="str">
        <f>IFERROR(VLOOKUP(B20,#REF!,6,FALSE),"")</f>
        <v/>
      </c>
      <c r="G20" s="17">
        <v>20000</v>
      </c>
      <c r="H20" s="17">
        <v>20000</v>
      </c>
      <c r="I20" s="17" t="str">
        <f>IFERROR(VLOOKUP(B20,#REF!,9,FALSE),"")</f>
        <v/>
      </c>
      <c r="J20" s="17">
        <v>24000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2000</v>
      </c>
      <c r="Q20" s="17">
        <v>22000</v>
      </c>
      <c r="R20" s="19">
        <v>44000</v>
      </c>
      <c r="S20" s="20">
        <v>10.4</v>
      </c>
      <c r="T20" s="21">
        <v>18.899999999999999</v>
      </c>
      <c r="U20" s="19">
        <v>4250</v>
      </c>
      <c r="V20" s="17">
        <v>2323</v>
      </c>
      <c r="W20" s="22">
        <v>0.5</v>
      </c>
      <c r="X20" s="23">
        <f t="shared" si="2"/>
        <v>100</v>
      </c>
      <c r="Y20" s="17">
        <v>0</v>
      </c>
      <c r="Z20" s="17">
        <v>13643</v>
      </c>
      <c r="AA20" s="17">
        <v>14520</v>
      </c>
      <c r="AB20" s="17">
        <v>15004</v>
      </c>
      <c r="AC20" s="15" t="s">
        <v>37</v>
      </c>
    </row>
    <row r="21" spans="1:29">
      <c r="A21" s="13" t="str">
        <f t="shared" si="0"/>
        <v>ZeroZero</v>
      </c>
      <c r="B21" s="14" t="s">
        <v>56</v>
      </c>
      <c r="C21" s="15" t="s">
        <v>40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12000</v>
      </c>
      <c r="Q21" s="17">
        <v>0</v>
      </c>
      <c r="R21" s="19">
        <v>12000</v>
      </c>
      <c r="S21" s="20" t="s">
        <v>35</v>
      </c>
      <c r="T21" s="21" t="s">
        <v>35</v>
      </c>
      <c r="U21" s="19">
        <v>0</v>
      </c>
      <c r="V21" s="17">
        <v>0</v>
      </c>
      <c r="W21" s="22" t="s">
        <v>42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57</v>
      </c>
      <c r="C22" s="15" t="s">
        <v>40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2000</v>
      </c>
      <c r="Q22" s="17">
        <v>0</v>
      </c>
      <c r="R22" s="19">
        <v>2000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42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58</v>
      </c>
      <c r="C23" s="15" t="s">
        <v>40</v>
      </c>
      <c r="D23" s="16">
        <f>IFERROR(VLOOKUP(B23,#REF!,3,FALSE),0)</f>
        <v>0</v>
      </c>
      <c r="E23" s="18">
        <f t="shared" si="1"/>
        <v>12.6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16000</v>
      </c>
      <c r="Q23" s="17">
        <v>6000</v>
      </c>
      <c r="R23" s="19">
        <v>22000</v>
      </c>
      <c r="S23" s="20">
        <v>12.6</v>
      </c>
      <c r="T23" s="21">
        <v>40.799999999999997</v>
      </c>
      <c r="U23" s="19">
        <v>1750</v>
      </c>
      <c r="V23" s="17">
        <v>539</v>
      </c>
      <c r="W23" s="22">
        <v>0.3</v>
      </c>
      <c r="X23" s="23">
        <f t="shared" si="2"/>
        <v>50</v>
      </c>
      <c r="Y23" s="17">
        <v>3</v>
      </c>
      <c r="Z23" s="17">
        <v>1760</v>
      </c>
      <c r="AA23" s="17">
        <v>4397</v>
      </c>
      <c r="AB23" s="17">
        <v>3520</v>
      </c>
      <c r="AC23" s="15" t="s">
        <v>37</v>
      </c>
    </row>
    <row r="24" spans="1:29" hidden="1">
      <c r="A24" s="13" t="str">
        <f t="shared" si="0"/>
        <v>Normal</v>
      </c>
      <c r="B24" s="14" t="s">
        <v>59</v>
      </c>
      <c r="C24" s="15" t="s">
        <v>40</v>
      </c>
      <c r="D24" s="16">
        <f>IFERROR(VLOOKUP(B24,#REF!,3,FALSE),0)</f>
        <v>0</v>
      </c>
      <c r="E24" s="18">
        <f t="shared" si="1"/>
        <v>9.1</v>
      </c>
      <c r="F24" s="16" t="str">
        <f>IFERROR(VLOOKUP(B24,#REF!,6,FALSE),"")</f>
        <v/>
      </c>
      <c r="G24" s="17">
        <v>32000</v>
      </c>
      <c r="H24" s="17">
        <v>32000</v>
      </c>
      <c r="I24" s="17" t="str">
        <f>IFERROR(VLOOKUP(B24,#REF!,9,FALSE),"")</f>
        <v/>
      </c>
      <c r="J24" s="17">
        <v>64000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44000</v>
      </c>
      <c r="Q24" s="17">
        <v>20000</v>
      </c>
      <c r="R24" s="19">
        <v>96000</v>
      </c>
      <c r="S24" s="20">
        <v>13.7</v>
      </c>
      <c r="T24" s="21">
        <v>15.7</v>
      </c>
      <c r="U24" s="19">
        <v>7000</v>
      </c>
      <c r="V24" s="17">
        <v>6119</v>
      </c>
      <c r="W24" s="22">
        <v>0.9</v>
      </c>
      <c r="X24" s="23">
        <f t="shared" si="2"/>
        <v>100</v>
      </c>
      <c r="Y24" s="17">
        <v>747</v>
      </c>
      <c r="Z24" s="17">
        <v>29927</v>
      </c>
      <c r="AA24" s="17">
        <v>33952</v>
      </c>
      <c r="AB24" s="17">
        <v>29852</v>
      </c>
      <c r="AC24" s="15" t="s">
        <v>37</v>
      </c>
    </row>
    <row r="25" spans="1:29" hidden="1">
      <c r="A25" s="13" t="str">
        <f t="shared" si="0"/>
        <v>Normal</v>
      </c>
      <c r="B25" s="14" t="s">
        <v>60</v>
      </c>
      <c r="C25" s="15" t="s">
        <v>40</v>
      </c>
      <c r="D25" s="16">
        <f>IFERROR(VLOOKUP(B25,#REF!,3,FALSE),0)</f>
        <v>0</v>
      </c>
      <c r="E25" s="18">
        <f t="shared" si="1"/>
        <v>11.6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974000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224000</v>
      </c>
      <c r="Q25" s="17">
        <v>750000</v>
      </c>
      <c r="R25" s="19">
        <v>974000</v>
      </c>
      <c r="S25" s="20">
        <v>11.6</v>
      </c>
      <c r="T25" s="21">
        <v>9.6</v>
      </c>
      <c r="U25" s="19">
        <v>84000</v>
      </c>
      <c r="V25" s="17">
        <v>101052</v>
      </c>
      <c r="W25" s="22">
        <v>1.2</v>
      </c>
      <c r="X25" s="23">
        <f t="shared" si="2"/>
        <v>100</v>
      </c>
      <c r="Y25" s="17">
        <v>188525</v>
      </c>
      <c r="Z25" s="17">
        <v>466736</v>
      </c>
      <c r="AA25" s="17">
        <v>296135</v>
      </c>
      <c r="AB25" s="17">
        <v>151188</v>
      </c>
      <c r="AC25" s="15" t="s">
        <v>37</v>
      </c>
    </row>
    <row r="26" spans="1:29">
      <c r="A26" s="13" t="str">
        <f t="shared" si="0"/>
        <v>ZeroZero</v>
      </c>
      <c r="B26" s="14" t="s">
        <v>61</v>
      </c>
      <c r="C26" s="15" t="s">
        <v>40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6000</v>
      </c>
      <c r="Q26" s="17">
        <v>0</v>
      </c>
      <c r="R26" s="19">
        <v>6000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42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Normal</v>
      </c>
      <c r="B27" s="14" t="s">
        <v>62</v>
      </c>
      <c r="C27" s="15" t="s">
        <v>40</v>
      </c>
      <c r="D27" s="16">
        <f>IFERROR(VLOOKUP(B27,#REF!,3,FALSE),0)</f>
        <v>0</v>
      </c>
      <c r="E27" s="18">
        <f t="shared" si="1"/>
        <v>12.8</v>
      </c>
      <c r="F27" s="16" t="str">
        <f>IFERROR(VLOOKUP(B27,#REF!,6,FALSE),"")</f>
        <v/>
      </c>
      <c r="G27" s="17">
        <v>76000</v>
      </c>
      <c r="H27" s="17">
        <v>76000</v>
      </c>
      <c r="I27" s="17" t="str">
        <f>IFERROR(VLOOKUP(B27,#REF!,9,FALSE),"")</f>
        <v/>
      </c>
      <c r="J27" s="17">
        <v>122000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54000</v>
      </c>
      <c r="Q27" s="17">
        <v>68000</v>
      </c>
      <c r="R27" s="19">
        <v>198000</v>
      </c>
      <c r="S27" s="20">
        <v>20.8</v>
      </c>
      <c r="T27" s="21">
        <v>22.7</v>
      </c>
      <c r="U27" s="19">
        <v>9500</v>
      </c>
      <c r="V27" s="17">
        <v>8716</v>
      </c>
      <c r="W27" s="22">
        <v>0.9</v>
      </c>
      <c r="X27" s="23">
        <f t="shared" si="2"/>
        <v>100</v>
      </c>
      <c r="Y27" s="17">
        <v>4763</v>
      </c>
      <c r="Z27" s="17">
        <v>41353</v>
      </c>
      <c r="AA27" s="17">
        <v>45010</v>
      </c>
      <c r="AB27" s="17">
        <v>36904</v>
      </c>
      <c r="AC27" s="15" t="s">
        <v>37</v>
      </c>
    </row>
    <row r="28" spans="1:29">
      <c r="A28" s="13" t="str">
        <f t="shared" si="0"/>
        <v>ZeroZero</v>
      </c>
      <c r="B28" s="14" t="s">
        <v>63</v>
      </c>
      <c r="C28" s="15" t="s">
        <v>40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4000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4000</v>
      </c>
      <c r="Q28" s="17">
        <v>0</v>
      </c>
      <c r="R28" s="19">
        <v>4000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42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OverStock</v>
      </c>
      <c r="B29" s="14" t="s">
        <v>64</v>
      </c>
      <c r="C29" s="15" t="s">
        <v>40</v>
      </c>
      <c r="D29" s="16">
        <f>IFERROR(VLOOKUP(B29,#REF!,3,FALSE),0)</f>
        <v>0</v>
      </c>
      <c r="E29" s="18">
        <f t="shared" si="1"/>
        <v>25.3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38000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14000</v>
      </c>
      <c r="Q29" s="17">
        <v>24000</v>
      </c>
      <c r="R29" s="19">
        <v>38000</v>
      </c>
      <c r="S29" s="20">
        <v>25.3</v>
      </c>
      <c r="T29" s="21">
        <v>14.5</v>
      </c>
      <c r="U29" s="19">
        <v>1500</v>
      </c>
      <c r="V29" s="17">
        <v>2626</v>
      </c>
      <c r="W29" s="22">
        <v>1.8</v>
      </c>
      <c r="X29" s="23">
        <f t="shared" si="2"/>
        <v>100</v>
      </c>
      <c r="Y29" s="17">
        <v>1358</v>
      </c>
      <c r="Z29" s="17">
        <v>21553</v>
      </c>
      <c r="AA29" s="17">
        <v>720</v>
      </c>
      <c r="AB29" s="17">
        <v>240</v>
      </c>
      <c r="AC29" s="15" t="s">
        <v>37</v>
      </c>
    </row>
    <row r="30" spans="1:29" hidden="1">
      <c r="A30" s="13" t="str">
        <f t="shared" si="0"/>
        <v>Normal</v>
      </c>
      <c r="B30" s="14" t="s">
        <v>65</v>
      </c>
      <c r="C30" s="15" t="s">
        <v>40</v>
      </c>
      <c r="D30" s="16">
        <f>IFERROR(VLOOKUP(B30,#REF!,3,FALSE),0)</f>
        <v>0</v>
      </c>
      <c r="E30" s="18">
        <f t="shared" si="1"/>
        <v>5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10000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10000</v>
      </c>
      <c r="R30" s="19">
        <v>10000</v>
      </c>
      <c r="S30" s="20">
        <v>5</v>
      </c>
      <c r="T30" s="21">
        <v>4.4000000000000004</v>
      </c>
      <c r="U30" s="19">
        <v>2000</v>
      </c>
      <c r="V30" s="17">
        <v>2271</v>
      </c>
      <c r="W30" s="22">
        <v>1.1000000000000001</v>
      </c>
      <c r="X30" s="23">
        <f t="shared" si="2"/>
        <v>100</v>
      </c>
      <c r="Y30" s="17">
        <v>0</v>
      </c>
      <c r="Z30" s="17">
        <v>20438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Normal</v>
      </c>
      <c r="B31" s="14" t="s">
        <v>66</v>
      </c>
      <c r="C31" s="15" t="s">
        <v>40</v>
      </c>
      <c r="D31" s="16">
        <f>IFERROR(VLOOKUP(B31,#REF!,3,FALSE),0)</f>
        <v>0</v>
      </c>
      <c r="E31" s="18">
        <f t="shared" si="1"/>
        <v>16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4000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2000</v>
      </c>
      <c r="Q31" s="17">
        <v>2000</v>
      </c>
      <c r="R31" s="19">
        <v>4000</v>
      </c>
      <c r="S31" s="20">
        <v>16</v>
      </c>
      <c r="T31" s="21">
        <v>50.6</v>
      </c>
      <c r="U31" s="19">
        <v>250</v>
      </c>
      <c r="V31" s="17">
        <v>79</v>
      </c>
      <c r="W31" s="22">
        <v>0.3</v>
      </c>
      <c r="X31" s="23">
        <f t="shared" si="2"/>
        <v>50</v>
      </c>
      <c r="Y31" s="17">
        <v>0</v>
      </c>
      <c r="Z31" s="17">
        <v>0</v>
      </c>
      <c r="AA31" s="17">
        <v>713</v>
      </c>
      <c r="AB31" s="17">
        <v>320</v>
      </c>
      <c r="AC31" s="15" t="s">
        <v>37</v>
      </c>
    </row>
    <row r="32" spans="1:29" hidden="1">
      <c r="A32" s="13" t="str">
        <f t="shared" si="0"/>
        <v>Normal</v>
      </c>
      <c r="B32" s="14" t="s">
        <v>67</v>
      </c>
      <c r="C32" s="15" t="s">
        <v>40</v>
      </c>
      <c r="D32" s="16">
        <f>IFERROR(VLOOKUP(B32,#REF!,3,FALSE),0)</f>
        <v>0</v>
      </c>
      <c r="E32" s="18">
        <f t="shared" si="1"/>
        <v>4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2000</v>
      </c>
      <c r="Q32" s="17">
        <v>2000</v>
      </c>
      <c r="R32" s="19">
        <v>4000</v>
      </c>
      <c r="S32" s="20">
        <v>4</v>
      </c>
      <c r="T32" s="21">
        <v>13.4</v>
      </c>
      <c r="U32" s="19">
        <v>1000</v>
      </c>
      <c r="V32" s="17">
        <v>298</v>
      </c>
      <c r="W32" s="22">
        <v>0.3</v>
      </c>
      <c r="X32" s="23">
        <f t="shared" si="2"/>
        <v>50</v>
      </c>
      <c r="Y32" s="17">
        <v>0</v>
      </c>
      <c r="Z32" s="17">
        <v>1201</v>
      </c>
      <c r="AA32" s="17">
        <v>1880</v>
      </c>
      <c r="AB32" s="17">
        <v>91</v>
      </c>
      <c r="AC32" s="15" t="s">
        <v>37</v>
      </c>
    </row>
    <row r="33" spans="1:29">
      <c r="A33" s="13" t="str">
        <f t="shared" si="0"/>
        <v>OverStock</v>
      </c>
      <c r="B33" s="14" t="s">
        <v>68</v>
      </c>
      <c r="C33" s="15" t="s">
        <v>40</v>
      </c>
      <c r="D33" s="16">
        <f>IFERROR(VLOOKUP(B33,#REF!,3,FALSE),0)</f>
        <v>0</v>
      </c>
      <c r="E33" s="18">
        <f t="shared" si="1"/>
        <v>32.5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122000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70000</v>
      </c>
      <c r="Q33" s="17">
        <v>52000</v>
      </c>
      <c r="R33" s="19">
        <v>122000</v>
      </c>
      <c r="S33" s="20">
        <v>32.5</v>
      </c>
      <c r="T33" s="21">
        <v>19.2</v>
      </c>
      <c r="U33" s="19">
        <v>3750</v>
      </c>
      <c r="V33" s="17">
        <v>6348</v>
      </c>
      <c r="W33" s="22">
        <v>1.7</v>
      </c>
      <c r="X33" s="23">
        <f t="shared" si="2"/>
        <v>100</v>
      </c>
      <c r="Y33" s="17">
        <v>525</v>
      </c>
      <c r="Z33" s="17">
        <v>34107</v>
      </c>
      <c r="AA33" s="17">
        <v>30000</v>
      </c>
      <c r="AB33" s="17">
        <v>15004</v>
      </c>
      <c r="AC33" s="15" t="s">
        <v>37</v>
      </c>
    </row>
    <row r="34" spans="1:29" hidden="1">
      <c r="A34" s="13" t="str">
        <f t="shared" si="0"/>
        <v>Normal</v>
      </c>
      <c r="B34" s="14" t="s">
        <v>69</v>
      </c>
      <c r="C34" s="15" t="s">
        <v>40</v>
      </c>
      <c r="D34" s="16">
        <f>IFERROR(VLOOKUP(B34,#REF!,3,FALSE),0)</f>
        <v>0</v>
      </c>
      <c r="E34" s="18">
        <f t="shared" si="1"/>
        <v>14.7</v>
      </c>
      <c r="F34" s="16" t="str">
        <f>IFERROR(VLOOKUP(B34,#REF!,6,FALSE),"")</f>
        <v/>
      </c>
      <c r="G34" s="17">
        <v>60000</v>
      </c>
      <c r="H34" s="17">
        <v>60000</v>
      </c>
      <c r="I34" s="17" t="str">
        <f>IFERROR(VLOOKUP(B34,#REF!,9,FALSE),"")</f>
        <v/>
      </c>
      <c r="J34" s="17">
        <v>188000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4000</v>
      </c>
      <c r="Q34" s="17">
        <v>184000</v>
      </c>
      <c r="R34" s="19">
        <v>248000</v>
      </c>
      <c r="S34" s="20">
        <v>19.5</v>
      </c>
      <c r="T34" s="21">
        <v>7.9</v>
      </c>
      <c r="U34" s="19">
        <v>12750</v>
      </c>
      <c r="V34" s="17">
        <v>31447</v>
      </c>
      <c r="W34" s="22">
        <v>2.5</v>
      </c>
      <c r="X34" s="23">
        <f t="shared" si="2"/>
        <v>150</v>
      </c>
      <c r="Y34" s="17">
        <v>16227</v>
      </c>
      <c r="Z34" s="17">
        <v>178053</v>
      </c>
      <c r="AA34" s="17">
        <v>88737</v>
      </c>
      <c r="AB34" s="17">
        <v>52587</v>
      </c>
      <c r="AC34" s="15" t="s">
        <v>37</v>
      </c>
    </row>
    <row r="35" spans="1:29" hidden="1">
      <c r="A35" s="13" t="str">
        <f t="shared" si="0"/>
        <v>Normal</v>
      </c>
      <c r="B35" s="14" t="s">
        <v>70</v>
      </c>
      <c r="C35" s="15" t="s">
        <v>40</v>
      </c>
      <c r="D35" s="16">
        <f>IFERROR(VLOOKUP(B35,#REF!,3,FALSE),0)</f>
        <v>0</v>
      </c>
      <c r="E35" s="18">
        <f t="shared" si="1"/>
        <v>8.9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252000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104000</v>
      </c>
      <c r="Q35" s="17">
        <v>148000</v>
      </c>
      <c r="R35" s="19">
        <v>252000</v>
      </c>
      <c r="S35" s="20">
        <v>8.9</v>
      </c>
      <c r="T35" s="21">
        <v>7.6</v>
      </c>
      <c r="U35" s="19">
        <v>28250</v>
      </c>
      <c r="V35" s="17">
        <v>33112</v>
      </c>
      <c r="W35" s="22">
        <v>1.2</v>
      </c>
      <c r="X35" s="23">
        <f t="shared" si="2"/>
        <v>100</v>
      </c>
      <c r="Y35" s="17">
        <v>16324</v>
      </c>
      <c r="Z35" s="17">
        <v>170643</v>
      </c>
      <c r="AA35" s="17">
        <v>111131</v>
      </c>
      <c r="AB35" s="17">
        <v>20895</v>
      </c>
      <c r="AC35" s="15" t="s">
        <v>37</v>
      </c>
    </row>
    <row r="36" spans="1:29" hidden="1">
      <c r="A36" s="13" t="str">
        <f t="shared" si="0"/>
        <v>Normal</v>
      </c>
      <c r="B36" s="14" t="s">
        <v>71</v>
      </c>
      <c r="C36" s="15" t="s">
        <v>40</v>
      </c>
      <c r="D36" s="16">
        <f>IFERROR(VLOOKUP(B36,#REF!,3,FALSE),0)</f>
        <v>0</v>
      </c>
      <c r="E36" s="18">
        <f t="shared" si="1"/>
        <v>8</v>
      </c>
      <c r="F36" s="16" t="str">
        <f>IFERROR(VLOOKUP(B36,#REF!,6,FALSE),"")</f>
        <v/>
      </c>
      <c r="G36" s="17">
        <v>6000</v>
      </c>
      <c r="H36" s="17">
        <v>6000</v>
      </c>
      <c r="I36" s="17" t="str">
        <f>IFERROR(VLOOKUP(B36,#REF!,9,FALSE),"")</f>
        <v/>
      </c>
      <c r="J36" s="17">
        <v>14000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6000</v>
      </c>
      <c r="Q36" s="17">
        <v>8000</v>
      </c>
      <c r="R36" s="19">
        <v>20000</v>
      </c>
      <c r="S36" s="20">
        <v>11.4</v>
      </c>
      <c r="T36" s="21">
        <v>20.5</v>
      </c>
      <c r="U36" s="19">
        <v>1750</v>
      </c>
      <c r="V36" s="17">
        <v>977</v>
      </c>
      <c r="W36" s="22">
        <v>0.6</v>
      </c>
      <c r="X36" s="23">
        <f t="shared" si="2"/>
        <v>100</v>
      </c>
      <c r="Y36" s="17">
        <v>0</v>
      </c>
      <c r="Z36" s="17">
        <v>5165</v>
      </c>
      <c r="AA36" s="17">
        <v>7260</v>
      </c>
      <c r="AB36" s="17">
        <v>7502</v>
      </c>
      <c r="AC36" s="15" t="s">
        <v>37</v>
      </c>
    </row>
    <row r="37" spans="1:29">
      <c r="A37" s="13" t="str">
        <f t="shared" si="0"/>
        <v>ZeroZero</v>
      </c>
      <c r="B37" s="14" t="s">
        <v>72</v>
      </c>
      <c r="C37" s="15" t="s">
        <v>40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6000</v>
      </c>
      <c r="Q37" s="17">
        <v>0</v>
      </c>
      <c r="R37" s="19">
        <v>6000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42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Normal</v>
      </c>
      <c r="B38" s="14" t="s">
        <v>73</v>
      </c>
      <c r="C38" s="15" t="s">
        <v>40</v>
      </c>
      <c r="D38" s="16">
        <f>IFERROR(VLOOKUP(B38,#REF!,3,FALSE),0)</f>
        <v>0</v>
      </c>
      <c r="E38" s="18">
        <f t="shared" si="1"/>
        <v>22.1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116000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80000</v>
      </c>
      <c r="Q38" s="17">
        <v>36000</v>
      </c>
      <c r="R38" s="19">
        <v>116000</v>
      </c>
      <c r="S38" s="20">
        <v>22.1</v>
      </c>
      <c r="T38" s="21">
        <v>68</v>
      </c>
      <c r="U38" s="19">
        <v>5250</v>
      </c>
      <c r="V38" s="17">
        <v>1707</v>
      </c>
      <c r="W38" s="22">
        <v>0.3</v>
      </c>
      <c r="X38" s="23">
        <f t="shared" si="2"/>
        <v>50</v>
      </c>
      <c r="Y38" s="17">
        <v>2956</v>
      </c>
      <c r="Z38" s="17">
        <v>11512</v>
      </c>
      <c r="AA38" s="17">
        <v>963</v>
      </c>
      <c r="AB38" s="17">
        <v>140</v>
      </c>
      <c r="AC38" s="15" t="s">
        <v>37</v>
      </c>
    </row>
    <row r="39" spans="1:29" hidden="1">
      <c r="A39" s="13" t="str">
        <f t="shared" si="0"/>
        <v>Normal</v>
      </c>
      <c r="B39" s="14" t="s">
        <v>74</v>
      </c>
      <c r="C39" s="15" t="s">
        <v>40</v>
      </c>
      <c r="D39" s="16">
        <f>IFERROR(VLOOKUP(B39,#REF!,3,FALSE),0)</f>
        <v>0</v>
      </c>
      <c r="E39" s="18">
        <f t="shared" si="1"/>
        <v>8.1999999999999993</v>
      </c>
      <c r="F39" s="16" t="str">
        <f>IFERROR(VLOOKUP(B39,#REF!,6,FALSE),"")</f>
        <v/>
      </c>
      <c r="G39" s="17">
        <v>48000</v>
      </c>
      <c r="H39" s="17">
        <v>48000</v>
      </c>
      <c r="I39" s="17" t="str">
        <f>IFERROR(VLOOKUP(B39,#REF!,9,FALSE),"")</f>
        <v/>
      </c>
      <c r="J39" s="17">
        <v>156000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32000</v>
      </c>
      <c r="Q39" s="17">
        <v>124000</v>
      </c>
      <c r="R39" s="19">
        <v>204000</v>
      </c>
      <c r="S39" s="20">
        <v>10.7</v>
      </c>
      <c r="T39" s="21">
        <v>10.8</v>
      </c>
      <c r="U39" s="19">
        <v>19000</v>
      </c>
      <c r="V39" s="17">
        <v>18909</v>
      </c>
      <c r="W39" s="22">
        <v>1</v>
      </c>
      <c r="X39" s="23">
        <f t="shared" si="2"/>
        <v>100</v>
      </c>
      <c r="Y39" s="17">
        <v>0</v>
      </c>
      <c r="Z39" s="17">
        <v>111439</v>
      </c>
      <c r="AA39" s="17">
        <v>58743</v>
      </c>
      <c r="AB39" s="17">
        <v>37426</v>
      </c>
      <c r="AC39" s="15" t="s">
        <v>37</v>
      </c>
    </row>
    <row r="40" spans="1:29" hidden="1">
      <c r="A40" s="13" t="str">
        <f t="shared" si="0"/>
        <v>Normal</v>
      </c>
      <c r="B40" s="14" t="s">
        <v>75</v>
      </c>
      <c r="C40" s="15" t="s">
        <v>40</v>
      </c>
      <c r="D40" s="16">
        <f>IFERROR(VLOOKUP(B40,#REF!,3,FALSE),0)</f>
        <v>0</v>
      </c>
      <c r="E40" s="18">
        <f t="shared" si="1"/>
        <v>14.2</v>
      </c>
      <c r="F40" s="16" t="str">
        <f>IFERROR(VLOOKUP(B40,#REF!,6,FALSE),"")</f>
        <v/>
      </c>
      <c r="G40" s="17">
        <v>4000</v>
      </c>
      <c r="H40" s="17">
        <v>4000</v>
      </c>
      <c r="I40" s="17" t="str">
        <f>IFERROR(VLOOKUP(B40,#REF!,9,FALSE),"")</f>
        <v/>
      </c>
      <c r="J40" s="17">
        <v>32000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18000</v>
      </c>
      <c r="Q40" s="17">
        <v>14000</v>
      </c>
      <c r="R40" s="19">
        <v>36000</v>
      </c>
      <c r="S40" s="20">
        <v>16</v>
      </c>
      <c r="T40" s="21">
        <v>52.4</v>
      </c>
      <c r="U40" s="19">
        <v>2250</v>
      </c>
      <c r="V40" s="17">
        <v>687</v>
      </c>
      <c r="W40" s="22">
        <v>0.3</v>
      </c>
      <c r="X40" s="23">
        <f t="shared" si="2"/>
        <v>50</v>
      </c>
      <c r="Y40" s="17">
        <v>0</v>
      </c>
      <c r="Z40" s="17">
        <v>1307</v>
      </c>
      <c r="AA40" s="17">
        <v>6256</v>
      </c>
      <c r="AB40" s="17">
        <v>6643</v>
      </c>
      <c r="AC40" s="15" t="s">
        <v>37</v>
      </c>
    </row>
    <row r="41" spans="1:29" hidden="1">
      <c r="A41" s="13" t="str">
        <f t="shared" si="0"/>
        <v>Normal</v>
      </c>
      <c r="B41" s="14" t="s">
        <v>76</v>
      </c>
      <c r="C41" s="15" t="s">
        <v>40</v>
      </c>
      <c r="D41" s="16">
        <f>IFERROR(VLOOKUP(B41,#REF!,3,FALSE),0)</f>
        <v>0</v>
      </c>
      <c r="E41" s="18">
        <f t="shared" si="1"/>
        <v>11.4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40000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40000</v>
      </c>
      <c r="R41" s="19">
        <v>40000</v>
      </c>
      <c r="S41" s="20">
        <v>11.4</v>
      </c>
      <c r="T41" s="21">
        <v>5.0999999999999996</v>
      </c>
      <c r="U41" s="19">
        <v>3500</v>
      </c>
      <c r="V41" s="17">
        <v>7846</v>
      </c>
      <c r="W41" s="22">
        <v>2.2000000000000002</v>
      </c>
      <c r="X41" s="23">
        <f t="shared" si="2"/>
        <v>150</v>
      </c>
      <c r="Y41" s="17">
        <v>9955</v>
      </c>
      <c r="Z41" s="17">
        <v>43303</v>
      </c>
      <c r="AA41" s="17">
        <v>18511</v>
      </c>
      <c r="AB41" s="17">
        <v>22512</v>
      </c>
      <c r="AC41" s="15" t="s">
        <v>37</v>
      </c>
    </row>
    <row r="42" spans="1:29">
      <c r="A42" s="13" t="str">
        <f t="shared" si="0"/>
        <v>ZeroZero</v>
      </c>
      <c r="B42" s="14" t="s">
        <v>77</v>
      </c>
      <c r="C42" s="15" t="s">
        <v>40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6000</v>
      </c>
      <c r="Q42" s="17">
        <v>0</v>
      </c>
      <c r="R42" s="19">
        <v>6000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42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78</v>
      </c>
      <c r="C43" s="15" t="s">
        <v>40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2000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2000</v>
      </c>
      <c r="Q43" s="17">
        <v>0</v>
      </c>
      <c r="R43" s="19">
        <v>2000</v>
      </c>
      <c r="S43" s="20" t="s">
        <v>35</v>
      </c>
      <c r="T43" s="21" t="s">
        <v>35</v>
      </c>
      <c r="U43" s="19">
        <v>0</v>
      </c>
      <c r="V43" s="17">
        <v>0</v>
      </c>
      <c r="W43" s="22" t="s">
        <v>42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27</v>
      </c>
      <c r="AC43" s="15" t="s">
        <v>37</v>
      </c>
    </row>
    <row r="44" spans="1:29">
      <c r="A44" s="13" t="str">
        <f t="shared" si="0"/>
        <v>ZeroZero</v>
      </c>
      <c r="B44" s="14" t="s">
        <v>79</v>
      </c>
      <c r="C44" s="15" t="s">
        <v>40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4000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4000</v>
      </c>
      <c r="Q44" s="17">
        <v>0</v>
      </c>
      <c r="R44" s="19">
        <v>4000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42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OverStock</v>
      </c>
      <c r="B45" s="14" t="s">
        <v>80</v>
      </c>
      <c r="C45" s="15" t="s">
        <v>40</v>
      </c>
      <c r="D45" s="16">
        <f>IFERROR(VLOOKUP(B45,#REF!,3,FALSE),0)</f>
        <v>0</v>
      </c>
      <c r="E45" s="18">
        <f t="shared" si="1"/>
        <v>108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54000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38000</v>
      </c>
      <c r="Q45" s="17">
        <v>16000</v>
      </c>
      <c r="R45" s="19">
        <v>54000</v>
      </c>
      <c r="S45" s="20">
        <v>108</v>
      </c>
      <c r="T45" s="21" t="s">
        <v>35</v>
      </c>
      <c r="U45" s="19">
        <v>500</v>
      </c>
      <c r="V45" s="17">
        <v>0</v>
      </c>
      <c r="W45" s="22" t="s">
        <v>42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81</v>
      </c>
      <c r="C46" s="15" t="s">
        <v>40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2000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2000</v>
      </c>
      <c r="Q46" s="17">
        <v>0</v>
      </c>
      <c r="R46" s="19">
        <v>2000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42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82</v>
      </c>
      <c r="C47" s="15" t="s">
        <v>40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6000</v>
      </c>
      <c r="H47" s="17">
        <v>6000</v>
      </c>
      <c r="I47" s="17" t="str">
        <f>IFERROR(VLOOKUP(B47,#REF!,9,FALSE),"")</f>
        <v/>
      </c>
      <c r="J47" s="17">
        <v>4000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2000</v>
      </c>
      <c r="Q47" s="17">
        <v>2000</v>
      </c>
      <c r="R47" s="19">
        <v>10000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42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83</v>
      </c>
      <c r="C48" s="15" t="s">
        <v>40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12000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12000</v>
      </c>
      <c r="Q48" s="17">
        <v>0</v>
      </c>
      <c r="R48" s="19">
        <v>12000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42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OverStock</v>
      </c>
      <c r="B49" s="14" t="s">
        <v>84</v>
      </c>
      <c r="C49" s="15" t="s">
        <v>40</v>
      </c>
      <c r="D49" s="16">
        <f>IFERROR(VLOOKUP(B49,#REF!,3,FALSE),0)</f>
        <v>0</v>
      </c>
      <c r="E49" s="18">
        <f t="shared" si="1"/>
        <v>38.700000000000003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58000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42000</v>
      </c>
      <c r="Q49" s="17">
        <v>16000</v>
      </c>
      <c r="R49" s="19">
        <v>58000</v>
      </c>
      <c r="S49" s="20">
        <v>38.700000000000003</v>
      </c>
      <c r="T49" s="21">
        <v>59.8</v>
      </c>
      <c r="U49" s="19">
        <v>1500</v>
      </c>
      <c r="V49" s="17">
        <v>970</v>
      </c>
      <c r="W49" s="22">
        <v>0.6</v>
      </c>
      <c r="X49" s="23">
        <f t="shared" si="2"/>
        <v>100</v>
      </c>
      <c r="Y49" s="17">
        <v>0</v>
      </c>
      <c r="Z49" s="17">
        <v>3743</v>
      </c>
      <c r="AA49" s="17">
        <v>4990</v>
      </c>
      <c r="AB49" s="17">
        <v>1270</v>
      </c>
      <c r="AC49" s="15" t="s">
        <v>37</v>
      </c>
    </row>
    <row r="50" spans="1:29" hidden="1">
      <c r="A50" s="13" t="str">
        <f t="shared" si="0"/>
        <v>None</v>
      </c>
      <c r="B50" s="14" t="s">
        <v>85</v>
      </c>
      <c r="C50" s="15" t="s">
        <v>40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42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ZeroZero</v>
      </c>
      <c r="B51" s="14" t="s">
        <v>86</v>
      </c>
      <c r="C51" s="15" t="s">
        <v>40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10000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10000</v>
      </c>
      <c r="Q51" s="17">
        <v>0</v>
      </c>
      <c r="R51" s="19">
        <v>10000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42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 hidden="1">
      <c r="A52" s="13" t="str">
        <f t="shared" si="0"/>
        <v>Normal</v>
      </c>
      <c r="B52" s="14" t="s">
        <v>87</v>
      </c>
      <c r="C52" s="15" t="s">
        <v>40</v>
      </c>
      <c r="D52" s="16">
        <f>IFERROR(VLOOKUP(B52,#REF!,3,FALSE),0)</f>
        <v>0</v>
      </c>
      <c r="E52" s="18">
        <f t="shared" si="1"/>
        <v>8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4000</v>
      </c>
      <c r="Q52" s="17">
        <v>4000</v>
      </c>
      <c r="R52" s="19">
        <v>8000</v>
      </c>
      <c r="S52" s="20">
        <v>8</v>
      </c>
      <c r="T52" s="21">
        <v>18.100000000000001</v>
      </c>
      <c r="U52" s="19">
        <v>1000</v>
      </c>
      <c r="V52" s="17">
        <v>441</v>
      </c>
      <c r="W52" s="22">
        <v>0.4</v>
      </c>
      <c r="X52" s="23">
        <f t="shared" si="2"/>
        <v>50</v>
      </c>
      <c r="Y52" s="17">
        <v>0</v>
      </c>
      <c r="Z52" s="17">
        <v>1514</v>
      </c>
      <c r="AA52" s="17">
        <v>2453</v>
      </c>
      <c r="AB52" s="17">
        <v>2352</v>
      </c>
      <c r="AC52" s="15" t="s">
        <v>37</v>
      </c>
    </row>
    <row r="53" spans="1:29">
      <c r="A53" s="13" t="str">
        <f t="shared" si="0"/>
        <v>OverStock</v>
      </c>
      <c r="B53" s="14" t="s">
        <v>88</v>
      </c>
      <c r="C53" s="15" t="s">
        <v>40</v>
      </c>
      <c r="D53" s="16">
        <f>IFERROR(VLOOKUP(B53,#REF!,3,FALSE),0)</f>
        <v>0</v>
      </c>
      <c r="E53" s="18">
        <f t="shared" si="1"/>
        <v>45.2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260000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204000</v>
      </c>
      <c r="Q53" s="17">
        <v>56000</v>
      </c>
      <c r="R53" s="19">
        <v>260000</v>
      </c>
      <c r="S53" s="20">
        <v>45.2</v>
      </c>
      <c r="T53" s="21">
        <v>35.200000000000003</v>
      </c>
      <c r="U53" s="19">
        <v>5750</v>
      </c>
      <c r="V53" s="17">
        <v>7386</v>
      </c>
      <c r="W53" s="22">
        <v>1.3</v>
      </c>
      <c r="X53" s="23">
        <f t="shared" si="2"/>
        <v>100</v>
      </c>
      <c r="Y53" s="17">
        <v>3275</v>
      </c>
      <c r="Z53" s="17">
        <v>24846</v>
      </c>
      <c r="AA53" s="17">
        <v>52637</v>
      </c>
      <c r="AB53" s="17">
        <v>17396</v>
      </c>
      <c r="AC53" s="15" t="s">
        <v>37</v>
      </c>
    </row>
    <row r="54" spans="1:29">
      <c r="A54" s="13" t="str">
        <f t="shared" si="0"/>
        <v>ZeroZero</v>
      </c>
      <c r="B54" s="14" t="s">
        <v>89</v>
      </c>
      <c r="C54" s="15" t="s">
        <v>40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6000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6000</v>
      </c>
      <c r="Q54" s="17">
        <v>0</v>
      </c>
      <c r="R54" s="19">
        <v>6000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42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90</v>
      </c>
      <c r="C55" s="15" t="s">
        <v>40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6000</v>
      </c>
      <c r="H55" s="17">
        <v>6000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6000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42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ZeroZero</v>
      </c>
      <c r="B56" s="14" t="s">
        <v>91</v>
      </c>
      <c r="C56" s="15" t="s">
        <v>40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1000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1000</v>
      </c>
      <c r="Q56" s="17">
        <v>0</v>
      </c>
      <c r="R56" s="19">
        <v>1000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42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ZeroZero</v>
      </c>
      <c r="B57" s="14" t="s">
        <v>92</v>
      </c>
      <c r="C57" s="15" t="s">
        <v>40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6000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6000</v>
      </c>
      <c r="Q57" s="17">
        <v>0</v>
      </c>
      <c r="R57" s="19">
        <v>6000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42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Normal</v>
      </c>
      <c r="B58" s="14" t="s">
        <v>93</v>
      </c>
      <c r="C58" s="15" t="s">
        <v>40</v>
      </c>
      <c r="D58" s="16">
        <f>IFERROR(VLOOKUP(B58,#REF!,3,FALSE),0)</f>
        <v>0</v>
      </c>
      <c r="E58" s="18">
        <f t="shared" si="1"/>
        <v>9.9</v>
      </c>
      <c r="F58" s="16" t="str">
        <f>IFERROR(VLOOKUP(B58,#REF!,6,FALSE),"")</f>
        <v/>
      </c>
      <c r="G58" s="17">
        <v>30000</v>
      </c>
      <c r="H58" s="17">
        <v>30000</v>
      </c>
      <c r="I58" s="17" t="str">
        <f>IFERROR(VLOOKUP(B58,#REF!,9,FALSE),"")</f>
        <v/>
      </c>
      <c r="J58" s="17">
        <v>222000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105000</v>
      </c>
      <c r="Q58" s="17">
        <v>117000</v>
      </c>
      <c r="R58" s="19">
        <v>252000</v>
      </c>
      <c r="S58" s="20">
        <v>11.2</v>
      </c>
      <c r="T58" s="21">
        <v>10.199999999999999</v>
      </c>
      <c r="U58" s="19">
        <v>22500</v>
      </c>
      <c r="V58" s="17">
        <v>24593</v>
      </c>
      <c r="W58" s="22">
        <v>1.1000000000000001</v>
      </c>
      <c r="X58" s="23">
        <f t="shared" si="2"/>
        <v>100</v>
      </c>
      <c r="Y58" s="17">
        <v>0</v>
      </c>
      <c r="Z58" s="17">
        <v>138975</v>
      </c>
      <c r="AA58" s="17">
        <v>82364</v>
      </c>
      <c r="AB58" s="17">
        <v>45674</v>
      </c>
      <c r="AC58" s="15" t="s">
        <v>37</v>
      </c>
    </row>
    <row r="59" spans="1:29" hidden="1">
      <c r="A59" s="13" t="str">
        <f t="shared" si="0"/>
        <v>Normal</v>
      </c>
      <c r="B59" s="14" t="s">
        <v>94</v>
      </c>
      <c r="C59" s="15" t="s">
        <v>40</v>
      </c>
      <c r="D59" s="16">
        <f>IFERROR(VLOOKUP(B59,#REF!,3,FALSE),0)</f>
        <v>0</v>
      </c>
      <c r="E59" s="18">
        <f t="shared" si="1"/>
        <v>4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6000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6000</v>
      </c>
      <c r="Q59" s="17">
        <v>0</v>
      </c>
      <c r="R59" s="19">
        <v>6000</v>
      </c>
      <c r="S59" s="20">
        <v>4</v>
      </c>
      <c r="T59" s="21">
        <v>300</v>
      </c>
      <c r="U59" s="19">
        <v>1500</v>
      </c>
      <c r="V59" s="17">
        <v>20</v>
      </c>
      <c r="W59" s="22">
        <v>0</v>
      </c>
      <c r="X59" s="23">
        <f t="shared" si="2"/>
        <v>50</v>
      </c>
      <c r="Y59" s="17">
        <v>0</v>
      </c>
      <c r="Z59" s="17">
        <v>109</v>
      </c>
      <c r="AA59" s="17">
        <v>1069</v>
      </c>
      <c r="AB59" s="17">
        <v>0</v>
      </c>
      <c r="AC59" s="15" t="s">
        <v>37</v>
      </c>
    </row>
    <row r="60" spans="1:29">
      <c r="A60" s="13" t="str">
        <f t="shared" si="0"/>
        <v>ZeroZero</v>
      </c>
      <c r="B60" s="14" t="s">
        <v>95</v>
      </c>
      <c r="C60" s="15" t="s">
        <v>40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9000</v>
      </c>
      <c r="H60" s="17">
        <v>9000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9000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42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0"/>
        <v>Normal</v>
      </c>
      <c r="B61" s="14" t="s">
        <v>96</v>
      </c>
      <c r="C61" s="15" t="s">
        <v>40</v>
      </c>
      <c r="D61" s="16">
        <f>IFERROR(VLOOKUP(B61,#REF!,3,FALSE),0)</f>
        <v>0</v>
      </c>
      <c r="E61" s="18">
        <f t="shared" si="1"/>
        <v>4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3000</v>
      </c>
      <c r="Q61" s="17">
        <v>0</v>
      </c>
      <c r="R61" s="19">
        <v>3000</v>
      </c>
      <c r="S61" s="20">
        <v>4</v>
      </c>
      <c r="T61" s="21" t="s">
        <v>35</v>
      </c>
      <c r="U61" s="19">
        <v>750</v>
      </c>
      <c r="V61" s="17" t="s">
        <v>35</v>
      </c>
      <c r="W61" s="22" t="s">
        <v>42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OverStock</v>
      </c>
      <c r="B62" s="14" t="s">
        <v>97</v>
      </c>
      <c r="C62" s="15" t="s">
        <v>40</v>
      </c>
      <c r="D62" s="16">
        <f>IFERROR(VLOOKUP(B62,#REF!,3,FALSE),0)</f>
        <v>0</v>
      </c>
      <c r="E62" s="18">
        <f t="shared" si="1"/>
        <v>32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12000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9000</v>
      </c>
      <c r="Q62" s="17">
        <v>3000</v>
      </c>
      <c r="R62" s="19">
        <v>12000</v>
      </c>
      <c r="S62" s="20">
        <v>32</v>
      </c>
      <c r="T62" s="21" t="s">
        <v>35</v>
      </c>
      <c r="U62" s="19">
        <v>375</v>
      </c>
      <c r="V62" s="17">
        <v>0</v>
      </c>
      <c r="W62" s="22" t="s">
        <v>42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ZeroZero</v>
      </c>
      <c r="B63" s="14" t="s">
        <v>98</v>
      </c>
      <c r="C63" s="15" t="s">
        <v>40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27000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9000</v>
      </c>
      <c r="Q63" s="17">
        <v>18000</v>
      </c>
      <c r="R63" s="19">
        <v>27000</v>
      </c>
      <c r="S63" s="20" t="s">
        <v>35</v>
      </c>
      <c r="T63" s="21" t="s">
        <v>35</v>
      </c>
      <c r="U63" s="19">
        <v>0</v>
      </c>
      <c r="V63" s="17">
        <v>0</v>
      </c>
      <c r="W63" s="22" t="s">
        <v>42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793</v>
      </c>
      <c r="AC63" s="15" t="s">
        <v>37</v>
      </c>
    </row>
    <row r="64" spans="1:29" hidden="1">
      <c r="A64" s="13" t="str">
        <f t="shared" si="0"/>
        <v>Normal</v>
      </c>
      <c r="B64" s="14" t="s">
        <v>99</v>
      </c>
      <c r="C64" s="15" t="s">
        <v>40</v>
      </c>
      <c r="D64" s="16">
        <f>IFERROR(VLOOKUP(B64,#REF!,3,FALSE),0)</f>
        <v>0</v>
      </c>
      <c r="E64" s="18">
        <f t="shared" si="1"/>
        <v>9.6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36000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6000</v>
      </c>
      <c r="Q64" s="17">
        <v>30000</v>
      </c>
      <c r="R64" s="19">
        <v>36000</v>
      </c>
      <c r="S64" s="20">
        <v>9.6</v>
      </c>
      <c r="T64" s="21">
        <v>20.399999999999999</v>
      </c>
      <c r="U64" s="19">
        <v>3750</v>
      </c>
      <c r="V64" s="17">
        <v>1766</v>
      </c>
      <c r="W64" s="22">
        <v>0.5</v>
      </c>
      <c r="X64" s="23">
        <f t="shared" si="2"/>
        <v>100</v>
      </c>
      <c r="Y64" s="17">
        <v>0</v>
      </c>
      <c r="Z64" s="17">
        <v>9320</v>
      </c>
      <c r="AA64" s="17">
        <v>14144</v>
      </c>
      <c r="AB64" s="17">
        <v>10572</v>
      </c>
      <c r="AC64" s="15" t="s">
        <v>37</v>
      </c>
    </row>
    <row r="65" spans="1:29" hidden="1">
      <c r="A65" s="13" t="str">
        <f t="shared" si="0"/>
        <v>FCST</v>
      </c>
      <c r="B65" s="14" t="s">
        <v>100</v>
      </c>
      <c r="C65" s="15" t="s">
        <v>40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45000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42000</v>
      </c>
      <c r="Q65" s="17">
        <v>3000</v>
      </c>
      <c r="R65" s="19">
        <v>45000</v>
      </c>
      <c r="S65" s="20" t="s">
        <v>35</v>
      </c>
      <c r="T65" s="21">
        <v>351.6</v>
      </c>
      <c r="U65" s="19">
        <v>0</v>
      </c>
      <c r="V65" s="17">
        <v>128</v>
      </c>
      <c r="W65" s="22" t="s">
        <v>36</v>
      </c>
      <c r="X65" s="23" t="str">
        <f t="shared" si="2"/>
        <v>F</v>
      </c>
      <c r="Y65" s="17">
        <v>0</v>
      </c>
      <c r="Z65" s="17">
        <v>1150</v>
      </c>
      <c r="AA65" s="17">
        <v>0</v>
      </c>
      <c r="AB65" s="17">
        <v>300</v>
      </c>
      <c r="AC65" s="15" t="s">
        <v>37</v>
      </c>
    </row>
    <row r="66" spans="1:29">
      <c r="A66" s="13" t="str">
        <f t="shared" si="0"/>
        <v>ZeroZero</v>
      </c>
      <c r="B66" s="14" t="s">
        <v>101</v>
      </c>
      <c r="C66" s="15" t="s">
        <v>40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27000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27000</v>
      </c>
      <c r="Q66" s="17">
        <v>0</v>
      </c>
      <c r="R66" s="19">
        <v>27000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42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 hidden="1">
      <c r="A67" s="13" t="str">
        <f t="shared" si="0"/>
        <v>Normal</v>
      </c>
      <c r="B67" s="14" t="s">
        <v>102</v>
      </c>
      <c r="C67" s="15" t="s">
        <v>40</v>
      </c>
      <c r="D67" s="16">
        <f>IFERROR(VLOOKUP(B67,#REF!,3,FALSE),0)</f>
        <v>0</v>
      </c>
      <c r="E67" s="18">
        <f t="shared" si="1"/>
        <v>0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0</v>
      </c>
      <c r="S67" s="20">
        <v>0</v>
      </c>
      <c r="T67" s="21" t="s">
        <v>35</v>
      </c>
      <c r="U67" s="19">
        <v>375</v>
      </c>
      <c r="V67" s="17" t="s">
        <v>35</v>
      </c>
      <c r="W67" s="22" t="s">
        <v>42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103</v>
      </c>
      <c r="C68" s="15" t="s">
        <v>40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9000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9000</v>
      </c>
      <c r="Q68" s="17">
        <v>0</v>
      </c>
      <c r="R68" s="19">
        <v>9000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42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ZeroZero</v>
      </c>
      <c r="B69" s="14" t="s">
        <v>104</v>
      </c>
      <c r="C69" s="15" t="s">
        <v>40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12000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12000</v>
      </c>
      <c r="Q69" s="17">
        <v>0</v>
      </c>
      <c r="R69" s="19">
        <v>12000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42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ZeroZero</v>
      </c>
      <c r="B70" s="14" t="s">
        <v>105</v>
      </c>
      <c r="C70" s="15" t="s">
        <v>40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6000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6000</v>
      </c>
      <c r="Q70" s="17">
        <v>0</v>
      </c>
      <c r="R70" s="19">
        <v>6000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42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ZeroZero</v>
      </c>
      <c r="B71" s="14" t="s">
        <v>106</v>
      </c>
      <c r="C71" s="15" t="s">
        <v>40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</v>
      </c>
      <c r="Q71" s="17">
        <v>0</v>
      </c>
      <c r="R71" s="19">
        <v>6000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42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ZeroZero</v>
      </c>
      <c r="B72" s="14" t="s">
        <v>107</v>
      </c>
      <c r="C72" s="15" t="s">
        <v>40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384000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384000</v>
      </c>
      <c r="Q72" s="17">
        <v>0</v>
      </c>
      <c r="R72" s="19">
        <v>384000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42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3"/>
        <v>Normal</v>
      </c>
      <c r="B73" s="14" t="s">
        <v>108</v>
      </c>
      <c r="C73" s="15" t="s">
        <v>40</v>
      </c>
      <c r="D73" s="16">
        <f>IFERROR(VLOOKUP(B73,#REF!,3,FALSE),0)</f>
        <v>0</v>
      </c>
      <c r="E73" s="18">
        <f t="shared" si="4"/>
        <v>9.1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710000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508000</v>
      </c>
      <c r="Q73" s="17">
        <v>202000</v>
      </c>
      <c r="R73" s="19">
        <v>710000</v>
      </c>
      <c r="S73" s="20">
        <v>9.1</v>
      </c>
      <c r="T73" s="21">
        <v>23.2</v>
      </c>
      <c r="U73" s="19">
        <v>77750</v>
      </c>
      <c r="V73" s="17">
        <v>30596</v>
      </c>
      <c r="W73" s="22">
        <v>0.4</v>
      </c>
      <c r="X73" s="23">
        <f t="shared" si="5"/>
        <v>50</v>
      </c>
      <c r="Y73" s="17">
        <v>165215</v>
      </c>
      <c r="Z73" s="17">
        <v>80628</v>
      </c>
      <c r="AA73" s="17">
        <v>30974</v>
      </c>
      <c r="AB73" s="17">
        <v>0</v>
      </c>
      <c r="AC73" s="15" t="s">
        <v>37</v>
      </c>
    </row>
    <row r="74" spans="1:29">
      <c r="A74" s="13" t="str">
        <f t="shared" si="3"/>
        <v>ZeroZero</v>
      </c>
      <c r="B74" s="14" t="s">
        <v>109</v>
      </c>
      <c r="C74" s="15" t="s">
        <v>40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62000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62000</v>
      </c>
      <c r="Q74" s="17">
        <v>0</v>
      </c>
      <c r="R74" s="19">
        <v>62000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42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ZeroZero</v>
      </c>
      <c r="B75" s="14" t="s">
        <v>110</v>
      </c>
      <c r="C75" s="15" t="s">
        <v>40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12000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12000</v>
      </c>
      <c r="Q75" s="17">
        <v>0</v>
      </c>
      <c r="R75" s="19">
        <v>12000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42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 hidden="1">
      <c r="A76" s="13" t="str">
        <f t="shared" si="3"/>
        <v>Normal</v>
      </c>
      <c r="B76" s="14" t="s">
        <v>111</v>
      </c>
      <c r="C76" s="15" t="s">
        <v>40</v>
      </c>
      <c r="D76" s="16">
        <f>IFERROR(VLOOKUP(B76,#REF!,3,FALSE),0)</f>
        <v>0</v>
      </c>
      <c r="E76" s="18">
        <f t="shared" si="4"/>
        <v>12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492000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162000</v>
      </c>
      <c r="Q76" s="17">
        <v>330000</v>
      </c>
      <c r="R76" s="19">
        <v>492000</v>
      </c>
      <c r="S76" s="20">
        <v>12</v>
      </c>
      <c r="T76" s="21">
        <v>11.8</v>
      </c>
      <c r="U76" s="19">
        <v>40875</v>
      </c>
      <c r="V76" s="17">
        <v>41767</v>
      </c>
      <c r="W76" s="22">
        <v>1</v>
      </c>
      <c r="X76" s="23">
        <f t="shared" si="5"/>
        <v>100</v>
      </c>
      <c r="Y76" s="17">
        <v>118495</v>
      </c>
      <c r="Z76" s="17">
        <v>167874</v>
      </c>
      <c r="AA76" s="17">
        <v>104538</v>
      </c>
      <c r="AB76" s="17">
        <v>69290</v>
      </c>
      <c r="AC76" s="15" t="s">
        <v>37</v>
      </c>
    </row>
    <row r="77" spans="1:29" hidden="1">
      <c r="A77" s="13" t="str">
        <f t="shared" si="3"/>
        <v>Normal</v>
      </c>
      <c r="B77" s="14" t="s">
        <v>112</v>
      </c>
      <c r="C77" s="15" t="s">
        <v>40</v>
      </c>
      <c r="D77" s="16">
        <f>IFERROR(VLOOKUP(B77,#REF!,3,FALSE),0)</f>
        <v>0</v>
      </c>
      <c r="E77" s="18">
        <f t="shared" si="4"/>
        <v>7</v>
      </c>
      <c r="F77" s="16" t="str">
        <f>IFERROR(VLOOKUP(B77,#REF!,6,FALSE),"")</f>
        <v/>
      </c>
      <c r="G77" s="17">
        <v>75000</v>
      </c>
      <c r="H77" s="17">
        <v>75000</v>
      </c>
      <c r="I77" s="17" t="str">
        <f>IFERROR(VLOOKUP(B77,#REF!,9,FALSE),"")</f>
        <v/>
      </c>
      <c r="J77" s="17">
        <v>126000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</v>
      </c>
      <c r="Q77" s="17">
        <v>114000</v>
      </c>
      <c r="R77" s="19">
        <v>201000</v>
      </c>
      <c r="S77" s="20">
        <v>11.2</v>
      </c>
      <c r="T77" s="21">
        <v>68.5</v>
      </c>
      <c r="U77" s="19">
        <v>18000</v>
      </c>
      <c r="V77" s="17">
        <v>2934</v>
      </c>
      <c r="W77" s="22">
        <v>0.2</v>
      </c>
      <c r="X77" s="23">
        <f t="shared" si="5"/>
        <v>50</v>
      </c>
      <c r="Y77" s="17">
        <v>0</v>
      </c>
      <c r="Z77" s="17">
        <v>26404</v>
      </c>
      <c r="AA77" s="17">
        <v>27000</v>
      </c>
      <c r="AB77" s="17">
        <v>0</v>
      </c>
      <c r="AC77" s="15" t="s">
        <v>37</v>
      </c>
    </row>
    <row r="78" spans="1:29" hidden="1">
      <c r="A78" s="13" t="str">
        <f t="shared" si="3"/>
        <v>Normal</v>
      </c>
      <c r="B78" s="14" t="s">
        <v>113</v>
      </c>
      <c r="C78" s="15" t="s">
        <v>40</v>
      </c>
      <c r="D78" s="16">
        <f>IFERROR(VLOOKUP(B78,#REF!,3,FALSE),0)</f>
        <v>0</v>
      </c>
      <c r="E78" s="18">
        <f t="shared" si="4"/>
        <v>6.7</v>
      </c>
      <c r="F78" s="16" t="str">
        <f>IFERROR(VLOOKUP(B78,#REF!,6,FALSE),"")</f>
        <v/>
      </c>
      <c r="G78" s="17">
        <v>60000</v>
      </c>
      <c r="H78" s="17">
        <v>60000</v>
      </c>
      <c r="I78" s="17" t="str">
        <f>IFERROR(VLOOKUP(B78,#REF!,9,FALSE),"")</f>
        <v/>
      </c>
      <c r="J78" s="17">
        <v>105000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21000</v>
      </c>
      <c r="Q78" s="17">
        <v>84000</v>
      </c>
      <c r="R78" s="19">
        <v>165000</v>
      </c>
      <c r="S78" s="20">
        <v>10.5</v>
      </c>
      <c r="T78" s="21">
        <v>15.9</v>
      </c>
      <c r="U78" s="19">
        <v>15750</v>
      </c>
      <c r="V78" s="17">
        <v>10367</v>
      </c>
      <c r="W78" s="22">
        <v>0.7</v>
      </c>
      <c r="X78" s="23">
        <f t="shared" si="5"/>
        <v>100</v>
      </c>
      <c r="Y78" s="17">
        <v>5584</v>
      </c>
      <c r="Z78" s="17">
        <v>51215</v>
      </c>
      <c r="AA78" s="17">
        <v>49628</v>
      </c>
      <c r="AB78" s="17">
        <v>39928</v>
      </c>
      <c r="AC78" s="15" t="s">
        <v>37</v>
      </c>
    </row>
    <row r="79" spans="1:29">
      <c r="A79" s="13" t="str">
        <f t="shared" si="3"/>
        <v>ZeroZero</v>
      </c>
      <c r="B79" s="14" t="s">
        <v>114</v>
      </c>
      <c r="C79" s="15" t="s">
        <v>40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9000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9000</v>
      </c>
      <c r="Q79" s="17">
        <v>0</v>
      </c>
      <c r="R79" s="19">
        <v>9000</v>
      </c>
      <c r="S79" s="20" t="s">
        <v>35</v>
      </c>
      <c r="T79" s="21" t="s">
        <v>35</v>
      </c>
      <c r="U79" s="19">
        <v>0</v>
      </c>
      <c r="V79" s="17" t="s">
        <v>35</v>
      </c>
      <c r="W79" s="22" t="s">
        <v>42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OverStock</v>
      </c>
      <c r="B80" s="14" t="s">
        <v>115</v>
      </c>
      <c r="C80" s="15" t="s">
        <v>40</v>
      </c>
      <c r="D80" s="16">
        <f>IFERROR(VLOOKUP(B80,#REF!,3,FALSE),0)</f>
        <v>0</v>
      </c>
      <c r="E80" s="18">
        <f t="shared" si="4"/>
        <v>96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36000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30000</v>
      </c>
      <c r="Q80" s="17">
        <v>6000</v>
      </c>
      <c r="R80" s="19">
        <v>36000</v>
      </c>
      <c r="S80" s="20">
        <v>96</v>
      </c>
      <c r="T80" s="21" t="s">
        <v>35</v>
      </c>
      <c r="U80" s="19">
        <v>375</v>
      </c>
      <c r="V80" s="17">
        <v>0</v>
      </c>
      <c r="W80" s="22" t="s">
        <v>42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 hidden="1">
      <c r="A81" s="13" t="str">
        <f t="shared" si="3"/>
        <v>None</v>
      </c>
      <c r="B81" s="14" t="s">
        <v>116</v>
      </c>
      <c r="C81" s="15" t="s">
        <v>40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42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OverStock</v>
      </c>
      <c r="B82" s="14" t="s">
        <v>117</v>
      </c>
      <c r="C82" s="15" t="s">
        <v>40</v>
      </c>
      <c r="D82" s="16">
        <f>IFERROR(VLOOKUP(B82,#REF!,3,FALSE),0)</f>
        <v>0</v>
      </c>
      <c r="E82" s="18">
        <f t="shared" si="4"/>
        <v>33.6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126000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99000</v>
      </c>
      <c r="Q82" s="17">
        <v>27000</v>
      </c>
      <c r="R82" s="19">
        <v>126000</v>
      </c>
      <c r="S82" s="20">
        <v>33.6</v>
      </c>
      <c r="T82" s="21">
        <v>138.6</v>
      </c>
      <c r="U82" s="19">
        <v>3750</v>
      </c>
      <c r="V82" s="17">
        <v>909</v>
      </c>
      <c r="W82" s="22">
        <v>0.2</v>
      </c>
      <c r="X82" s="23">
        <f t="shared" si="5"/>
        <v>50</v>
      </c>
      <c r="Y82" s="17">
        <v>3649</v>
      </c>
      <c r="Z82" s="17">
        <v>4536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OverStock</v>
      </c>
      <c r="B83" s="14" t="s">
        <v>118</v>
      </c>
      <c r="C83" s="15" t="s">
        <v>40</v>
      </c>
      <c r="D83" s="16">
        <f>IFERROR(VLOOKUP(B83,#REF!,3,FALSE),0)</f>
        <v>0</v>
      </c>
      <c r="E83" s="18">
        <f t="shared" si="4"/>
        <v>82.7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279000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270000</v>
      </c>
      <c r="Q83" s="17">
        <v>9000</v>
      </c>
      <c r="R83" s="19">
        <v>279000</v>
      </c>
      <c r="S83" s="20">
        <v>82.7</v>
      </c>
      <c r="T83" s="21">
        <v>295.89999999999998</v>
      </c>
      <c r="U83" s="19">
        <v>3375</v>
      </c>
      <c r="V83" s="17">
        <v>943</v>
      </c>
      <c r="W83" s="22">
        <v>0.3</v>
      </c>
      <c r="X83" s="23">
        <f t="shared" si="5"/>
        <v>50</v>
      </c>
      <c r="Y83" s="17">
        <v>0</v>
      </c>
      <c r="Z83" s="17">
        <v>5793</v>
      </c>
      <c r="AA83" s="17">
        <v>2786</v>
      </c>
      <c r="AB83" s="17">
        <v>2639</v>
      </c>
      <c r="AC83" s="15" t="s">
        <v>37</v>
      </c>
    </row>
    <row r="84" spans="1:29" hidden="1">
      <c r="A84" s="13" t="str">
        <f t="shared" si="3"/>
        <v>Normal</v>
      </c>
      <c r="B84" s="14" t="s">
        <v>119</v>
      </c>
      <c r="C84" s="15" t="s">
        <v>40</v>
      </c>
      <c r="D84" s="16">
        <f>IFERROR(VLOOKUP(B84,#REF!,3,FALSE),0)</f>
        <v>0</v>
      </c>
      <c r="E84" s="18">
        <f t="shared" si="4"/>
        <v>5.3</v>
      </c>
      <c r="F84" s="16" t="str">
        <f>IFERROR(VLOOKUP(B84,#REF!,6,FALSE),"")</f>
        <v/>
      </c>
      <c r="G84" s="17">
        <v>390000</v>
      </c>
      <c r="H84" s="17">
        <v>390000</v>
      </c>
      <c r="I84" s="17" t="str">
        <f>IFERROR(VLOOKUP(B84,#REF!,9,FALSE),"")</f>
        <v/>
      </c>
      <c r="J84" s="17">
        <v>426000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210000</v>
      </c>
      <c r="Q84" s="17">
        <v>216000</v>
      </c>
      <c r="R84" s="19">
        <v>816000</v>
      </c>
      <c r="S84" s="20">
        <v>10.1</v>
      </c>
      <c r="T84" s="21">
        <v>10.5</v>
      </c>
      <c r="U84" s="19">
        <v>81000</v>
      </c>
      <c r="V84" s="17">
        <v>77359</v>
      </c>
      <c r="W84" s="22">
        <v>1</v>
      </c>
      <c r="X84" s="23">
        <f t="shared" si="5"/>
        <v>100</v>
      </c>
      <c r="Y84" s="17">
        <v>21767</v>
      </c>
      <c r="Z84" s="17">
        <v>410918</v>
      </c>
      <c r="AA84" s="17">
        <v>341582</v>
      </c>
      <c r="AB84" s="17">
        <v>305342</v>
      </c>
      <c r="AC84" s="15" t="s">
        <v>37</v>
      </c>
    </row>
    <row r="85" spans="1:29" hidden="1">
      <c r="A85" s="13" t="str">
        <f t="shared" si="3"/>
        <v>Normal</v>
      </c>
      <c r="B85" s="14" t="s">
        <v>120</v>
      </c>
      <c r="C85" s="15" t="s">
        <v>40</v>
      </c>
      <c r="D85" s="16">
        <f>IFERROR(VLOOKUP(B85,#REF!,3,FALSE),0)</f>
        <v>0</v>
      </c>
      <c r="E85" s="18">
        <f t="shared" si="4"/>
        <v>11.7</v>
      </c>
      <c r="F85" s="16" t="str">
        <f>IFERROR(VLOOKUP(B85,#REF!,6,FALSE),"")</f>
        <v/>
      </c>
      <c r="G85" s="17">
        <v>1518000</v>
      </c>
      <c r="H85" s="17">
        <v>1518000</v>
      </c>
      <c r="I85" s="17" t="str">
        <f>IFERROR(VLOOKUP(B85,#REF!,9,FALSE),"")</f>
        <v/>
      </c>
      <c r="J85" s="17">
        <v>3207000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1119000</v>
      </c>
      <c r="Q85" s="17">
        <v>2088000</v>
      </c>
      <c r="R85" s="19">
        <v>4725000</v>
      </c>
      <c r="S85" s="20">
        <v>17.2</v>
      </c>
      <c r="T85" s="21">
        <v>16</v>
      </c>
      <c r="U85" s="19">
        <v>274125</v>
      </c>
      <c r="V85" s="17">
        <v>294465</v>
      </c>
      <c r="W85" s="22">
        <v>1.1000000000000001</v>
      </c>
      <c r="X85" s="23">
        <f t="shared" si="5"/>
        <v>100</v>
      </c>
      <c r="Y85" s="17">
        <v>533962</v>
      </c>
      <c r="Z85" s="17">
        <v>1171621</v>
      </c>
      <c r="AA85" s="17">
        <v>1299266</v>
      </c>
      <c r="AB85" s="17">
        <v>1076338</v>
      </c>
      <c r="AC85" s="15" t="s">
        <v>37</v>
      </c>
    </row>
    <row r="86" spans="1:29">
      <c r="A86" s="13" t="str">
        <f t="shared" si="3"/>
        <v>ZeroZero</v>
      </c>
      <c r="B86" s="14" t="s">
        <v>121</v>
      </c>
      <c r="C86" s="15" t="s">
        <v>40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30000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30000</v>
      </c>
      <c r="Q86" s="17">
        <v>0</v>
      </c>
      <c r="R86" s="19">
        <v>30000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42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Normal</v>
      </c>
      <c r="B87" s="14" t="s">
        <v>122</v>
      </c>
      <c r="C87" s="15" t="s">
        <v>40</v>
      </c>
      <c r="D87" s="16">
        <f>IFERROR(VLOOKUP(B87,#REF!,3,FALSE),0)</f>
        <v>0</v>
      </c>
      <c r="E87" s="18">
        <f t="shared" si="4"/>
        <v>6.6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57000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39000</v>
      </c>
      <c r="Q87" s="17">
        <v>18000</v>
      </c>
      <c r="R87" s="19">
        <v>57000</v>
      </c>
      <c r="S87" s="20">
        <v>6.6</v>
      </c>
      <c r="T87" s="21">
        <v>11.2</v>
      </c>
      <c r="U87" s="19">
        <v>8625</v>
      </c>
      <c r="V87" s="17">
        <v>5086</v>
      </c>
      <c r="W87" s="22">
        <v>0.6</v>
      </c>
      <c r="X87" s="23">
        <f t="shared" si="5"/>
        <v>100</v>
      </c>
      <c r="Y87" s="17">
        <v>958</v>
      </c>
      <c r="Z87" s="17">
        <v>17110</v>
      </c>
      <c r="AA87" s="17">
        <v>28432</v>
      </c>
      <c r="AB87" s="17">
        <v>6573</v>
      </c>
      <c r="AC87" s="15" t="s">
        <v>37</v>
      </c>
    </row>
    <row r="88" spans="1:29">
      <c r="A88" s="13" t="str">
        <f t="shared" si="3"/>
        <v>ZeroZero</v>
      </c>
      <c r="B88" s="14" t="s">
        <v>123</v>
      </c>
      <c r="C88" s="15" t="s">
        <v>40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27000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24000</v>
      </c>
      <c r="Q88" s="17">
        <v>3000</v>
      </c>
      <c r="R88" s="19">
        <v>27000</v>
      </c>
      <c r="S88" s="20" t="s">
        <v>35</v>
      </c>
      <c r="T88" s="21" t="s">
        <v>35</v>
      </c>
      <c r="U88" s="19">
        <v>0</v>
      </c>
      <c r="V88" s="17">
        <v>0</v>
      </c>
      <c r="W88" s="22" t="s">
        <v>42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3" t="str">
        <f t="shared" si="3"/>
        <v>Normal</v>
      </c>
      <c r="B89" s="14" t="s">
        <v>124</v>
      </c>
      <c r="C89" s="15" t="s">
        <v>40</v>
      </c>
      <c r="D89" s="16">
        <f>IFERROR(VLOOKUP(B89,#REF!,3,FALSE),0)</f>
        <v>0</v>
      </c>
      <c r="E89" s="18">
        <f t="shared" si="4"/>
        <v>5.3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24000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24000</v>
      </c>
      <c r="Q89" s="17">
        <v>0</v>
      </c>
      <c r="R89" s="19">
        <v>24000</v>
      </c>
      <c r="S89" s="20">
        <v>5.3</v>
      </c>
      <c r="T89" s="21">
        <v>6.4</v>
      </c>
      <c r="U89" s="19">
        <v>4500</v>
      </c>
      <c r="V89" s="17">
        <v>3737</v>
      </c>
      <c r="W89" s="22">
        <v>0.8</v>
      </c>
      <c r="X89" s="23">
        <f t="shared" si="5"/>
        <v>100</v>
      </c>
      <c r="Y89" s="17">
        <v>0</v>
      </c>
      <c r="Z89" s="17">
        <v>14389</v>
      </c>
      <c r="AA89" s="17">
        <v>19242</v>
      </c>
      <c r="AB89" s="17">
        <v>0</v>
      </c>
      <c r="AC89" s="15" t="s">
        <v>37</v>
      </c>
    </row>
    <row r="90" spans="1:29" hidden="1">
      <c r="A90" s="13" t="str">
        <f t="shared" si="3"/>
        <v>Normal</v>
      </c>
      <c r="B90" s="14" t="s">
        <v>125</v>
      </c>
      <c r="C90" s="15" t="s">
        <v>40</v>
      </c>
      <c r="D90" s="16">
        <f>IFERROR(VLOOKUP(B90,#REF!,3,FALSE),0)</f>
        <v>0</v>
      </c>
      <c r="E90" s="18">
        <f t="shared" si="4"/>
        <v>1.6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12000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12000</v>
      </c>
      <c r="R90" s="19">
        <v>12000</v>
      </c>
      <c r="S90" s="20">
        <v>1.6</v>
      </c>
      <c r="T90" s="21">
        <v>31.5</v>
      </c>
      <c r="U90" s="19">
        <v>7500</v>
      </c>
      <c r="V90" s="17">
        <v>381</v>
      </c>
      <c r="W90" s="22">
        <v>0.1</v>
      </c>
      <c r="X90" s="23">
        <f t="shared" si="5"/>
        <v>50</v>
      </c>
      <c r="Y90" s="17">
        <v>2954</v>
      </c>
      <c r="Z90" s="17">
        <v>480</v>
      </c>
      <c r="AA90" s="17">
        <v>0</v>
      </c>
      <c r="AB90" s="17">
        <v>932</v>
      </c>
      <c r="AC90" s="15" t="s">
        <v>37</v>
      </c>
    </row>
    <row r="91" spans="1:29" hidden="1">
      <c r="A91" s="13" t="str">
        <f t="shared" si="3"/>
        <v>Normal</v>
      </c>
      <c r="B91" s="14" t="s">
        <v>126</v>
      </c>
      <c r="C91" s="15" t="s">
        <v>40</v>
      </c>
      <c r="D91" s="16">
        <f>IFERROR(VLOOKUP(B91,#REF!,3,FALSE),0)</f>
        <v>0</v>
      </c>
      <c r="E91" s="18">
        <f t="shared" si="4"/>
        <v>24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54000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54000</v>
      </c>
      <c r="Q91" s="17">
        <v>0</v>
      </c>
      <c r="R91" s="19">
        <v>54000</v>
      </c>
      <c r="S91" s="20">
        <v>24</v>
      </c>
      <c r="T91" s="21">
        <v>296.7</v>
      </c>
      <c r="U91" s="19">
        <v>2250</v>
      </c>
      <c r="V91" s="17">
        <v>182</v>
      </c>
      <c r="W91" s="22">
        <v>0.1</v>
      </c>
      <c r="X91" s="23">
        <f t="shared" si="5"/>
        <v>50</v>
      </c>
      <c r="Y91" s="17">
        <v>0</v>
      </c>
      <c r="Z91" s="17">
        <v>0</v>
      </c>
      <c r="AA91" s="17">
        <v>2636</v>
      </c>
      <c r="AB91" s="17">
        <v>994</v>
      </c>
      <c r="AC91" s="15" t="s">
        <v>37</v>
      </c>
    </row>
    <row r="92" spans="1:29" hidden="1">
      <c r="A92" s="13" t="str">
        <f t="shared" si="3"/>
        <v>None</v>
      </c>
      <c r="B92" s="14" t="s">
        <v>127</v>
      </c>
      <c r="C92" s="15" t="s">
        <v>40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42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ZeroZero</v>
      </c>
      <c r="B93" s="14" t="s">
        <v>128</v>
      </c>
      <c r="C93" s="15" t="s">
        <v>40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252000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252000</v>
      </c>
      <c r="Q93" s="17">
        <v>0</v>
      </c>
      <c r="R93" s="19">
        <v>252000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42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Normal</v>
      </c>
      <c r="B94" s="14" t="s">
        <v>129</v>
      </c>
      <c r="C94" s="15" t="s">
        <v>40</v>
      </c>
      <c r="D94" s="16">
        <f>IFERROR(VLOOKUP(B94,#REF!,3,FALSE),0)</f>
        <v>0</v>
      </c>
      <c r="E94" s="18">
        <f t="shared" si="4"/>
        <v>4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18000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12000</v>
      </c>
      <c r="Q94" s="17">
        <v>6000</v>
      </c>
      <c r="R94" s="19">
        <v>18000</v>
      </c>
      <c r="S94" s="20">
        <v>4</v>
      </c>
      <c r="T94" s="21">
        <v>25.4</v>
      </c>
      <c r="U94" s="19">
        <v>4500</v>
      </c>
      <c r="V94" s="17">
        <v>709</v>
      </c>
      <c r="W94" s="22">
        <v>0.2</v>
      </c>
      <c r="X94" s="23">
        <f t="shared" si="5"/>
        <v>50</v>
      </c>
      <c r="Y94" s="17">
        <v>0</v>
      </c>
      <c r="Z94" s="17">
        <v>0</v>
      </c>
      <c r="AA94" s="17">
        <v>6690</v>
      </c>
      <c r="AB94" s="17">
        <v>8001</v>
      </c>
      <c r="AC94" s="15" t="s">
        <v>37</v>
      </c>
    </row>
    <row r="95" spans="1:29">
      <c r="A95" s="13" t="str">
        <f t="shared" si="3"/>
        <v>ZeroZero</v>
      </c>
      <c r="B95" s="14" t="s">
        <v>130</v>
      </c>
      <c r="C95" s="15" t="s">
        <v>40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2990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2990</v>
      </c>
      <c r="Q95" s="17">
        <v>0</v>
      </c>
      <c r="R95" s="19">
        <v>2990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42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OverStock</v>
      </c>
      <c r="B96" s="14" t="s">
        <v>131</v>
      </c>
      <c r="C96" s="15" t="s">
        <v>40</v>
      </c>
      <c r="D96" s="16">
        <f>IFERROR(VLOOKUP(B96,#REF!,3,FALSE),0)</f>
        <v>0</v>
      </c>
      <c r="E96" s="18">
        <f t="shared" si="4"/>
        <v>25.9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924000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846000</v>
      </c>
      <c r="Q96" s="17">
        <v>78000</v>
      </c>
      <c r="R96" s="19">
        <v>924000</v>
      </c>
      <c r="S96" s="20">
        <v>25.9</v>
      </c>
      <c r="T96" s="21">
        <v>44.7</v>
      </c>
      <c r="U96" s="19">
        <v>35625</v>
      </c>
      <c r="V96" s="17">
        <v>20667</v>
      </c>
      <c r="W96" s="22">
        <v>0.6</v>
      </c>
      <c r="X96" s="23">
        <f t="shared" si="5"/>
        <v>100</v>
      </c>
      <c r="Y96" s="17">
        <v>0</v>
      </c>
      <c r="Z96" s="17">
        <v>120024</v>
      </c>
      <c r="AA96" s="17">
        <v>83064</v>
      </c>
      <c r="AB96" s="17">
        <v>35688</v>
      </c>
      <c r="AC96" s="15" t="s">
        <v>37</v>
      </c>
    </row>
    <row r="97" spans="1:29">
      <c r="A97" s="13" t="str">
        <f t="shared" si="3"/>
        <v>ZeroZero</v>
      </c>
      <c r="B97" s="14" t="s">
        <v>132</v>
      </c>
      <c r="C97" s="15" t="s">
        <v>40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6000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6000</v>
      </c>
      <c r="Q97" s="17">
        <v>0</v>
      </c>
      <c r="R97" s="19">
        <v>6000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42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3"/>
        <v>Normal</v>
      </c>
      <c r="B98" s="14" t="s">
        <v>133</v>
      </c>
      <c r="C98" s="15" t="s">
        <v>40</v>
      </c>
      <c r="D98" s="16">
        <f>IFERROR(VLOOKUP(B98,#REF!,3,FALSE),0)</f>
        <v>0</v>
      </c>
      <c r="E98" s="18">
        <f t="shared" si="4"/>
        <v>3.5</v>
      </c>
      <c r="F98" s="16" t="str">
        <f>IFERROR(VLOOKUP(B98,#REF!,6,FALSE),"")</f>
        <v/>
      </c>
      <c r="G98" s="17">
        <v>9000</v>
      </c>
      <c r="H98" s="17">
        <v>9000</v>
      </c>
      <c r="I98" s="17" t="str">
        <f>IFERROR(VLOOKUP(B98,#REF!,9,FALSE),"")</f>
        <v/>
      </c>
      <c r="J98" s="17">
        <v>21000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12000</v>
      </c>
      <c r="Q98" s="17">
        <v>9000</v>
      </c>
      <c r="R98" s="19">
        <v>30000</v>
      </c>
      <c r="S98" s="20">
        <v>5</v>
      </c>
      <c r="T98" s="21">
        <v>6.5</v>
      </c>
      <c r="U98" s="19">
        <v>6000</v>
      </c>
      <c r="V98" s="17">
        <v>4623</v>
      </c>
      <c r="W98" s="22">
        <v>0.8</v>
      </c>
      <c r="X98" s="23">
        <f t="shared" si="5"/>
        <v>100</v>
      </c>
      <c r="Y98" s="17">
        <v>1795</v>
      </c>
      <c r="Z98" s="17">
        <v>16970</v>
      </c>
      <c r="AA98" s="17">
        <v>22988</v>
      </c>
      <c r="AB98" s="17">
        <v>2916</v>
      </c>
      <c r="AC98" s="15" t="s">
        <v>37</v>
      </c>
    </row>
    <row r="99" spans="1:29">
      <c r="A99" s="13" t="str">
        <f t="shared" si="3"/>
        <v>ZeroZero</v>
      </c>
      <c r="B99" s="14" t="s">
        <v>134</v>
      </c>
      <c r="C99" s="15" t="s">
        <v>40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3000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3000</v>
      </c>
      <c r="Q99" s="17">
        <v>0</v>
      </c>
      <c r="R99" s="19">
        <v>3000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42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ZeroZero</v>
      </c>
      <c r="B100" s="14" t="s">
        <v>135</v>
      </c>
      <c r="C100" s="15" t="s">
        <v>40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3000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3000</v>
      </c>
      <c r="Q100" s="17">
        <v>0</v>
      </c>
      <c r="R100" s="19">
        <v>3000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42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ZeroZero</v>
      </c>
      <c r="B101" s="14" t="s">
        <v>136</v>
      </c>
      <c r="C101" s="15" t="s">
        <v>40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459000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438000</v>
      </c>
      <c r="Q101" s="17">
        <v>21000</v>
      </c>
      <c r="R101" s="19">
        <v>459000</v>
      </c>
      <c r="S101" s="20" t="s">
        <v>35</v>
      </c>
      <c r="T101" s="21" t="s">
        <v>35</v>
      </c>
      <c r="U101" s="19">
        <v>0</v>
      </c>
      <c r="V101" s="17">
        <v>0</v>
      </c>
      <c r="W101" s="22" t="s">
        <v>42</v>
      </c>
      <c r="X101" s="23" t="str">
        <f t="shared" si="5"/>
        <v>E</v>
      </c>
      <c r="Y101" s="17">
        <v>456000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FCST</v>
      </c>
      <c r="B102" s="14" t="s">
        <v>137</v>
      </c>
      <c r="C102" s="15" t="s">
        <v>40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27000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27000</v>
      </c>
      <c r="Q102" s="17">
        <v>0</v>
      </c>
      <c r="R102" s="19">
        <v>27000</v>
      </c>
      <c r="S102" s="20" t="s">
        <v>35</v>
      </c>
      <c r="T102" s="21">
        <v>771.4</v>
      </c>
      <c r="U102" s="19">
        <v>0</v>
      </c>
      <c r="V102" s="17">
        <v>35</v>
      </c>
      <c r="W102" s="22" t="s">
        <v>36</v>
      </c>
      <c r="X102" s="23" t="str">
        <f t="shared" si="5"/>
        <v>F</v>
      </c>
      <c r="Y102" s="17">
        <v>2000</v>
      </c>
      <c r="Z102" s="17">
        <v>0</v>
      </c>
      <c r="AA102" s="17">
        <v>313</v>
      </c>
      <c r="AB102" s="17">
        <v>0</v>
      </c>
      <c r="AC102" s="15" t="s">
        <v>37</v>
      </c>
    </row>
    <row r="103" spans="1:29" hidden="1">
      <c r="A103" s="13" t="str">
        <f t="shared" si="3"/>
        <v>None</v>
      </c>
      <c r="B103" s="14" t="s">
        <v>138</v>
      </c>
      <c r="C103" s="15" t="s">
        <v>40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42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13" t="str">
        <f t="shared" si="3"/>
        <v>Normal</v>
      </c>
      <c r="B104" s="14" t="s">
        <v>139</v>
      </c>
      <c r="C104" s="15" t="s">
        <v>40</v>
      </c>
      <c r="D104" s="16">
        <f>IFERROR(VLOOKUP(B104,#REF!,3,FALSE),0)</f>
        <v>0</v>
      </c>
      <c r="E104" s="18">
        <f t="shared" si="4"/>
        <v>16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24000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18000</v>
      </c>
      <c r="Q104" s="17">
        <v>6000</v>
      </c>
      <c r="R104" s="19">
        <v>24000</v>
      </c>
      <c r="S104" s="20">
        <v>16</v>
      </c>
      <c r="T104" s="21">
        <v>59.4</v>
      </c>
      <c r="U104" s="19">
        <v>1500</v>
      </c>
      <c r="V104" s="17">
        <v>404</v>
      </c>
      <c r="W104" s="22">
        <v>0.3</v>
      </c>
      <c r="X104" s="23">
        <f t="shared" si="5"/>
        <v>50</v>
      </c>
      <c r="Y104" s="17">
        <v>0</v>
      </c>
      <c r="Z104" s="17">
        <v>2134</v>
      </c>
      <c r="AA104" s="17">
        <v>3500</v>
      </c>
      <c r="AB104" s="17">
        <v>3648</v>
      </c>
      <c r="AC104" s="15" t="s">
        <v>37</v>
      </c>
    </row>
    <row r="105" spans="1:29" hidden="1">
      <c r="A105" s="13" t="str">
        <f t="shared" si="3"/>
        <v>Normal</v>
      </c>
      <c r="B105" s="14" t="s">
        <v>140</v>
      </c>
      <c r="C105" s="15" t="s">
        <v>40</v>
      </c>
      <c r="D105" s="16">
        <f>IFERROR(VLOOKUP(B105,#REF!,3,FALSE),0)</f>
        <v>0</v>
      </c>
      <c r="E105" s="18">
        <f t="shared" si="4"/>
        <v>11.3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381000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252000</v>
      </c>
      <c r="Q105" s="17">
        <v>129000</v>
      </c>
      <c r="R105" s="19">
        <v>381000</v>
      </c>
      <c r="S105" s="20">
        <v>11.3</v>
      </c>
      <c r="T105" s="21">
        <v>44.3</v>
      </c>
      <c r="U105" s="19">
        <v>33750</v>
      </c>
      <c r="V105" s="17">
        <v>8591</v>
      </c>
      <c r="W105" s="22">
        <v>0.3</v>
      </c>
      <c r="X105" s="23">
        <f t="shared" si="5"/>
        <v>50</v>
      </c>
      <c r="Y105" s="17">
        <v>3817</v>
      </c>
      <c r="Z105" s="17">
        <v>46468</v>
      </c>
      <c r="AA105" s="17">
        <v>29214</v>
      </c>
      <c r="AB105" s="17">
        <v>34526</v>
      </c>
      <c r="AC105" s="15" t="s">
        <v>37</v>
      </c>
    </row>
    <row r="106" spans="1:29" hidden="1">
      <c r="A106" s="13" t="str">
        <f t="shared" si="3"/>
        <v>Normal</v>
      </c>
      <c r="B106" s="14" t="s">
        <v>141</v>
      </c>
      <c r="C106" s="15" t="s">
        <v>40</v>
      </c>
      <c r="D106" s="16">
        <f>IFERROR(VLOOKUP(B106,#REF!,3,FALSE),0)</f>
        <v>0</v>
      </c>
      <c r="E106" s="18">
        <f t="shared" si="4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>
        <v>0</v>
      </c>
      <c r="T106" s="21" t="s">
        <v>35</v>
      </c>
      <c r="U106" s="19">
        <v>1000</v>
      </c>
      <c r="V106" s="17" t="s">
        <v>35</v>
      </c>
      <c r="W106" s="22" t="s">
        <v>42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OverStock</v>
      </c>
      <c r="B107" s="14" t="s">
        <v>142</v>
      </c>
      <c r="C107" s="15" t="s">
        <v>40</v>
      </c>
      <c r="D107" s="16">
        <f>IFERROR(VLOOKUP(B107,#REF!,3,FALSE),0)</f>
        <v>0</v>
      </c>
      <c r="E107" s="18">
        <f t="shared" si="4"/>
        <v>28</v>
      </c>
      <c r="F107" s="16" t="str">
        <f>IFERROR(VLOOKUP(B107,#REF!,6,FALSE),"")</f>
        <v/>
      </c>
      <c r="G107" s="17">
        <v>152000</v>
      </c>
      <c r="H107" s="17">
        <v>152000</v>
      </c>
      <c r="I107" s="17" t="str">
        <f>IFERROR(VLOOKUP(B107,#REF!,9,FALSE),"")</f>
        <v/>
      </c>
      <c r="J107" s="17">
        <v>14000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14000</v>
      </c>
      <c r="R107" s="19">
        <v>166000</v>
      </c>
      <c r="S107" s="20">
        <v>332</v>
      </c>
      <c r="T107" s="21">
        <v>19.399999999999999</v>
      </c>
      <c r="U107" s="19">
        <v>500</v>
      </c>
      <c r="V107" s="17">
        <v>8539</v>
      </c>
      <c r="W107" s="22">
        <v>17.100000000000001</v>
      </c>
      <c r="X107" s="23">
        <f t="shared" si="5"/>
        <v>150</v>
      </c>
      <c r="Y107" s="17">
        <v>14578</v>
      </c>
      <c r="Z107" s="17">
        <v>31985</v>
      </c>
      <c r="AA107" s="17">
        <v>30292</v>
      </c>
      <c r="AB107" s="17">
        <v>57818</v>
      </c>
      <c r="AC107" s="15" t="s">
        <v>37</v>
      </c>
    </row>
    <row r="108" spans="1:29" hidden="1">
      <c r="A108" s="13" t="str">
        <f t="shared" si="3"/>
        <v>Normal</v>
      </c>
      <c r="B108" s="14" t="s">
        <v>143</v>
      </c>
      <c r="C108" s="15" t="s">
        <v>40</v>
      </c>
      <c r="D108" s="16">
        <f>IFERROR(VLOOKUP(B108,#REF!,3,FALSE),0)</f>
        <v>0</v>
      </c>
      <c r="E108" s="18">
        <f t="shared" si="4"/>
        <v>11.2</v>
      </c>
      <c r="F108" s="16" t="str">
        <f>IFERROR(VLOOKUP(B108,#REF!,6,FALSE),"")</f>
        <v/>
      </c>
      <c r="G108" s="17">
        <v>24000</v>
      </c>
      <c r="H108" s="17">
        <v>24000</v>
      </c>
      <c r="I108" s="17" t="str">
        <f>IFERROR(VLOOKUP(B108,#REF!,9,FALSE),"")</f>
        <v/>
      </c>
      <c r="J108" s="17">
        <v>56000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4000</v>
      </c>
      <c r="Q108" s="17">
        <v>52000</v>
      </c>
      <c r="R108" s="19">
        <v>80000</v>
      </c>
      <c r="S108" s="20">
        <v>16</v>
      </c>
      <c r="T108" s="21">
        <v>29.9</v>
      </c>
      <c r="U108" s="19">
        <v>5000</v>
      </c>
      <c r="V108" s="17">
        <v>2673</v>
      </c>
      <c r="W108" s="22">
        <v>0.5</v>
      </c>
      <c r="X108" s="23">
        <f t="shared" si="5"/>
        <v>100</v>
      </c>
      <c r="Y108" s="17">
        <v>5092</v>
      </c>
      <c r="Z108" s="17">
        <v>18200</v>
      </c>
      <c r="AA108" s="17">
        <v>767</v>
      </c>
      <c r="AB108" s="17">
        <v>964</v>
      </c>
      <c r="AC108" s="15" t="s">
        <v>37</v>
      </c>
    </row>
    <row r="109" spans="1:29">
      <c r="A109" s="13" t="str">
        <f t="shared" si="3"/>
        <v>ZeroZero</v>
      </c>
      <c r="B109" s="14" t="s">
        <v>144</v>
      </c>
      <c r="C109" s="15" t="s">
        <v>40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36000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36000</v>
      </c>
      <c r="Q109" s="17">
        <v>0</v>
      </c>
      <c r="R109" s="19">
        <v>36000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42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ZeroZero</v>
      </c>
      <c r="B110" s="14" t="s">
        <v>145</v>
      </c>
      <c r="C110" s="15" t="s">
        <v>40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64000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64000</v>
      </c>
      <c r="Q110" s="17">
        <v>0</v>
      </c>
      <c r="R110" s="19">
        <v>64000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42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 hidden="1">
      <c r="A111" s="13" t="str">
        <f t="shared" si="3"/>
        <v>Normal</v>
      </c>
      <c r="B111" s="14" t="s">
        <v>146</v>
      </c>
      <c r="C111" s="15" t="s">
        <v>40</v>
      </c>
      <c r="D111" s="16">
        <f>IFERROR(VLOOKUP(B111,#REF!,3,FALSE),0)</f>
        <v>0</v>
      </c>
      <c r="E111" s="18">
        <f t="shared" si="4"/>
        <v>1</v>
      </c>
      <c r="F111" s="16" t="str">
        <f>IFERROR(VLOOKUP(B111,#REF!,6,FALSE),"")</f>
        <v/>
      </c>
      <c r="G111" s="17">
        <v>60000</v>
      </c>
      <c r="H111" s="17">
        <v>60000</v>
      </c>
      <c r="I111" s="17" t="str">
        <f>IFERROR(VLOOKUP(B111,#REF!,9,FALSE),"")</f>
        <v/>
      </c>
      <c r="J111" s="17">
        <v>6000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4000</v>
      </c>
      <c r="Q111" s="17">
        <v>2000</v>
      </c>
      <c r="R111" s="19">
        <v>66000</v>
      </c>
      <c r="S111" s="20">
        <v>11</v>
      </c>
      <c r="T111" s="21">
        <v>4.7</v>
      </c>
      <c r="U111" s="19">
        <v>6000</v>
      </c>
      <c r="V111" s="17">
        <v>13973</v>
      </c>
      <c r="W111" s="22">
        <v>2.2999999999999998</v>
      </c>
      <c r="X111" s="23">
        <f t="shared" si="5"/>
        <v>150</v>
      </c>
      <c r="Y111" s="17">
        <v>37179</v>
      </c>
      <c r="Z111" s="17">
        <v>57567</v>
      </c>
      <c r="AA111" s="17">
        <v>38903</v>
      </c>
      <c r="AB111" s="17">
        <v>26546</v>
      </c>
      <c r="AC111" s="15" t="s">
        <v>37</v>
      </c>
    </row>
    <row r="112" spans="1:29">
      <c r="A112" s="13" t="str">
        <f t="shared" si="3"/>
        <v>ZeroZero</v>
      </c>
      <c r="B112" s="14" t="s">
        <v>147</v>
      </c>
      <c r="C112" s="15" t="s">
        <v>40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20000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20000</v>
      </c>
      <c r="Q112" s="17">
        <v>0</v>
      </c>
      <c r="R112" s="19">
        <v>20000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42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148</v>
      </c>
      <c r="C113" s="15" t="s">
        <v>40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2000</v>
      </c>
      <c r="Q113" s="17">
        <v>0</v>
      </c>
      <c r="R113" s="19">
        <v>2000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42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Normal</v>
      </c>
      <c r="B114" s="14" t="s">
        <v>149</v>
      </c>
      <c r="C114" s="15" t="s">
        <v>40</v>
      </c>
      <c r="D114" s="16">
        <f>IFERROR(VLOOKUP(B114,#REF!,3,FALSE),0)</f>
        <v>0</v>
      </c>
      <c r="E114" s="18">
        <f t="shared" si="4"/>
        <v>4.5999999999999996</v>
      </c>
      <c r="F114" s="16" t="str">
        <f>IFERROR(VLOOKUP(B114,#REF!,6,FALSE),"")</f>
        <v/>
      </c>
      <c r="G114" s="17">
        <v>150000</v>
      </c>
      <c r="H114" s="17">
        <v>150000</v>
      </c>
      <c r="I114" s="17" t="str">
        <f>IFERROR(VLOOKUP(B114,#REF!,9,FALSE),"")</f>
        <v/>
      </c>
      <c r="J114" s="17">
        <v>182000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140000</v>
      </c>
      <c r="Q114" s="17">
        <v>42000</v>
      </c>
      <c r="R114" s="19">
        <v>332000</v>
      </c>
      <c r="S114" s="20">
        <v>8.4</v>
      </c>
      <c r="T114" s="21">
        <v>11.7</v>
      </c>
      <c r="U114" s="19">
        <v>39500</v>
      </c>
      <c r="V114" s="17">
        <v>28279</v>
      </c>
      <c r="W114" s="22">
        <v>0.7</v>
      </c>
      <c r="X114" s="23">
        <f t="shared" si="5"/>
        <v>100</v>
      </c>
      <c r="Y114" s="17">
        <v>0</v>
      </c>
      <c r="Z114" s="17">
        <v>174400</v>
      </c>
      <c r="AA114" s="17">
        <v>105312</v>
      </c>
      <c r="AB114" s="17">
        <v>51175</v>
      </c>
      <c r="AC114" s="15" t="s">
        <v>37</v>
      </c>
    </row>
    <row r="115" spans="1:29">
      <c r="A115" s="13" t="str">
        <f t="shared" si="3"/>
        <v>OverStock</v>
      </c>
      <c r="B115" s="14" t="s">
        <v>150</v>
      </c>
      <c r="C115" s="15" t="s">
        <v>40</v>
      </c>
      <c r="D115" s="16">
        <f>IFERROR(VLOOKUP(B115,#REF!,3,FALSE),0)</f>
        <v>0</v>
      </c>
      <c r="E115" s="18">
        <f t="shared" si="4"/>
        <v>7.4</v>
      </c>
      <c r="F115" s="16" t="str">
        <f>IFERROR(VLOOKUP(B115,#REF!,6,FALSE),"")</f>
        <v/>
      </c>
      <c r="G115" s="17">
        <v>300000</v>
      </c>
      <c r="H115" s="17">
        <v>300000</v>
      </c>
      <c r="I115" s="17" t="str">
        <f>IFERROR(VLOOKUP(B115,#REF!,9,FALSE),"")</f>
        <v/>
      </c>
      <c r="J115" s="17">
        <v>72000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4000</v>
      </c>
      <c r="Q115" s="17">
        <v>68000</v>
      </c>
      <c r="R115" s="19">
        <v>372000</v>
      </c>
      <c r="S115" s="20">
        <v>38.200000000000003</v>
      </c>
      <c r="T115" s="21">
        <v>17.399999999999999</v>
      </c>
      <c r="U115" s="19">
        <v>9750</v>
      </c>
      <c r="V115" s="17">
        <v>21430</v>
      </c>
      <c r="W115" s="22">
        <v>2.2000000000000002</v>
      </c>
      <c r="X115" s="23">
        <f t="shared" si="5"/>
        <v>150</v>
      </c>
      <c r="Y115" s="17">
        <v>164487</v>
      </c>
      <c r="Z115" s="17">
        <v>28380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ZeroZero</v>
      </c>
      <c r="B116" s="14" t="s">
        <v>151</v>
      </c>
      <c r="C116" s="15" t="s">
        <v>40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6000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6000</v>
      </c>
      <c r="Q116" s="17">
        <v>0</v>
      </c>
      <c r="R116" s="19">
        <v>6000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42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152</v>
      </c>
      <c r="C117" s="15" t="s">
        <v>40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2000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2000</v>
      </c>
      <c r="Q117" s="17">
        <v>0</v>
      </c>
      <c r="R117" s="19">
        <v>2000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42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ZeroZero</v>
      </c>
      <c r="B118" s="14" t="s">
        <v>153</v>
      </c>
      <c r="C118" s="15" t="s">
        <v>40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4000</v>
      </c>
      <c r="Q118" s="17">
        <v>0</v>
      </c>
      <c r="R118" s="19">
        <v>4000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42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ZeroZero</v>
      </c>
      <c r="B119" s="14" t="s">
        <v>154</v>
      </c>
      <c r="C119" s="15" t="s">
        <v>40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30000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30000</v>
      </c>
      <c r="Q119" s="17">
        <v>0</v>
      </c>
      <c r="R119" s="19">
        <v>30000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42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OverStock</v>
      </c>
      <c r="B120" s="14" t="s">
        <v>155</v>
      </c>
      <c r="C120" s="15" t="s">
        <v>40</v>
      </c>
      <c r="D120" s="16">
        <f>IFERROR(VLOOKUP(B120,#REF!,3,FALSE),0)</f>
        <v>0</v>
      </c>
      <c r="E120" s="18">
        <f t="shared" si="4"/>
        <v>64</v>
      </c>
      <c r="F120" s="16" t="str">
        <f>IFERROR(VLOOKUP(B120,#REF!,6,FALSE),"")</f>
        <v/>
      </c>
      <c r="G120" s="17">
        <v>6000</v>
      </c>
      <c r="H120" s="17">
        <v>6000</v>
      </c>
      <c r="I120" s="17" t="str">
        <f>IFERROR(VLOOKUP(B120,#REF!,9,FALSE),"")</f>
        <v/>
      </c>
      <c r="J120" s="17">
        <v>48000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16000</v>
      </c>
      <c r="Q120" s="17">
        <v>32000</v>
      </c>
      <c r="R120" s="19">
        <v>54000</v>
      </c>
      <c r="S120" s="20">
        <v>72</v>
      </c>
      <c r="T120" s="21">
        <v>10.7</v>
      </c>
      <c r="U120" s="19">
        <v>750</v>
      </c>
      <c r="V120" s="17">
        <v>5066</v>
      </c>
      <c r="W120" s="22">
        <v>6.8</v>
      </c>
      <c r="X120" s="23">
        <f t="shared" si="5"/>
        <v>150</v>
      </c>
      <c r="Y120" s="17">
        <v>4799</v>
      </c>
      <c r="Z120" s="17">
        <v>25297</v>
      </c>
      <c r="AA120" s="17">
        <v>15500</v>
      </c>
      <c r="AB120" s="17">
        <v>32000</v>
      </c>
      <c r="AC120" s="15" t="s">
        <v>37</v>
      </c>
    </row>
    <row r="121" spans="1:29" hidden="1">
      <c r="A121" s="13" t="str">
        <f t="shared" si="3"/>
        <v>None</v>
      </c>
      <c r="B121" s="14" t="s">
        <v>156</v>
      </c>
      <c r="C121" s="15" t="s">
        <v>40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42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ZeroZero</v>
      </c>
      <c r="B122" s="14" t="s">
        <v>157</v>
      </c>
      <c r="C122" s="15" t="s">
        <v>40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4000</v>
      </c>
      <c r="Q122" s="17">
        <v>0</v>
      </c>
      <c r="R122" s="19">
        <v>4000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42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ZeroZero</v>
      </c>
      <c r="B123" s="14" t="s">
        <v>158</v>
      </c>
      <c r="C123" s="15" t="s">
        <v>40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2000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2000</v>
      </c>
      <c r="Q123" s="17">
        <v>0</v>
      </c>
      <c r="R123" s="19">
        <v>2000</v>
      </c>
      <c r="S123" s="20" t="s">
        <v>35</v>
      </c>
      <c r="T123" s="21" t="s">
        <v>35</v>
      </c>
      <c r="U123" s="19">
        <v>0</v>
      </c>
      <c r="V123" s="17" t="s">
        <v>35</v>
      </c>
      <c r="W123" s="22" t="s">
        <v>42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 hidden="1">
      <c r="A124" s="13" t="str">
        <f t="shared" si="3"/>
        <v>None</v>
      </c>
      <c r="B124" s="14" t="s">
        <v>159</v>
      </c>
      <c r="C124" s="15" t="s">
        <v>40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42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 hidden="1">
      <c r="A125" s="13" t="str">
        <f t="shared" si="3"/>
        <v>None</v>
      </c>
      <c r="B125" s="14" t="s">
        <v>160</v>
      </c>
      <c r="C125" s="15" t="s">
        <v>161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42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OverStock</v>
      </c>
      <c r="B126" s="14" t="s">
        <v>162</v>
      </c>
      <c r="C126" s="15" t="s">
        <v>161</v>
      </c>
      <c r="D126" s="16">
        <f>IFERROR(VLOOKUP(B126,#REF!,3,FALSE),0)</f>
        <v>0</v>
      </c>
      <c r="E126" s="18">
        <f t="shared" si="4"/>
        <v>16.399999999999999</v>
      </c>
      <c r="F126" s="16" t="str">
        <f>IFERROR(VLOOKUP(B126,#REF!,6,FALSE),"")</f>
        <v/>
      </c>
      <c r="G126" s="17">
        <v>237000</v>
      </c>
      <c r="H126" s="17">
        <v>135000</v>
      </c>
      <c r="I126" s="17" t="str">
        <f>IFERROR(VLOOKUP(B126,#REF!,9,FALSE),"")</f>
        <v/>
      </c>
      <c r="J126" s="17">
        <v>252000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123000</v>
      </c>
      <c r="Q126" s="17">
        <v>129000</v>
      </c>
      <c r="R126" s="19">
        <v>489000</v>
      </c>
      <c r="S126" s="20">
        <v>31.8</v>
      </c>
      <c r="T126" s="21">
        <v>22.9</v>
      </c>
      <c r="U126" s="19">
        <v>15375</v>
      </c>
      <c r="V126" s="17">
        <v>21321</v>
      </c>
      <c r="W126" s="22">
        <v>1.4</v>
      </c>
      <c r="X126" s="23">
        <f t="shared" si="5"/>
        <v>100</v>
      </c>
      <c r="Y126" s="17">
        <v>38883</v>
      </c>
      <c r="Z126" s="17">
        <v>93041</v>
      </c>
      <c r="AA126" s="17">
        <v>78043</v>
      </c>
      <c r="AB126" s="17">
        <v>38018</v>
      </c>
      <c r="AC126" s="15" t="s">
        <v>37</v>
      </c>
    </row>
    <row r="127" spans="1:29">
      <c r="A127" s="13" t="str">
        <f t="shared" si="3"/>
        <v>ZeroZero</v>
      </c>
      <c r="B127" s="14" t="s">
        <v>163</v>
      </c>
      <c r="C127" s="15" t="s">
        <v>161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111000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111000</v>
      </c>
      <c r="Q127" s="17">
        <v>0</v>
      </c>
      <c r="R127" s="19">
        <v>111000</v>
      </c>
      <c r="S127" s="20" t="s">
        <v>35</v>
      </c>
      <c r="T127" s="21" t="s">
        <v>35</v>
      </c>
      <c r="U127" s="19">
        <v>0</v>
      </c>
      <c r="V127" s="17">
        <v>0</v>
      </c>
      <c r="W127" s="22" t="s">
        <v>42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ZeroZero</v>
      </c>
      <c r="B128" s="14" t="s">
        <v>164</v>
      </c>
      <c r="C128" s="15" t="s">
        <v>161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27000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27000</v>
      </c>
      <c r="Q128" s="17">
        <v>0</v>
      </c>
      <c r="R128" s="19">
        <v>27000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42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OverStock</v>
      </c>
      <c r="B129" s="14" t="s">
        <v>165</v>
      </c>
      <c r="C129" s="15" t="s">
        <v>161</v>
      </c>
      <c r="D129" s="16">
        <f>IFERROR(VLOOKUP(B129,#REF!,3,FALSE),0)</f>
        <v>0</v>
      </c>
      <c r="E129" s="18">
        <f t="shared" si="4"/>
        <v>0</v>
      </c>
      <c r="F129" s="16" t="str">
        <f>IFERROR(VLOOKUP(B129,#REF!,6,FALSE),"")</f>
        <v/>
      </c>
      <c r="G129" s="17">
        <v>15000</v>
      </c>
      <c r="H129" s="17">
        <v>9000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15000</v>
      </c>
      <c r="S129" s="20">
        <v>40</v>
      </c>
      <c r="T129" s="21">
        <v>15</v>
      </c>
      <c r="U129" s="19">
        <v>375</v>
      </c>
      <c r="V129" s="17">
        <v>1000</v>
      </c>
      <c r="W129" s="22">
        <v>2.7</v>
      </c>
      <c r="X129" s="23">
        <f t="shared" si="5"/>
        <v>150</v>
      </c>
      <c r="Y129" s="17">
        <v>0</v>
      </c>
      <c r="Z129" s="17">
        <v>9000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ZeroZero</v>
      </c>
      <c r="B130" s="14" t="s">
        <v>166</v>
      </c>
      <c r="C130" s="15" t="s">
        <v>161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60000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60000</v>
      </c>
      <c r="Q130" s="17">
        <v>0</v>
      </c>
      <c r="R130" s="19">
        <v>60000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42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3"/>
        <v>Normal</v>
      </c>
      <c r="B131" s="14" t="s">
        <v>167</v>
      </c>
      <c r="C131" s="15" t="s">
        <v>161</v>
      </c>
      <c r="D131" s="16">
        <f>IFERROR(VLOOKUP(B131,#REF!,3,FALSE),0)</f>
        <v>0</v>
      </c>
      <c r="E131" s="18">
        <f t="shared" si="4"/>
        <v>5.3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6000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3000</v>
      </c>
      <c r="Q131" s="17">
        <v>3000</v>
      </c>
      <c r="R131" s="19">
        <v>6000</v>
      </c>
      <c r="S131" s="20">
        <v>5.3</v>
      </c>
      <c r="T131" s="21" t="s">
        <v>35</v>
      </c>
      <c r="U131" s="19">
        <v>1125</v>
      </c>
      <c r="V131" s="17">
        <v>0</v>
      </c>
      <c r="W131" s="22" t="s">
        <v>42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168</v>
      </c>
      <c r="C132" s="15" t="s">
        <v>161</v>
      </c>
      <c r="D132" s="16">
        <f>IFERROR(VLOOKUP(B132,#REF!,3,FALSE),0)</f>
        <v>0</v>
      </c>
      <c r="E132" s="18">
        <f t="shared" ref="E132:E195" si="7">IF(U132=0,"前八週無拉料",ROUND(J132/U132,1))</f>
        <v>61.8</v>
      </c>
      <c r="F132" s="16" t="str">
        <f>IFERROR(VLOOKUP(B132,#REF!,6,FALSE),"")</f>
        <v/>
      </c>
      <c r="G132" s="17">
        <v>570000</v>
      </c>
      <c r="H132" s="17">
        <v>570000</v>
      </c>
      <c r="I132" s="17" t="str">
        <f>IFERROR(VLOOKUP(B132,#REF!,9,FALSE),"")</f>
        <v/>
      </c>
      <c r="J132" s="17">
        <v>741000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600000</v>
      </c>
      <c r="Q132" s="17">
        <v>141000</v>
      </c>
      <c r="R132" s="19">
        <v>1311000</v>
      </c>
      <c r="S132" s="20">
        <v>109.3</v>
      </c>
      <c r="T132" s="21">
        <v>96.1</v>
      </c>
      <c r="U132" s="19">
        <v>12000</v>
      </c>
      <c r="V132" s="17">
        <v>13639</v>
      </c>
      <c r="W132" s="22">
        <v>1.1000000000000001</v>
      </c>
      <c r="X132" s="23">
        <f t="shared" ref="X132:X195" si="8">IF($W132="E","E",IF($W132="F","F",IF($W132&lt;0.5,50,IF($W132&lt;2,100,150))))</f>
        <v>100</v>
      </c>
      <c r="Y132" s="17">
        <v>11726</v>
      </c>
      <c r="Z132" s="17">
        <v>100073</v>
      </c>
      <c r="AA132" s="17">
        <v>10953</v>
      </c>
      <c r="AB132" s="17">
        <v>2920</v>
      </c>
      <c r="AC132" s="15" t="s">
        <v>37</v>
      </c>
    </row>
    <row r="133" spans="1:29">
      <c r="A133" s="13" t="str">
        <f t="shared" si="6"/>
        <v>OverStock</v>
      </c>
      <c r="B133" s="14" t="s">
        <v>169</v>
      </c>
      <c r="C133" s="15" t="s">
        <v>161</v>
      </c>
      <c r="D133" s="16">
        <f>IFERROR(VLOOKUP(B133,#REF!,3,FALSE),0)</f>
        <v>0</v>
      </c>
      <c r="E133" s="18">
        <f t="shared" si="7"/>
        <v>3.4</v>
      </c>
      <c r="F133" s="16" t="str">
        <f>IFERROR(VLOOKUP(B133,#REF!,6,FALSE),"")</f>
        <v/>
      </c>
      <c r="G133" s="17">
        <v>4536000</v>
      </c>
      <c r="H133" s="17">
        <v>3800000</v>
      </c>
      <c r="I133" s="17" t="str">
        <f>IFERROR(VLOOKUP(B133,#REF!,9,FALSE),"")</f>
        <v/>
      </c>
      <c r="J133" s="17">
        <v>400000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56000</v>
      </c>
      <c r="Q133" s="17">
        <v>344000</v>
      </c>
      <c r="R133" s="19">
        <v>4936000</v>
      </c>
      <c r="S133" s="20">
        <v>42.6</v>
      </c>
      <c r="T133" s="21">
        <v>63.8</v>
      </c>
      <c r="U133" s="19">
        <v>116000</v>
      </c>
      <c r="V133" s="17">
        <v>77414</v>
      </c>
      <c r="W133" s="22">
        <v>0.7</v>
      </c>
      <c r="X133" s="23">
        <f t="shared" si="8"/>
        <v>100</v>
      </c>
      <c r="Y133" s="17">
        <v>79777</v>
      </c>
      <c r="Z133" s="17">
        <v>415662</v>
      </c>
      <c r="AA133" s="17">
        <v>216284</v>
      </c>
      <c r="AB133" s="17">
        <v>157903</v>
      </c>
      <c r="AC133" s="15" t="s">
        <v>37</v>
      </c>
    </row>
    <row r="134" spans="1:29">
      <c r="A134" s="13" t="str">
        <f t="shared" si="6"/>
        <v>ZeroZero</v>
      </c>
      <c r="B134" s="14" t="s">
        <v>170</v>
      </c>
      <c r="C134" s="15" t="s">
        <v>161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15000</v>
      </c>
      <c r="H134" s="17">
        <v>15000</v>
      </c>
      <c r="I134" s="17" t="str">
        <f>IFERROR(VLOOKUP(B134,#REF!,9,FALSE),"")</f>
        <v/>
      </c>
      <c r="J134" s="17">
        <v>9000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9000</v>
      </c>
      <c r="Q134" s="17">
        <v>0</v>
      </c>
      <c r="R134" s="19">
        <v>24000</v>
      </c>
      <c r="S134" s="20" t="s">
        <v>35</v>
      </c>
      <c r="T134" s="21" t="s">
        <v>35</v>
      </c>
      <c r="U134" s="19">
        <v>0</v>
      </c>
      <c r="V134" s="17" t="s">
        <v>35</v>
      </c>
      <c r="W134" s="22" t="s">
        <v>42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ZeroZero</v>
      </c>
      <c r="B135" s="14" t="s">
        <v>171</v>
      </c>
      <c r="C135" s="15" t="s">
        <v>161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8000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8000</v>
      </c>
      <c r="R135" s="19">
        <v>8000</v>
      </c>
      <c r="S135" s="20" t="s">
        <v>35</v>
      </c>
      <c r="T135" s="21" t="s">
        <v>35</v>
      </c>
      <c r="U135" s="19">
        <v>0</v>
      </c>
      <c r="V135" s="17">
        <v>0</v>
      </c>
      <c r="W135" s="22" t="s">
        <v>42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 hidden="1">
      <c r="A136" s="13" t="str">
        <f t="shared" si="6"/>
        <v>Normal</v>
      </c>
      <c r="B136" s="14" t="s">
        <v>172</v>
      </c>
      <c r="C136" s="15" t="s">
        <v>161</v>
      </c>
      <c r="D136" s="16">
        <f>IFERROR(VLOOKUP(B136,#REF!,3,FALSE),0)</f>
        <v>0</v>
      </c>
      <c r="E136" s="18">
        <f t="shared" si="7"/>
        <v>4.5999999999999996</v>
      </c>
      <c r="F136" s="16" t="str">
        <f>IFERROR(VLOOKUP(B136,#REF!,6,FALSE),"")</f>
        <v/>
      </c>
      <c r="G136" s="17">
        <v>528000</v>
      </c>
      <c r="H136" s="17">
        <v>435000</v>
      </c>
      <c r="I136" s="17" t="str">
        <f>IFERROR(VLOOKUP(B136,#REF!,9,FALSE),"")</f>
        <v/>
      </c>
      <c r="J136" s="17">
        <v>126000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126000</v>
      </c>
      <c r="R136" s="19">
        <v>654000</v>
      </c>
      <c r="S136" s="20">
        <v>23.9</v>
      </c>
      <c r="T136" s="21">
        <v>26.3</v>
      </c>
      <c r="U136" s="19">
        <v>27375</v>
      </c>
      <c r="V136" s="17">
        <v>24849</v>
      </c>
      <c r="W136" s="22">
        <v>0.9</v>
      </c>
      <c r="X136" s="23">
        <f t="shared" si="8"/>
        <v>100</v>
      </c>
      <c r="Y136" s="17">
        <v>6173</v>
      </c>
      <c r="Z136" s="17">
        <v>135025</v>
      </c>
      <c r="AA136" s="17">
        <v>94946</v>
      </c>
      <c r="AB136" s="17">
        <v>46583</v>
      </c>
      <c r="AC136" s="15" t="s">
        <v>37</v>
      </c>
    </row>
    <row r="137" spans="1:29">
      <c r="A137" s="13" t="str">
        <f t="shared" si="6"/>
        <v>ZeroZero</v>
      </c>
      <c r="B137" s="14" t="s">
        <v>173</v>
      </c>
      <c r="C137" s="15" t="s">
        <v>161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12000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12000</v>
      </c>
      <c r="Q137" s="17">
        <v>0</v>
      </c>
      <c r="R137" s="19">
        <v>12000</v>
      </c>
      <c r="S137" s="20" t="s">
        <v>35</v>
      </c>
      <c r="T137" s="21" t="s">
        <v>35</v>
      </c>
      <c r="U137" s="19">
        <v>0</v>
      </c>
      <c r="V137" s="17" t="s">
        <v>35</v>
      </c>
      <c r="W137" s="22" t="s">
        <v>42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OverStock</v>
      </c>
      <c r="B138" s="14" t="s">
        <v>174</v>
      </c>
      <c r="C138" s="15" t="s">
        <v>161</v>
      </c>
      <c r="D138" s="16">
        <f>IFERROR(VLOOKUP(B138,#REF!,3,FALSE),0)</f>
        <v>0</v>
      </c>
      <c r="E138" s="18">
        <f t="shared" si="7"/>
        <v>14.1</v>
      </c>
      <c r="F138" s="16" t="str">
        <f>IFERROR(VLOOKUP(B138,#REF!,6,FALSE),"")</f>
        <v/>
      </c>
      <c r="G138" s="17">
        <v>8960000</v>
      </c>
      <c r="H138" s="17">
        <v>1230000</v>
      </c>
      <c r="I138" s="17" t="str">
        <f>IFERROR(VLOOKUP(B138,#REF!,9,FALSE),"")</f>
        <v/>
      </c>
      <c r="J138" s="17">
        <v>1570000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0</v>
      </c>
      <c r="Q138" s="17">
        <v>1570000</v>
      </c>
      <c r="R138" s="19">
        <v>10530000</v>
      </c>
      <c r="S138" s="20">
        <v>94.7</v>
      </c>
      <c r="T138" s="21">
        <v>41.3</v>
      </c>
      <c r="U138" s="19">
        <v>111250</v>
      </c>
      <c r="V138" s="17">
        <v>254676</v>
      </c>
      <c r="W138" s="22">
        <v>2.2999999999999998</v>
      </c>
      <c r="X138" s="23">
        <f t="shared" si="8"/>
        <v>150</v>
      </c>
      <c r="Y138" s="17">
        <v>0</v>
      </c>
      <c r="Z138" s="17">
        <v>1583690</v>
      </c>
      <c r="AA138" s="17">
        <v>708392</v>
      </c>
      <c r="AB138" s="17">
        <v>781365</v>
      </c>
      <c r="AC138" s="15" t="s">
        <v>37</v>
      </c>
    </row>
    <row r="139" spans="1:29">
      <c r="A139" s="13" t="str">
        <f t="shared" si="6"/>
        <v>OverStock</v>
      </c>
      <c r="B139" s="14" t="s">
        <v>175</v>
      </c>
      <c r="C139" s="15" t="s">
        <v>161</v>
      </c>
      <c r="D139" s="16">
        <f>IFERROR(VLOOKUP(B139,#REF!,3,FALSE),0)</f>
        <v>0</v>
      </c>
      <c r="E139" s="18">
        <f t="shared" si="7"/>
        <v>93.8</v>
      </c>
      <c r="F139" s="16" t="str">
        <f>IFERROR(VLOOKUP(B139,#REF!,6,FALSE),"")</f>
        <v/>
      </c>
      <c r="G139" s="17">
        <v>1340000</v>
      </c>
      <c r="H139" s="17">
        <v>900000</v>
      </c>
      <c r="I139" s="17" t="str">
        <f>IFERROR(VLOOKUP(B139,#REF!,9,FALSE),"")</f>
        <v/>
      </c>
      <c r="J139" s="17">
        <v>1394879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870000</v>
      </c>
      <c r="Q139" s="17">
        <v>524879</v>
      </c>
      <c r="R139" s="19">
        <v>2734879</v>
      </c>
      <c r="S139" s="20">
        <v>184</v>
      </c>
      <c r="T139" s="21">
        <v>125.4</v>
      </c>
      <c r="U139" s="19">
        <v>14863</v>
      </c>
      <c r="V139" s="17">
        <v>21804</v>
      </c>
      <c r="W139" s="22">
        <v>1.5</v>
      </c>
      <c r="X139" s="23">
        <f t="shared" si="8"/>
        <v>100</v>
      </c>
      <c r="Y139" s="17">
        <v>0</v>
      </c>
      <c r="Z139" s="17">
        <v>38503</v>
      </c>
      <c r="AA139" s="17">
        <v>157734</v>
      </c>
      <c r="AB139" s="17">
        <v>142554</v>
      </c>
      <c r="AC139" s="15" t="s">
        <v>37</v>
      </c>
    </row>
    <row r="140" spans="1:29" hidden="1">
      <c r="A140" s="13" t="str">
        <f t="shared" si="6"/>
        <v>None</v>
      </c>
      <c r="B140" s="14" t="s">
        <v>176</v>
      </c>
      <c r="C140" s="15" t="s">
        <v>161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42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OverStock</v>
      </c>
      <c r="B141" s="14" t="s">
        <v>177</v>
      </c>
      <c r="C141" s="15" t="s">
        <v>161</v>
      </c>
      <c r="D141" s="16">
        <f>IFERROR(VLOOKUP(B141,#REF!,3,FALSE),0)</f>
        <v>0</v>
      </c>
      <c r="E141" s="18">
        <f t="shared" si="7"/>
        <v>7</v>
      </c>
      <c r="F141" s="16" t="str">
        <f>IFERROR(VLOOKUP(B141,#REF!,6,FALSE),"")</f>
        <v/>
      </c>
      <c r="G141" s="17">
        <v>3240000</v>
      </c>
      <c r="H141" s="17">
        <v>2740000</v>
      </c>
      <c r="I141" s="17" t="str">
        <f>IFERROR(VLOOKUP(B141,#REF!,9,FALSE),"")</f>
        <v/>
      </c>
      <c r="J141" s="17">
        <v>470000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50000</v>
      </c>
      <c r="Q141" s="17">
        <v>420000</v>
      </c>
      <c r="R141" s="19">
        <v>3710000</v>
      </c>
      <c r="S141" s="20">
        <v>55</v>
      </c>
      <c r="T141" s="21">
        <v>71.7</v>
      </c>
      <c r="U141" s="19">
        <v>67500</v>
      </c>
      <c r="V141" s="17">
        <v>51712</v>
      </c>
      <c r="W141" s="22">
        <v>0.8</v>
      </c>
      <c r="X141" s="23">
        <f t="shared" si="8"/>
        <v>100</v>
      </c>
      <c r="Y141" s="17">
        <v>0</v>
      </c>
      <c r="Z141" s="17">
        <v>321813</v>
      </c>
      <c r="AA141" s="17">
        <v>143598</v>
      </c>
      <c r="AB141" s="17">
        <v>91421</v>
      </c>
      <c r="AC141" s="15" t="s">
        <v>37</v>
      </c>
    </row>
    <row r="142" spans="1:29">
      <c r="A142" s="13" t="str">
        <f t="shared" si="6"/>
        <v>ZeroZero</v>
      </c>
      <c r="B142" s="14" t="s">
        <v>178</v>
      </c>
      <c r="C142" s="15" t="s">
        <v>40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4000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4000</v>
      </c>
      <c r="Q142" s="17">
        <v>0</v>
      </c>
      <c r="R142" s="19">
        <v>4000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42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ZeroZero</v>
      </c>
      <c r="B143" s="14" t="s">
        <v>179</v>
      </c>
      <c r="C143" s="15" t="s">
        <v>40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10250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10250</v>
      </c>
      <c r="Q143" s="17">
        <v>0</v>
      </c>
      <c r="R143" s="19">
        <v>10250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42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Normal</v>
      </c>
      <c r="B144" s="14" t="s">
        <v>180</v>
      </c>
      <c r="C144" s="15" t="s">
        <v>40</v>
      </c>
      <c r="D144" s="16">
        <f>IFERROR(VLOOKUP(B144,#REF!,3,FALSE),0)</f>
        <v>0</v>
      </c>
      <c r="E144" s="18">
        <f t="shared" si="7"/>
        <v>5.2</v>
      </c>
      <c r="F144" s="16" t="str">
        <f>IFERROR(VLOOKUP(B144,#REF!,6,FALSE),"")</f>
        <v/>
      </c>
      <c r="G144" s="17">
        <v>10800</v>
      </c>
      <c r="H144" s="17">
        <v>10800</v>
      </c>
      <c r="I144" s="17" t="str">
        <f>IFERROR(VLOOKUP(B144,#REF!,9,FALSE),"")</f>
        <v/>
      </c>
      <c r="J144" s="17">
        <v>5200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5200</v>
      </c>
      <c r="Q144" s="17">
        <v>0</v>
      </c>
      <c r="R144" s="19">
        <v>16000</v>
      </c>
      <c r="S144" s="20">
        <v>16</v>
      </c>
      <c r="T144" s="21" t="s">
        <v>35</v>
      </c>
      <c r="U144" s="19">
        <v>1000</v>
      </c>
      <c r="V144" s="17" t="s">
        <v>35</v>
      </c>
      <c r="W144" s="22" t="s">
        <v>42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None</v>
      </c>
      <c r="B145" s="14" t="s">
        <v>181</v>
      </c>
      <c r="C145" s="15" t="s">
        <v>40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 t="s">
        <v>35</v>
      </c>
      <c r="T145" s="21" t="s">
        <v>35</v>
      </c>
      <c r="U145" s="19">
        <v>0</v>
      </c>
      <c r="V145" s="17">
        <v>0</v>
      </c>
      <c r="W145" s="22" t="s">
        <v>42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 hidden="1">
      <c r="A146" s="13" t="str">
        <f t="shared" si="6"/>
        <v>Normal</v>
      </c>
      <c r="B146" s="14" t="s">
        <v>182</v>
      </c>
      <c r="C146" s="15" t="s">
        <v>40</v>
      </c>
      <c r="D146" s="16">
        <f>IFERROR(VLOOKUP(B146,#REF!,3,FALSE),0)</f>
        <v>0</v>
      </c>
      <c r="E146" s="18">
        <f t="shared" si="7"/>
        <v>12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6000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6000</v>
      </c>
      <c r="R146" s="19">
        <v>6000</v>
      </c>
      <c r="S146" s="20">
        <v>12</v>
      </c>
      <c r="T146" s="21">
        <v>8</v>
      </c>
      <c r="U146" s="19">
        <v>500</v>
      </c>
      <c r="V146" s="17">
        <v>747</v>
      </c>
      <c r="W146" s="22">
        <v>1.5</v>
      </c>
      <c r="X146" s="23">
        <f t="shared" si="8"/>
        <v>100</v>
      </c>
      <c r="Y146" s="17">
        <v>0</v>
      </c>
      <c r="Z146" s="17">
        <v>4403</v>
      </c>
      <c r="AA146" s="17">
        <v>2319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183</v>
      </c>
      <c r="C147" s="15" t="s">
        <v>40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290000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290000</v>
      </c>
      <c r="Q147" s="17">
        <v>0</v>
      </c>
      <c r="R147" s="19">
        <v>290000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42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 hidden="1">
      <c r="A148" s="13" t="str">
        <f t="shared" si="6"/>
        <v>FCST</v>
      </c>
      <c r="B148" s="14" t="s">
        <v>184</v>
      </c>
      <c r="C148" s="15" t="s">
        <v>40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1542000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1542000</v>
      </c>
      <c r="Q148" s="17">
        <v>0</v>
      </c>
      <c r="R148" s="19">
        <v>1542000</v>
      </c>
      <c r="S148" s="20" t="s">
        <v>35</v>
      </c>
      <c r="T148" s="21">
        <v>133.80000000000001</v>
      </c>
      <c r="U148" s="19">
        <v>0</v>
      </c>
      <c r="V148" s="17">
        <v>11526</v>
      </c>
      <c r="W148" s="22" t="s">
        <v>36</v>
      </c>
      <c r="X148" s="23" t="str">
        <f t="shared" si="8"/>
        <v>F</v>
      </c>
      <c r="Y148" s="17">
        <v>4032</v>
      </c>
      <c r="Z148" s="17">
        <v>61374</v>
      </c>
      <c r="AA148" s="17">
        <v>49072</v>
      </c>
      <c r="AB148" s="17">
        <v>42812</v>
      </c>
      <c r="AC148" s="15" t="s">
        <v>37</v>
      </c>
    </row>
    <row r="149" spans="1:29">
      <c r="A149" s="13" t="str">
        <f t="shared" si="6"/>
        <v>ZeroZero</v>
      </c>
      <c r="B149" s="14" t="s">
        <v>185</v>
      </c>
      <c r="C149" s="15" t="s">
        <v>40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4000</v>
      </c>
      <c r="Q149" s="17">
        <v>0</v>
      </c>
      <c r="R149" s="19">
        <v>4000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42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 hidden="1">
      <c r="A150" s="13" t="str">
        <f t="shared" si="6"/>
        <v>None</v>
      </c>
      <c r="B150" s="14" t="s">
        <v>186</v>
      </c>
      <c r="C150" s="15" t="s">
        <v>40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 t="s">
        <v>35</v>
      </c>
      <c r="U150" s="19">
        <v>0</v>
      </c>
      <c r="V150" s="17" t="s">
        <v>35</v>
      </c>
      <c r="W150" s="22" t="s">
        <v>42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ZeroZero</v>
      </c>
      <c r="B151" s="14" t="s">
        <v>187</v>
      </c>
      <c r="C151" s="15" t="s">
        <v>40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1260000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1260000</v>
      </c>
      <c r="Q151" s="17">
        <v>0</v>
      </c>
      <c r="R151" s="19">
        <v>1260000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42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13" t="str">
        <f t="shared" si="6"/>
        <v>FCST</v>
      </c>
      <c r="B152" s="14" t="s">
        <v>188</v>
      </c>
      <c r="C152" s="15" t="s">
        <v>40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0</v>
      </c>
      <c r="S152" s="20" t="s">
        <v>35</v>
      </c>
      <c r="T152" s="21">
        <v>0</v>
      </c>
      <c r="U152" s="19">
        <v>0</v>
      </c>
      <c r="V152" s="17">
        <v>439</v>
      </c>
      <c r="W152" s="22" t="s">
        <v>36</v>
      </c>
      <c r="X152" s="23" t="str">
        <f t="shared" si="8"/>
        <v>F</v>
      </c>
      <c r="Y152" s="17">
        <v>0</v>
      </c>
      <c r="Z152" s="17">
        <v>640</v>
      </c>
      <c r="AA152" s="17">
        <v>4150</v>
      </c>
      <c r="AB152" s="17">
        <v>2520</v>
      </c>
      <c r="AC152" s="15" t="s">
        <v>37</v>
      </c>
    </row>
    <row r="153" spans="1:29">
      <c r="A153" s="13" t="str">
        <f t="shared" si="6"/>
        <v>ZeroZero</v>
      </c>
      <c r="B153" s="14" t="s">
        <v>189</v>
      </c>
      <c r="C153" s="15" t="s">
        <v>40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4000</v>
      </c>
      <c r="H153" s="17">
        <v>4000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4000</v>
      </c>
      <c r="S153" s="20" t="s">
        <v>35</v>
      </c>
      <c r="T153" s="21" t="s">
        <v>35</v>
      </c>
      <c r="U153" s="19">
        <v>0</v>
      </c>
      <c r="V153" s="17" t="s">
        <v>35</v>
      </c>
      <c r="W153" s="22" t="s">
        <v>42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 hidden="1">
      <c r="A154" s="13" t="str">
        <f t="shared" si="6"/>
        <v>FCST</v>
      </c>
      <c r="B154" s="14" t="s">
        <v>190</v>
      </c>
      <c r="C154" s="15" t="s">
        <v>40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922000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922000</v>
      </c>
      <c r="Q154" s="17">
        <v>0</v>
      </c>
      <c r="R154" s="19">
        <v>922000</v>
      </c>
      <c r="S154" s="20" t="s">
        <v>35</v>
      </c>
      <c r="T154" s="21">
        <v>62</v>
      </c>
      <c r="U154" s="19">
        <v>0</v>
      </c>
      <c r="V154" s="17">
        <v>14861</v>
      </c>
      <c r="W154" s="22" t="s">
        <v>36</v>
      </c>
      <c r="X154" s="23" t="str">
        <f t="shared" si="8"/>
        <v>F</v>
      </c>
      <c r="Y154" s="17">
        <v>5040</v>
      </c>
      <c r="Z154" s="17">
        <v>79170</v>
      </c>
      <c r="AA154" s="17">
        <v>63340</v>
      </c>
      <c r="AB154" s="17">
        <v>55640</v>
      </c>
      <c r="AC154" s="15" t="s">
        <v>37</v>
      </c>
    </row>
    <row r="155" spans="1:29">
      <c r="A155" s="13" t="str">
        <f t="shared" si="6"/>
        <v>ZeroZero</v>
      </c>
      <c r="B155" s="14" t="s">
        <v>191</v>
      </c>
      <c r="C155" s="15" t="s">
        <v>40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4000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4000</v>
      </c>
      <c r="Q155" s="17">
        <v>0</v>
      </c>
      <c r="R155" s="19">
        <v>4000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42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 hidden="1">
      <c r="A156" s="13" t="str">
        <f t="shared" si="6"/>
        <v>Normal</v>
      </c>
      <c r="B156" s="14" t="s">
        <v>192</v>
      </c>
      <c r="C156" s="15" t="s">
        <v>40</v>
      </c>
      <c r="D156" s="16">
        <f>IFERROR(VLOOKUP(B156,#REF!,3,FALSE),0)</f>
        <v>0</v>
      </c>
      <c r="E156" s="18">
        <f t="shared" si="7"/>
        <v>22.1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273000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237000</v>
      </c>
      <c r="Q156" s="17">
        <v>36000</v>
      </c>
      <c r="R156" s="19">
        <v>273000</v>
      </c>
      <c r="S156" s="20">
        <v>22.1</v>
      </c>
      <c r="T156" s="21">
        <v>36.799999999999997</v>
      </c>
      <c r="U156" s="19">
        <v>12375</v>
      </c>
      <c r="V156" s="17">
        <v>7413</v>
      </c>
      <c r="W156" s="22">
        <v>0.6</v>
      </c>
      <c r="X156" s="23">
        <f t="shared" si="8"/>
        <v>100</v>
      </c>
      <c r="Y156" s="17">
        <v>0</v>
      </c>
      <c r="Z156" s="17">
        <v>42942</v>
      </c>
      <c r="AA156" s="17">
        <v>30984</v>
      </c>
      <c r="AB156" s="17">
        <v>30008</v>
      </c>
      <c r="AC156" s="15" t="s">
        <v>37</v>
      </c>
    </row>
    <row r="157" spans="1:29" hidden="1">
      <c r="A157" s="13" t="str">
        <f t="shared" si="6"/>
        <v>Normal</v>
      </c>
      <c r="B157" s="14" t="s">
        <v>193</v>
      </c>
      <c r="C157" s="15" t="s">
        <v>40</v>
      </c>
      <c r="D157" s="16">
        <f>IFERROR(VLOOKUP(B157,#REF!,3,FALSE),0)</f>
        <v>0</v>
      </c>
      <c r="E157" s="18">
        <f t="shared" si="7"/>
        <v>20.399999999999999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46000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40000</v>
      </c>
      <c r="Q157" s="17">
        <v>6000</v>
      </c>
      <c r="R157" s="19">
        <v>46000</v>
      </c>
      <c r="S157" s="20">
        <v>20.399999999999999</v>
      </c>
      <c r="T157" s="21">
        <v>32.4</v>
      </c>
      <c r="U157" s="19">
        <v>2250</v>
      </c>
      <c r="V157" s="17">
        <v>1418</v>
      </c>
      <c r="W157" s="22">
        <v>0.6</v>
      </c>
      <c r="X157" s="23">
        <f t="shared" si="8"/>
        <v>100</v>
      </c>
      <c r="Y157" s="17">
        <v>0</v>
      </c>
      <c r="Z157" s="17">
        <v>12758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OverStock</v>
      </c>
      <c r="B158" s="14" t="s">
        <v>194</v>
      </c>
      <c r="C158" s="15" t="s">
        <v>40</v>
      </c>
      <c r="D158" s="16">
        <f>IFERROR(VLOOKUP(B158,#REF!,3,FALSE),0)</f>
        <v>0</v>
      </c>
      <c r="E158" s="18">
        <f t="shared" si="7"/>
        <v>41.6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52000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46000</v>
      </c>
      <c r="Q158" s="17">
        <v>6000</v>
      </c>
      <c r="R158" s="19">
        <v>52000</v>
      </c>
      <c r="S158" s="20">
        <v>41.6</v>
      </c>
      <c r="T158" s="21">
        <v>55.4</v>
      </c>
      <c r="U158" s="19">
        <v>1250</v>
      </c>
      <c r="V158" s="17">
        <v>939</v>
      </c>
      <c r="W158" s="22">
        <v>0.8</v>
      </c>
      <c r="X158" s="23">
        <f t="shared" si="8"/>
        <v>100</v>
      </c>
      <c r="Y158" s="17">
        <v>0</v>
      </c>
      <c r="Z158" s="17">
        <v>4955</v>
      </c>
      <c r="AA158" s="17">
        <v>4870</v>
      </c>
      <c r="AB158" s="17">
        <v>6200</v>
      </c>
      <c r="AC158" s="15" t="s">
        <v>37</v>
      </c>
    </row>
    <row r="159" spans="1:29" hidden="1">
      <c r="A159" s="13" t="str">
        <f t="shared" si="6"/>
        <v>Normal</v>
      </c>
      <c r="B159" s="14" t="s">
        <v>195</v>
      </c>
      <c r="C159" s="15" t="s">
        <v>40</v>
      </c>
      <c r="D159" s="16">
        <f>IFERROR(VLOOKUP(B159,#REF!,3,FALSE),0)</f>
        <v>0</v>
      </c>
      <c r="E159" s="18">
        <f t="shared" si="7"/>
        <v>4.8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360000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240000</v>
      </c>
      <c r="Q159" s="17">
        <v>120000</v>
      </c>
      <c r="R159" s="19">
        <v>360000</v>
      </c>
      <c r="S159" s="20">
        <v>4.8</v>
      </c>
      <c r="T159" s="21">
        <v>13.8</v>
      </c>
      <c r="U159" s="19">
        <v>74750</v>
      </c>
      <c r="V159" s="17">
        <v>26057</v>
      </c>
      <c r="W159" s="22">
        <v>0.3</v>
      </c>
      <c r="X159" s="23">
        <f t="shared" si="8"/>
        <v>50</v>
      </c>
      <c r="Y159" s="17">
        <v>17573</v>
      </c>
      <c r="Z159" s="17">
        <v>158555</v>
      </c>
      <c r="AA159" s="17">
        <v>91376</v>
      </c>
      <c r="AB159" s="17">
        <v>70239</v>
      </c>
      <c r="AC159" s="15" t="s">
        <v>37</v>
      </c>
    </row>
    <row r="160" spans="1:29" hidden="1">
      <c r="A160" s="13" t="str">
        <f t="shared" si="6"/>
        <v>Normal</v>
      </c>
      <c r="B160" s="14" t="s">
        <v>196</v>
      </c>
      <c r="C160" s="15" t="s">
        <v>40</v>
      </c>
      <c r="D160" s="16">
        <f>IFERROR(VLOOKUP(B160,#REF!,3,FALSE),0)</f>
        <v>0</v>
      </c>
      <c r="E160" s="18">
        <f t="shared" si="7"/>
        <v>1.6</v>
      </c>
      <c r="F160" s="16" t="str">
        <f>IFERROR(VLOOKUP(B160,#REF!,6,FALSE),"")</f>
        <v/>
      </c>
      <c r="G160" s="17">
        <v>12000</v>
      </c>
      <c r="H160" s="17">
        <v>12000</v>
      </c>
      <c r="I160" s="17" t="str">
        <f>IFERROR(VLOOKUP(B160,#REF!,9,FALSE),"")</f>
        <v/>
      </c>
      <c r="J160" s="17">
        <v>2000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2000</v>
      </c>
      <c r="R160" s="19">
        <v>14000</v>
      </c>
      <c r="S160" s="20">
        <v>11.2</v>
      </c>
      <c r="T160" s="21">
        <v>7.7</v>
      </c>
      <c r="U160" s="19">
        <v>1250</v>
      </c>
      <c r="V160" s="17">
        <v>1822</v>
      </c>
      <c r="W160" s="22">
        <v>1.5</v>
      </c>
      <c r="X160" s="23">
        <f t="shared" si="8"/>
        <v>100</v>
      </c>
      <c r="Y160" s="17">
        <v>957</v>
      </c>
      <c r="Z160" s="17">
        <v>10752</v>
      </c>
      <c r="AA160" s="17">
        <v>4691</v>
      </c>
      <c r="AB160" s="17">
        <v>3284</v>
      </c>
      <c r="AC160" s="15" t="s">
        <v>37</v>
      </c>
    </row>
    <row r="161" spans="1:29" hidden="1">
      <c r="A161" s="13" t="str">
        <f t="shared" si="6"/>
        <v>Normal</v>
      </c>
      <c r="B161" s="14" t="s">
        <v>197</v>
      </c>
      <c r="C161" s="15" t="s">
        <v>40</v>
      </c>
      <c r="D161" s="16">
        <f>IFERROR(VLOOKUP(B161,#REF!,3,FALSE),0)</f>
        <v>0</v>
      </c>
      <c r="E161" s="18">
        <f t="shared" si="7"/>
        <v>1.5</v>
      </c>
      <c r="F161" s="16" t="str">
        <f>IFERROR(VLOOKUP(B161,#REF!,6,FALSE),"")</f>
        <v/>
      </c>
      <c r="G161" s="17">
        <v>4000</v>
      </c>
      <c r="H161" s="17">
        <v>4000</v>
      </c>
      <c r="I161" s="17" t="str">
        <f>IFERROR(VLOOKUP(B161,#REF!,9,FALSE),"")</f>
        <v/>
      </c>
      <c r="J161" s="17">
        <v>4000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4000</v>
      </c>
      <c r="Q161" s="17">
        <v>0</v>
      </c>
      <c r="R161" s="19">
        <v>8000</v>
      </c>
      <c r="S161" s="20">
        <v>2.9</v>
      </c>
      <c r="T161" s="21" t="s">
        <v>35</v>
      </c>
      <c r="U161" s="19">
        <v>2750</v>
      </c>
      <c r="V161" s="17">
        <v>0</v>
      </c>
      <c r="W161" s="22" t="s">
        <v>42</v>
      </c>
      <c r="X161" s="23" t="str">
        <f t="shared" si="8"/>
        <v>E</v>
      </c>
      <c r="Y161" s="17">
        <v>0</v>
      </c>
      <c r="Z161" s="17">
        <v>0</v>
      </c>
      <c r="AA161" s="17">
        <v>621</v>
      </c>
      <c r="AB161" s="17">
        <v>4504</v>
      </c>
      <c r="AC161" s="15" t="s">
        <v>37</v>
      </c>
    </row>
    <row r="162" spans="1:29" hidden="1">
      <c r="A162" s="13" t="str">
        <f t="shared" si="6"/>
        <v>FCST</v>
      </c>
      <c r="B162" s="14" t="s">
        <v>198</v>
      </c>
      <c r="C162" s="15" t="s">
        <v>40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8000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6000</v>
      </c>
      <c r="Q162" s="17">
        <v>2000</v>
      </c>
      <c r="R162" s="19">
        <v>8000</v>
      </c>
      <c r="S162" s="20" t="s">
        <v>35</v>
      </c>
      <c r="T162" s="21">
        <v>242.4</v>
      </c>
      <c r="U162" s="19">
        <v>0</v>
      </c>
      <c r="V162" s="17">
        <v>33</v>
      </c>
      <c r="W162" s="22" t="s">
        <v>36</v>
      </c>
      <c r="X162" s="23" t="str">
        <f t="shared" si="8"/>
        <v>F</v>
      </c>
      <c r="Y162" s="17">
        <v>0</v>
      </c>
      <c r="Z162" s="17">
        <v>300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ZeroZero</v>
      </c>
      <c r="B163" s="14" t="s">
        <v>199</v>
      </c>
      <c r="C163" s="15" t="s">
        <v>40</v>
      </c>
      <c r="D163" s="16">
        <f>IFERROR(VLOOKUP(B163,#REF!,3,FALSE),0)</f>
        <v>0</v>
      </c>
      <c r="E163" s="18" t="str">
        <f t="shared" si="7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18000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18000</v>
      </c>
      <c r="Q163" s="17">
        <v>0</v>
      </c>
      <c r="R163" s="19">
        <v>18000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42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>
      <c r="A164" s="13" t="str">
        <f t="shared" si="6"/>
        <v>ZeroZero</v>
      </c>
      <c r="B164" s="14" t="s">
        <v>200</v>
      </c>
      <c r="C164" s="15" t="s">
        <v>40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16000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14000</v>
      </c>
      <c r="Q164" s="17">
        <v>2000</v>
      </c>
      <c r="R164" s="19">
        <v>16000</v>
      </c>
      <c r="S164" s="20" t="s">
        <v>35</v>
      </c>
      <c r="T164" s="21" t="s">
        <v>35</v>
      </c>
      <c r="U164" s="19">
        <v>0</v>
      </c>
      <c r="V164" s="17">
        <v>0</v>
      </c>
      <c r="W164" s="22" t="s">
        <v>42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ZeroZero</v>
      </c>
      <c r="B165" s="14" t="s">
        <v>201</v>
      </c>
      <c r="C165" s="15" t="s">
        <v>40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8000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8000</v>
      </c>
      <c r="Q165" s="17">
        <v>0</v>
      </c>
      <c r="R165" s="19">
        <v>8000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42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 hidden="1">
      <c r="A166" s="13" t="str">
        <f t="shared" si="6"/>
        <v>Normal</v>
      </c>
      <c r="B166" s="14" t="s">
        <v>202</v>
      </c>
      <c r="C166" s="15" t="s">
        <v>40</v>
      </c>
      <c r="D166" s="16">
        <f>IFERROR(VLOOKUP(B166,#REF!,3,FALSE),0)</f>
        <v>0</v>
      </c>
      <c r="E166" s="18">
        <f t="shared" si="7"/>
        <v>4.2</v>
      </c>
      <c r="F166" s="16" t="str">
        <f>IFERROR(VLOOKUP(B166,#REF!,6,FALSE),"")</f>
        <v/>
      </c>
      <c r="G166" s="17">
        <v>220000</v>
      </c>
      <c r="H166" s="17">
        <v>220000</v>
      </c>
      <c r="I166" s="17" t="str">
        <f>IFERROR(VLOOKUP(B166,#REF!,9,FALSE),"")</f>
        <v/>
      </c>
      <c r="J166" s="17">
        <v>236000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110000</v>
      </c>
      <c r="Q166" s="17">
        <v>126000</v>
      </c>
      <c r="R166" s="19">
        <v>456000</v>
      </c>
      <c r="S166" s="20">
        <v>8.1</v>
      </c>
      <c r="T166" s="21">
        <v>15.3</v>
      </c>
      <c r="U166" s="19">
        <v>56250</v>
      </c>
      <c r="V166" s="17">
        <v>29809</v>
      </c>
      <c r="W166" s="22">
        <v>0.5</v>
      </c>
      <c r="X166" s="23">
        <f t="shared" si="8"/>
        <v>100</v>
      </c>
      <c r="Y166" s="17">
        <v>0</v>
      </c>
      <c r="Z166" s="17">
        <v>178147</v>
      </c>
      <c r="AA166" s="17">
        <v>138847</v>
      </c>
      <c r="AB166" s="17">
        <v>106013</v>
      </c>
      <c r="AC166" s="15" t="s">
        <v>37</v>
      </c>
    </row>
    <row r="167" spans="1:29">
      <c r="A167" s="13" t="str">
        <f t="shared" si="6"/>
        <v>ZeroZero</v>
      </c>
      <c r="B167" s="14" t="s">
        <v>203</v>
      </c>
      <c r="C167" s="15" t="s">
        <v>40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6000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6000</v>
      </c>
      <c r="Q167" s="17">
        <v>0</v>
      </c>
      <c r="R167" s="19">
        <v>6000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42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ZeroZero</v>
      </c>
      <c r="B168" s="14" t="s">
        <v>204</v>
      </c>
      <c r="C168" s="15" t="s">
        <v>40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363366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363366</v>
      </c>
      <c r="Q168" s="17">
        <v>0</v>
      </c>
      <c r="R168" s="19">
        <v>363366</v>
      </c>
      <c r="S168" s="20" t="s">
        <v>35</v>
      </c>
      <c r="T168" s="21" t="s">
        <v>35</v>
      </c>
      <c r="U168" s="19">
        <v>0</v>
      </c>
      <c r="V168" s="17">
        <v>0</v>
      </c>
      <c r="W168" s="22" t="s">
        <v>42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 hidden="1">
      <c r="A169" s="13" t="str">
        <f t="shared" si="6"/>
        <v>None</v>
      </c>
      <c r="B169" s="14" t="s">
        <v>205</v>
      </c>
      <c r="C169" s="15" t="s">
        <v>40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42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ZeroZero</v>
      </c>
      <c r="B170" s="14" t="s">
        <v>206</v>
      </c>
      <c r="C170" s="15" t="s">
        <v>40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939972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939972</v>
      </c>
      <c r="Q170" s="17">
        <v>0</v>
      </c>
      <c r="R170" s="19">
        <v>939972</v>
      </c>
      <c r="S170" s="20" t="s">
        <v>35</v>
      </c>
      <c r="T170" s="21" t="s">
        <v>35</v>
      </c>
      <c r="U170" s="19">
        <v>0</v>
      </c>
      <c r="V170" s="17">
        <v>0</v>
      </c>
      <c r="W170" s="22" t="s">
        <v>42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44246</v>
      </c>
      <c r="AC170" s="15" t="s">
        <v>37</v>
      </c>
    </row>
    <row r="171" spans="1:29" hidden="1">
      <c r="A171" s="13" t="str">
        <f t="shared" si="6"/>
        <v>None</v>
      </c>
      <c r="B171" s="14" t="s">
        <v>207</v>
      </c>
      <c r="C171" s="15" t="s">
        <v>40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42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13" t="str">
        <f t="shared" si="6"/>
        <v>ZeroZero</v>
      </c>
      <c r="B172" s="14" t="s">
        <v>208</v>
      </c>
      <c r="C172" s="15" t="s">
        <v>40</v>
      </c>
      <c r="D172" s="16">
        <f>IFERROR(VLOOKUP(B172,#REF!,3,FALSE),0)</f>
        <v>0</v>
      </c>
      <c r="E172" s="18" t="str">
        <f t="shared" si="7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400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400</v>
      </c>
      <c r="Q172" s="17">
        <v>0</v>
      </c>
      <c r="R172" s="19">
        <v>400</v>
      </c>
      <c r="S172" s="20" t="s">
        <v>35</v>
      </c>
      <c r="T172" s="21" t="s">
        <v>35</v>
      </c>
      <c r="U172" s="19">
        <v>0</v>
      </c>
      <c r="V172" s="17" t="s">
        <v>35</v>
      </c>
      <c r="W172" s="22" t="s">
        <v>42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FCST</v>
      </c>
      <c r="B173" s="14" t="s">
        <v>209</v>
      </c>
      <c r="C173" s="15" t="s">
        <v>40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12000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8000</v>
      </c>
      <c r="Q173" s="17">
        <v>4000</v>
      </c>
      <c r="R173" s="19">
        <v>12000</v>
      </c>
      <c r="S173" s="20" t="s">
        <v>35</v>
      </c>
      <c r="T173" s="21">
        <v>78.400000000000006</v>
      </c>
      <c r="U173" s="19">
        <v>0</v>
      </c>
      <c r="V173" s="17">
        <v>153</v>
      </c>
      <c r="W173" s="22" t="s">
        <v>36</v>
      </c>
      <c r="X173" s="23" t="str">
        <f t="shared" si="8"/>
        <v>F</v>
      </c>
      <c r="Y173" s="17">
        <v>0</v>
      </c>
      <c r="Z173" s="17">
        <v>732</v>
      </c>
      <c r="AA173" s="17">
        <v>940</v>
      </c>
      <c r="AB173" s="17">
        <v>1432</v>
      </c>
      <c r="AC173" s="15" t="s">
        <v>37</v>
      </c>
    </row>
    <row r="174" spans="1:29">
      <c r="A174" s="13" t="str">
        <f t="shared" si="6"/>
        <v>ZeroZero</v>
      </c>
      <c r="B174" s="14" t="s">
        <v>210</v>
      </c>
      <c r="C174" s="15" t="s">
        <v>40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3000</v>
      </c>
      <c r="Q174" s="17">
        <v>0</v>
      </c>
      <c r="R174" s="19">
        <v>3000</v>
      </c>
      <c r="S174" s="20" t="s">
        <v>35</v>
      </c>
      <c r="T174" s="21" t="s">
        <v>35</v>
      </c>
      <c r="U174" s="19">
        <v>0</v>
      </c>
      <c r="V174" s="17" t="s">
        <v>35</v>
      </c>
      <c r="W174" s="22" t="s">
        <v>42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OverStock</v>
      </c>
      <c r="B175" s="14" t="s">
        <v>211</v>
      </c>
      <c r="C175" s="15" t="s">
        <v>40</v>
      </c>
      <c r="D175" s="16">
        <f>IFERROR(VLOOKUP(B175,#REF!,3,FALSE),0)</f>
        <v>0</v>
      </c>
      <c r="E175" s="18">
        <f t="shared" si="7"/>
        <v>9.3000000000000007</v>
      </c>
      <c r="F175" s="16" t="str">
        <f>IFERROR(VLOOKUP(B175,#REF!,6,FALSE),"")</f>
        <v/>
      </c>
      <c r="G175" s="17">
        <v>108000</v>
      </c>
      <c r="H175" s="17">
        <v>108000</v>
      </c>
      <c r="I175" s="17" t="str">
        <f>IFERROR(VLOOKUP(B175,#REF!,9,FALSE),"")</f>
        <v/>
      </c>
      <c r="J175" s="17">
        <v>63000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33000</v>
      </c>
      <c r="Q175" s="17">
        <v>30000</v>
      </c>
      <c r="R175" s="19">
        <v>171000</v>
      </c>
      <c r="S175" s="20">
        <v>25.3</v>
      </c>
      <c r="T175" s="21">
        <v>28.6</v>
      </c>
      <c r="U175" s="19">
        <v>6750</v>
      </c>
      <c r="V175" s="17">
        <v>5987</v>
      </c>
      <c r="W175" s="22">
        <v>0.9</v>
      </c>
      <c r="X175" s="23">
        <f t="shared" si="8"/>
        <v>100</v>
      </c>
      <c r="Y175" s="17">
        <v>0</v>
      </c>
      <c r="Z175" s="17">
        <v>37240</v>
      </c>
      <c r="AA175" s="17">
        <v>16645</v>
      </c>
      <c r="AB175" s="17">
        <v>16698</v>
      </c>
      <c r="AC175" s="15" t="s">
        <v>37</v>
      </c>
    </row>
    <row r="176" spans="1:29" hidden="1">
      <c r="A176" s="13" t="str">
        <f t="shared" si="6"/>
        <v>Normal</v>
      </c>
      <c r="B176" s="14" t="s">
        <v>212</v>
      </c>
      <c r="C176" s="15" t="s">
        <v>40</v>
      </c>
      <c r="D176" s="16">
        <f>IFERROR(VLOOKUP(B176,#REF!,3,FALSE),0)</f>
        <v>0</v>
      </c>
      <c r="E176" s="18">
        <f t="shared" si="7"/>
        <v>10.5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47377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14377</v>
      </c>
      <c r="Q176" s="17">
        <v>33000</v>
      </c>
      <c r="R176" s="19">
        <v>47377</v>
      </c>
      <c r="S176" s="20">
        <v>10.5</v>
      </c>
      <c r="T176" s="21">
        <v>9.3000000000000007</v>
      </c>
      <c r="U176" s="19">
        <v>4500</v>
      </c>
      <c r="V176" s="17">
        <v>5076</v>
      </c>
      <c r="W176" s="22">
        <v>1.1000000000000001</v>
      </c>
      <c r="X176" s="23">
        <f t="shared" si="8"/>
        <v>100</v>
      </c>
      <c r="Y176" s="17">
        <v>0</v>
      </c>
      <c r="Z176" s="17">
        <v>26484</v>
      </c>
      <c r="AA176" s="17">
        <v>19203</v>
      </c>
      <c r="AB176" s="17">
        <v>4496</v>
      </c>
      <c r="AC176" s="15" t="s">
        <v>37</v>
      </c>
    </row>
    <row r="177" spans="1:29">
      <c r="A177" s="13" t="str">
        <f t="shared" si="6"/>
        <v>ZeroZero</v>
      </c>
      <c r="B177" s="14" t="s">
        <v>213</v>
      </c>
      <c r="C177" s="15" t="s">
        <v>40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6000</v>
      </c>
      <c r="H177" s="17">
        <v>6000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6000</v>
      </c>
      <c r="S177" s="20" t="s">
        <v>35</v>
      </c>
      <c r="T177" s="21" t="s">
        <v>35</v>
      </c>
      <c r="U177" s="19">
        <v>0</v>
      </c>
      <c r="V177" s="17" t="s">
        <v>35</v>
      </c>
      <c r="W177" s="22" t="s">
        <v>42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Normal</v>
      </c>
      <c r="B178" s="14" t="s">
        <v>214</v>
      </c>
      <c r="C178" s="15" t="s">
        <v>40</v>
      </c>
      <c r="D178" s="16">
        <f>IFERROR(VLOOKUP(B178,#REF!,3,FALSE),0)</f>
        <v>0</v>
      </c>
      <c r="E178" s="18">
        <f t="shared" si="7"/>
        <v>10</v>
      </c>
      <c r="F178" s="16" t="str">
        <f>IFERROR(VLOOKUP(B178,#REF!,6,FALSE),"")</f>
        <v/>
      </c>
      <c r="G178" s="17">
        <v>60000</v>
      </c>
      <c r="H178" s="17">
        <v>60000</v>
      </c>
      <c r="I178" s="17" t="str">
        <f>IFERROR(VLOOKUP(B178,#REF!,9,FALSE),"")</f>
        <v/>
      </c>
      <c r="J178" s="17">
        <v>199549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199549</v>
      </c>
      <c r="R178" s="19">
        <v>259549</v>
      </c>
      <c r="S178" s="20">
        <v>13.1</v>
      </c>
      <c r="T178" s="21">
        <v>8.6</v>
      </c>
      <c r="U178" s="19">
        <v>19875</v>
      </c>
      <c r="V178" s="17">
        <v>30069</v>
      </c>
      <c r="W178" s="22">
        <v>1.5</v>
      </c>
      <c r="X178" s="23">
        <f t="shared" si="8"/>
        <v>100</v>
      </c>
      <c r="Y178" s="17">
        <v>4705</v>
      </c>
      <c r="Z178" s="17">
        <v>175084</v>
      </c>
      <c r="AA178" s="17">
        <v>92836</v>
      </c>
      <c r="AB178" s="17">
        <v>17914</v>
      </c>
      <c r="AC178" s="15" t="s">
        <v>37</v>
      </c>
    </row>
    <row r="179" spans="1:29" hidden="1">
      <c r="A179" s="13" t="str">
        <f t="shared" si="6"/>
        <v>Normal</v>
      </c>
      <c r="B179" s="14" t="s">
        <v>215</v>
      </c>
      <c r="C179" s="15" t="s">
        <v>40</v>
      </c>
      <c r="D179" s="16">
        <f>IFERROR(VLOOKUP(B179,#REF!,3,FALSE),0)</f>
        <v>0</v>
      </c>
      <c r="E179" s="18">
        <f t="shared" si="7"/>
        <v>0</v>
      </c>
      <c r="F179" s="16" t="str">
        <f>IFERROR(VLOOKUP(B179,#REF!,6,FALSE),"")</f>
        <v/>
      </c>
      <c r="G179" s="17">
        <v>102000</v>
      </c>
      <c r="H179" s="17">
        <v>102000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102000</v>
      </c>
      <c r="S179" s="20">
        <v>14.3</v>
      </c>
      <c r="T179" s="21">
        <v>9.3000000000000007</v>
      </c>
      <c r="U179" s="19">
        <v>7125</v>
      </c>
      <c r="V179" s="17">
        <v>11020</v>
      </c>
      <c r="W179" s="22">
        <v>1.5</v>
      </c>
      <c r="X179" s="23">
        <f t="shared" si="8"/>
        <v>100</v>
      </c>
      <c r="Y179" s="17">
        <v>8332</v>
      </c>
      <c r="Z179" s="17">
        <v>70804</v>
      </c>
      <c r="AA179" s="17">
        <v>26998</v>
      </c>
      <c r="AB179" s="17">
        <v>8196</v>
      </c>
      <c r="AC179" s="15" t="s">
        <v>37</v>
      </c>
    </row>
    <row r="180" spans="1:29">
      <c r="A180" s="13" t="str">
        <f t="shared" si="6"/>
        <v>ZeroZero</v>
      </c>
      <c r="B180" s="14" t="s">
        <v>216</v>
      </c>
      <c r="C180" s="15" t="s">
        <v>161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12000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12000</v>
      </c>
      <c r="Q180" s="17">
        <v>0</v>
      </c>
      <c r="R180" s="19">
        <v>12000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42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OverStock</v>
      </c>
      <c r="B181" s="14" t="s">
        <v>217</v>
      </c>
      <c r="C181" s="15" t="s">
        <v>161</v>
      </c>
      <c r="D181" s="16">
        <f>IFERROR(VLOOKUP(B181,#REF!,3,FALSE),0)</f>
        <v>0</v>
      </c>
      <c r="E181" s="18">
        <f t="shared" si="7"/>
        <v>29.3</v>
      </c>
      <c r="F181" s="16" t="str">
        <f>IFERROR(VLOOKUP(B181,#REF!,6,FALSE),"")</f>
        <v/>
      </c>
      <c r="G181" s="17">
        <v>105000</v>
      </c>
      <c r="H181" s="17">
        <v>105000</v>
      </c>
      <c r="I181" s="17" t="str">
        <f>IFERROR(VLOOKUP(B181,#REF!,9,FALSE),"")</f>
        <v/>
      </c>
      <c r="J181" s="17">
        <v>66000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66000</v>
      </c>
      <c r="R181" s="19">
        <v>171000</v>
      </c>
      <c r="S181" s="20">
        <v>76</v>
      </c>
      <c r="T181" s="21">
        <v>56.8</v>
      </c>
      <c r="U181" s="19">
        <v>2250</v>
      </c>
      <c r="V181" s="17">
        <v>3012</v>
      </c>
      <c r="W181" s="22">
        <v>1.3</v>
      </c>
      <c r="X181" s="23">
        <f t="shared" si="8"/>
        <v>100</v>
      </c>
      <c r="Y181" s="17">
        <v>5851</v>
      </c>
      <c r="Z181" s="17">
        <v>13425</v>
      </c>
      <c r="AA181" s="17">
        <v>7828</v>
      </c>
      <c r="AB181" s="17">
        <v>3000</v>
      </c>
      <c r="AC181" s="15" t="s">
        <v>37</v>
      </c>
    </row>
    <row r="182" spans="1:29">
      <c r="A182" s="13" t="str">
        <f t="shared" si="6"/>
        <v>ZeroZero</v>
      </c>
      <c r="B182" s="14" t="s">
        <v>218</v>
      </c>
      <c r="C182" s="15" t="s">
        <v>161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38000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38000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42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OverStock</v>
      </c>
      <c r="B183" s="14" t="s">
        <v>219</v>
      </c>
      <c r="C183" s="15" t="s">
        <v>161</v>
      </c>
      <c r="D183" s="16">
        <f>IFERROR(VLOOKUP(B183,#REF!,3,FALSE),0)</f>
        <v>0</v>
      </c>
      <c r="E183" s="18">
        <f t="shared" si="7"/>
        <v>16</v>
      </c>
      <c r="F183" s="16" t="str">
        <f>IFERROR(VLOOKUP(B183,#REF!,6,FALSE),"")</f>
        <v/>
      </c>
      <c r="G183" s="17">
        <v>57000</v>
      </c>
      <c r="H183" s="17">
        <v>39000</v>
      </c>
      <c r="I183" s="17" t="str">
        <f>IFERROR(VLOOKUP(B183,#REF!,9,FALSE),"")</f>
        <v/>
      </c>
      <c r="J183" s="17">
        <v>12000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6000</v>
      </c>
      <c r="Q183" s="17">
        <v>6000</v>
      </c>
      <c r="R183" s="19">
        <v>69000</v>
      </c>
      <c r="S183" s="20">
        <v>92</v>
      </c>
      <c r="T183" s="21">
        <v>35.4</v>
      </c>
      <c r="U183" s="19">
        <v>750</v>
      </c>
      <c r="V183" s="17">
        <v>1948</v>
      </c>
      <c r="W183" s="22">
        <v>2.6</v>
      </c>
      <c r="X183" s="23">
        <f t="shared" si="8"/>
        <v>150</v>
      </c>
      <c r="Y183" s="17">
        <v>0</v>
      </c>
      <c r="Z183" s="17">
        <v>16098</v>
      </c>
      <c r="AA183" s="17">
        <v>9661</v>
      </c>
      <c r="AB183" s="17">
        <v>1051</v>
      </c>
      <c r="AC183" s="15" t="s">
        <v>37</v>
      </c>
    </row>
    <row r="184" spans="1:29" hidden="1">
      <c r="A184" s="13" t="str">
        <f t="shared" si="6"/>
        <v>FCST</v>
      </c>
      <c r="B184" s="14" t="s">
        <v>220</v>
      </c>
      <c r="C184" s="15" t="s">
        <v>161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3000</v>
      </c>
      <c r="H184" s="17">
        <v>3000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3000</v>
      </c>
      <c r="S184" s="20" t="s">
        <v>35</v>
      </c>
      <c r="T184" s="21">
        <v>41.1</v>
      </c>
      <c r="U184" s="19">
        <v>0</v>
      </c>
      <c r="V184" s="17">
        <v>73</v>
      </c>
      <c r="W184" s="22" t="s">
        <v>36</v>
      </c>
      <c r="X184" s="23" t="str">
        <f t="shared" si="8"/>
        <v>F</v>
      </c>
      <c r="Y184" s="17">
        <v>0</v>
      </c>
      <c r="Z184" s="17">
        <v>337</v>
      </c>
      <c r="AA184" s="17">
        <v>320</v>
      </c>
      <c r="AB184" s="17">
        <v>0</v>
      </c>
      <c r="AC184" s="15" t="s">
        <v>37</v>
      </c>
    </row>
    <row r="185" spans="1:29">
      <c r="A185" s="13" t="str">
        <f t="shared" si="6"/>
        <v>OverStock</v>
      </c>
      <c r="B185" s="14" t="s">
        <v>221</v>
      </c>
      <c r="C185" s="15" t="s">
        <v>161</v>
      </c>
      <c r="D185" s="16">
        <f>IFERROR(VLOOKUP(B185,#REF!,3,FALSE),0)</f>
        <v>0</v>
      </c>
      <c r="E185" s="18">
        <f t="shared" si="7"/>
        <v>1.1000000000000001</v>
      </c>
      <c r="F185" s="16" t="str">
        <f>IFERROR(VLOOKUP(B185,#REF!,6,FALSE),"")</f>
        <v/>
      </c>
      <c r="G185" s="17">
        <v>5392000</v>
      </c>
      <c r="H185" s="17">
        <v>4768000</v>
      </c>
      <c r="I185" s="17" t="str">
        <f>IFERROR(VLOOKUP(B185,#REF!,9,FALSE),"")</f>
        <v/>
      </c>
      <c r="J185" s="17">
        <v>120000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64000</v>
      </c>
      <c r="Q185" s="17">
        <v>56000</v>
      </c>
      <c r="R185" s="19">
        <v>5512000</v>
      </c>
      <c r="S185" s="20">
        <v>48.8</v>
      </c>
      <c r="T185" s="21">
        <v>64.400000000000006</v>
      </c>
      <c r="U185" s="19">
        <v>113000</v>
      </c>
      <c r="V185" s="17">
        <v>85588</v>
      </c>
      <c r="W185" s="22">
        <v>0.8</v>
      </c>
      <c r="X185" s="23">
        <f t="shared" si="8"/>
        <v>100</v>
      </c>
      <c r="Y185" s="17">
        <v>0</v>
      </c>
      <c r="Z185" s="17">
        <v>443268</v>
      </c>
      <c r="AA185" s="17">
        <v>327021</v>
      </c>
      <c r="AB185" s="17">
        <v>299571</v>
      </c>
      <c r="AC185" s="15" t="s">
        <v>37</v>
      </c>
    </row>
    <row r="186" spans="1:29" hidden="1">
      <c r="A186" s="13" t="str">
        <f t="shared" si="6"/>
        <v>None</v>
      </c>
      <c r="B186" s="14" t="s">
        <v>222</v>
      </c>
      <c r="C186" s="15" t="s">
        <v>161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104000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0</v>
      </c>
      <c r="S186" s="20" t="s">
        <v>35</v>
      </c>
      <c r="T186" s="21" t="s">
        <v>35</v>
      </c>
      <c r="U186" s="19">
        <v>0</v>
      </c>
      <c r="V186" s="17">
        <v>0</v>
      </c>
      <c r="W186" s="22" t="s">
        <v>42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6"/>
        <v>Normal</v>
      </c>
      <c r="B187" s="14" t="s">
        <v>223</v>
      </c>
      <c r="C187" s="15" t="s">
        <v>161</v>
      </c>
      <c r="D187" s="16">
        <f>IFERROR(VLOOKUP(B187,#REF!,3,FALSE),0)</f>
        <v>0</v>
      </c>
      <c r="E187" s="18">
        <f t="shared" si="7"/>
        <v>0</v>
      </c>
      <c r="F187" s="16" t="str">
        <f>IFERROR(VLOOKUP(B187,#REF!,6,FALSE),"")</f>
        <v/>
      </c>
      <c r="G187" s="17">
        <v>9000</v>
      </c>
      <c r="H187" s="17">
        <v>9000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9000</v>
      </c>
      <c r="S187" s="20">
        <v>24</v>
      </c>
      <c r="T187" s="21" t="s">
        <v>35</v>
      </c>
      <c r="U187" s="19">
        <v>375</v>
      </c>
      <c r="V187" s="17" t="s">
        <v>35</v>
      </c>
      <c r="W187" s="22" t="s">
        <v>42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13" t="str">
        <f t="shared" si="6"/>
        <v>Normal</v>
      </c>
      <c r="B188" s="14" t="s">
        <v>224</v>
      </c>
      <c r="C188" s="15" t="s">
        <v>40</v>
      </c>
      <c r="D188" s="16">
        <f>IFERROR(VLOOKUP(B188,#REF!,3,FALSE),0)</f>
        <v>0</v>
      </c>
      <c r="E188" s="18">
        <f t="shared" si="7"/>
        <v>10.8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212500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131100</v>
      </c>
      <c r="Q188" s="17">
        <v>81400</v>
      </c>
      <c r="R188" s="19">
        <v>212500</v>
      </c>
      <c r="S188" s="20">
        <v>10.8</v>
      </c>
      <c r="T188" s="21">
        <v>9.4</v>
      </c>
      <c r="U188" s="19">
        <v>19750</v>
      </c>
      <c r="V188" s="17">
        <v>22674</v>
      </c>
      <c r="W188" s="22">
        <v>1.1000000000000001</v>
      </c>
      <c r="X188" s="23">
        <f t="shared" si="8"/>
        <v>100</v>
      </c>
      <c r="Y188" s="17">
        <v>78152</v>
      </c>
      <c r="Z188" s="17">
        <v>83527</v>
      </c>
      <c r="AA188" s="17">
        <v>60443</v>
      </c>
      <c r="AB188" s="17">
        <v>47336</v>
      </c>
      <c r="AC188" s="15" t="s">
        <v>37</v>
      </c>
    </row>
    <row r="189" spans="1:29" hidden="1">
      <c r="A189" s="13" t="str">
        <f t="shared" si="6"/>
        <v>None</v>
      </c>
      <c r="B189" s="14" t="s">
        <v>225</v>
      </c>
      <c r="C189" s="15" t="s">
        <v>40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395800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>
        <v>0</v>
      </c>
      <c r="W189" s="22" t="s">
        <v>42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226</v>
      </c>
      <c r="C190" s="15" t="s">
        <v>40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8000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8000</v>
      </c>
      <c r="Q190" s="17">
        <v>0</v>
      </c>
      <c r="R190" s="19">
        <v>8000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42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 hidden="1">
      <c r="A191" s="13" t="str">
        <f t="shared" si="6"/>
        <v>FCST</v>
      </c>
      <c r="B191" s="14" t="s">
        <v>227</v>
      </c>
      <c r="C191" s="15" t="s">
        <v>40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0</v>
      </c>
      <c r="S191" s="20" t="s">
        <v>35</v>
      </c>
      <c r="T191" s="21">
        <v>0</v>
      </c>
      <c r="U191" s="19">
        <v>0</v>
      </c>
      <c r="V191" s="17">
        <v>44</v>
      </c>
      <c r="W191" s="22" t="s">
        <v>36</v>
      </c>
      <c r="X191" s="23" t="str">
        <f t="shared" si="8"/>
        <v>F</v>
      </c>
      <c r="Y191" s="17">
        <v>299</v>
      </c>
      <c r="Z191" s="17">
        <v>3</v>
      </c>
      <c r="AA191" s="17">
        <v>96</v>
      </c>
      <c r="AB191" s="17">
        <v>84</v>
      </c>
      <c r="AC191" s="15" t="s">
        <v>37</v>
      </c>
    </row>
    <row r="192" spans="1:29">
      <c r="A192" s="13" t="str">
        <f t="shared" si="6"/>
        <v>ZeroZero</v>
      </c>
      <c r="B192" s="14" t="s">
        <v>228</v>
      </c>
      <c r="C192" s="15" t="s">
        <v>40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10000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10000</v>
      </c>
      <c r="Q192" s="17">
        <v>0</v>
      </c>
      <c r="R192" s="19">
        <v>10000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42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 hidden="1">
      <c r="A193" s="13" t="str">
        <f t="shared" si="6"/>
        <v>Normal</v>
      </c>
      <c r="B193" s="14" t="s">
        <v>229</v>
      </c>
      <c r="C193" s="15" t="s">
        <v>40</v>
      </c>
      <c r="D193" s="16">
        <f>IFERROR(VLOOKUP(B193,#REF!,3,FALSE),0)</f>
        <v>0</v>
      </c>
      <c r="E193" s="18">
        <f t="shared" si="7"/>
        <v>7.5</v>
      </c>
      <c r="F193" s="16" t="str">
        <f>IFERROR(VLOOKUP(B193,#REF!,6,FALSE),"")</f>
        <v/>
      </c>
      <c r="G193" s="17">
        <v>180000</v>
      </c>
      <c r="H193" s="17">
        <v>180000</v>
      </c>
      <c r="I193" s="17" t="str">
        <f>IFERROR(VLOOKUP(B193,#REF!,9,FALSE),"")</f>
        <v/>
      </c>
      <c r="J193" s="17">
        <v>206000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206000</v>
      </c>
      <c r="R193" s="19">
        <v>386000</v>
      </c>
      <c r="S193" s="20">
        <v>14</v>
      </c>
      <c r="T193" s="21">
        <v>20.3</v>
      </c>
      <c r="U193" s="19">
        <v>27500</v>
      </c>
      <c r="V193" s="17">
        <v>18996</v>
      </c>
      <c r="W193" s="22">
        <v>0.7</v>
      </c>
      <c r="X193" s="23">
        <f t="shared" si="8"/>
        <v>100</v>
      </c>
      <c r="Y193" s="17">
        <v>55220</v>
      </c>
      <c r="Z193" s="17">
        <v>76544</v>
      </c>
      <c r="AA193" s="17">
        <v>70400</v>
      </c>
      <c r="AB193" s="17">
        <v>30000</v>
      </c>
      <c r="AC193" s="15" t="s">
        <v>37</v>
      </c>
    </row>
    <row r="194" spans="1:29">
      <c r="A194" s="13" t="str">
        <f t="shared" si="6"/>
        <v>ZeroZero</v>
      </c>
      <c r="B194" s="14" t="s">
        <v>230</v>
      </c>
      <c r="C194" s="15" t="s">
        <v>40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2000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2000</v>
      </c>
      <c r="Q194" s="17">
        <v>0</v>
      </c>
      <c r="R194" s="19">
        <v>2000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42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 hidden="1">
      <c r="A195" s="13" t="str">
        <f t="shared" si="6"/>
        <v>FCST</v>
      </c>
      <c r="B195" s="14" t="s">
        <v>231</v>
      </c>
      <c r="C195" s="15" t="s">
        <v>40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0</v>
      </c>
      <c r="S195" s="20" t="s">
        <v>35</v>
      </c>
      <c r="T195" s="21">
        <v>0</v>
      </c>
      <c r="U195" s="19">
        <v>0</v>
      </c>
      <c r="V195" s="17">
        <v>612</v>
      </c>
      <c r="W195" s="22" t="s">
        <v>36</v>
      </c>
      <c r="X195" s="23" t="str">
        <f t="shared" si="8"/>
        <v>F</v>
      </c>
      <c r="Y195" s="17">
        <v>0</v>
      </c>
      <c r="Z195" s="17">
        <v>4579</v>
      </c>
      <c r="AA195" s="17">
        <v>929</v>
      </c>
      <c r="AB195" s="17">
        <v>1355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ZeroZero</v>
      </c>
      <c r="B196" s="14" t="s">
        <v>232</v>
      </c>
      <c r="C196" s="15" t="s">
        <v>40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2000</v>
      </c>
      <c r="Q196" s="17">
        <v>0</v>
      </c>
      <c r="R196" s="19">
        <v>2000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42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ZeroZero</v>
      </c>
      <c r="B197" s="14" t="s">
        <v>233</v>
      </c>
      <c r="C197" s="15" t="s">
        <v>40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12000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12000</v>
      </c>
      <c r="Q197" s="17">
        <v>0</v>
      </c>
      <c r="R197" s="19">
        <v>12000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42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Normal</v>
      </c>
      <c r="B198" s="14" t="s">
        <v>234</v>
      </c>
      <c r="C198" s="15" t="s">
        <v>40</v>
      </c>
      <c r="D198" s="16">
        <f>IFERROR(VLOOKUP(B198,#REF!,3,FALSE),0)</f>
        <v>0</v>
      </c>
      <c r="E198" s="18">
        <f t="shared" si="10"/>
        <v>4.5999999999999996</v>
      </c>
      <c r="F198" s="16" t="str">
        <f>IFERROR(VLOOKUP(B198,#REF!,6,FALSE),"")</f>
        <v/>
      </c>
      <c r="G198" s="17">
        <v>22000</v>
      </c>
      <c r="H198" s="17">
        <v>22000</v>
      </c>
      <c r="I198" s="17" t="str">
        <f>IFERROR(VLOOKUP(B198,#REF!,9,FALSE),"")</f>
        <v/>
      </c>
      <c r="J198" s="17">
        <v>24000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4000</v>
      </c>
      <c r="Q198" s="17">
        <v>20000</v>
      </c>
      <c r="R198" s="19">
        <v>46000</v>
      </c>
      <c r="S198" s="20">
        <v>8.8000000000000007</v>
      </c>
      <c r="T198" s="21">
        <v>11.4</v>
      </c>
      <c r="U198" s="19">
        <v>5250</v>
      </c>
      <c r="V198" s="17">
        <v>4050</v>
      </c>
      <c r="W198" s="22">
        <v>0.8</v>
      </c>
      <c r="X198" s="23">
        <f t="shared" si="11"/>
        <v>100</v>
      </c>
      <c r="Y198" s="17">
        <v>0</v>
      </c>
      <c r="Z198" s="17">
        <v>21019</v>
      </c>
      <c r="AA198" s="17">
        <v>20425</v>
      </c>
      <c r="AB198" s="17">
        <v>6416</v>
      </c>
      <c r="AC198" s="15" t="s">
        <v>37</v>
      </c>
    </row>
    <row r="199" spans="1:29" hidden="1">
      <c r="A199" s="13" t="str">
        <f t="shared" si="9"/>
        <v>Normal</v>
      </c>
      <c r="B199" s="14" t="s">
        <v>235</v>
      </c>
      <c r="C199" s="15" t="s">
        <v>40</v>
      </c>
      <c r="D199" s="16">
        <f>IFERROR(VLOOKUP(B199,#REF!,3,FALSE),0)</f>
        <v>0</v>
      </c>
      <c r="E199" s="18">
        <f t="shared" si="10"/>
        <v>18</v>
      </c>
      <c r="F199" s="16" t="str">
        <f>IFERROR(VLOOKUP(B199,#REF!,6,FALSE),"")</f>
        <v/>
      </c>
      <c r="G199" s="17">
        <v>1500</v>
      </c>
      <c r="H199" s="17">
        <v>1500</v>
      </c>
      <c r="I199" s="17" t="str">
        <f>IFERROR(VLOOKUP(B199,#REF!,9,FALSE),"")</f>
        <v/>
      </c>
      <c r="J199" s="17">
        <v>4500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500</v>
      </c>
      <c r="Q199" s="17">
        <v>4000</v>
      </c>
      <c r="R199" s="19">
        <v>6000</v>
      </c>
      <c r="S199" s="20">
        <v>24</v>
      </c>
      <c r="T199" s="21">
        <v>42</v>
      </c>
      <c r="U199" s="19">
        <v>250</v>
      </c>
      <c r="V199" s="17">
        <v>143</v>
      </c>
      <c r="W199" s="22">
        <v>0.6</v>
      </c>
      <c r="X199" s="23">
        <f t="shared" si="11"/>
        <v>100</v>
      </c>
      <c r="Y199" s="17">
        <v>0</v>
      </c>
      <c r="Z199" s="17">
        <v>394</v>
      </c>
      <c r="AA199" s="17">
        <v>1156</v>
      </c>
      <c r="AB199" s="17">
        <v>864</v>
      </c>
      <c r="AC199" s="15" t="s">
        <v>37</v>
      </c>
    </row>
    <row r="200" spans="1:29">
      <c r="A200" s="13" t="str">
        <f t="shared" si="9"/>
        <v>OverStock</v>
      </c>
      <c r="B200" s="14" t="s">
        <v>236</v>
      </c>
      <c r="C200" s="15" t="s">
        <v>40</v>
      </c>
      <c r="D200" s="16">
        <f>IFERROR(VLOOKUP(B200,#REF!,3,FALSE),0)</f>
        <v>0</v>
      </c>
      <c r="E200" s="18">
        <f t="shared" si="10"/>
        <v>22.4</v>
      </c>
      <c r="F200" s="16" t="str">
        <f>IFERROR(VLOOKUP(B200,#REF!,6,FALSE),"")</f>
        <v/>
      </c>
      <c r="G200" s="17">
        <v>10000</v>
      </c>
      <c r="H200" s="17">
        <v>10000</v>
      </c>
      <c r="I200" s="17" t="str">
        <f>IFERROR(VLOOKUP(B200,#REF!,9,FALSE),"")</f>
        <v/>
      </c>
      <c r="J200" s="17">
        <v>7000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7000</v>
      </c>
      <c r="R200" s="19">
        <v>17000</v>
      </c>
      <c r="S200" s="20">
        <v>54.3</v>
      </c>
      <c r="T200" s="21">
        <v>26</v>
      </c>
      <c r="U200" s="19">
        <v>313</v>
      </c>
      <c r="V200" s="17">
        <v>654</v>
      </c>
      <c r="W200" s="22">
        <v>2.1</v>
      </c>
      <c r="X200" s="23">
        <f t="shared" si="11"/>
        <v>150</v>
      </c>
      <c r="Y200" s="17">
        <v>984</v>
      </c>
      <c r="Z200" s="17">
        <v>2470</v>
      </c>
      <c r="AA200" s="17">
        <v>3266</v>
      </c>
      <c r="AB200" s="17">
        <v>443</v>
      </c>
      <c r="AC200" s="15" t="s">
        <v>37</v>
      </c>
    </row>
    <row r="201" spans="1:29" hidden="1">
      <c r="A201" s="13" t="str">
        <f t="shared" si="9"/>
        <v>Normal</v>
      </c>
      <c r="B201" s="14" t="s">
        <v>237</v>
      </c>
      <c r="C201" s="15" t="s">
        <v>40</v>
      </c>
      <c r="D201" s="16">
        <f>IFERROR(VLOOKUP(B201,#REF!,3,FALSE),0)</f>
        <v>0</v>
      </c>
      <c r="E201" s="18">
        <f t="shared" si="10"/>
        <v>8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2000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2000</v>
      </c>
      <c r="Q201" s="17">
        <v>0</v>
      </c>
      <c r="R201" s="19">
        <v>2000</v>
      </c>
      <c r="S201" s="20">
        <v>8</v>
      </c>
      <c r="T201" s="21" t="s">
        <v>35</v>
      </c>
      <c r="U201" s="19">
        <v>250</v>
      </c>
      <c r="V201" s="17" t="s">
        <v>35</v>
      </c>
      <c r="W201" s="22" t="s">
        <v>42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ZeroZero</v>
      </c>
      <c r="B202" s="14" t="s">
        <v>238</v>
      </c>
      <c r="C202" s="15" t="s">
        <v>40</v>
      </c>
      <c r="D202" s="16">
        <f>IFERROR(VLOOKUP(B202,#REF!,3,FALSE),0)</f>
        <v>0</v>
      </c>
      <c r="E202" s="18" t="str">
        <f t="shared" si="10"/>
        <v>前八週無拉料</v>
      </c>
      <c r="F202" s="16" t="str">
        <f>IFERROR(VLOOKUP(B202,#REF!,6,FALSE),"")</f>
        <v/>
      </c>
      <c r="G202" s="17">
        <v>17955000</v>
      </c>
      <c r="H202" s="17">
        <v>0</v>
      </c>
      <c r="I202" s="17" t="str">
        <f>IFERROR(VLOOKUP(B202,#REF!,9,FALSE),"")</f>
        <v/>
      </c>
      <c r="J202" s="17">
        <v>6130000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6130000</v>
      </c>
      <c r="Q202" s="17">
        <v>0</v>
      </c>
      <c r="R202" s="19">
        <v>24085000</v>
      </c>
      <c r="S202" s="20" t="s">
        <v>35</v>
      </c>
      <c r="T202" s="21" t="s">
        <v>35</v>
      </c>
      <c r="U202" s="19">
        <v>0</v>
      </c>
      <c r="V202" s="17" t="s">
        <v>35</v>
      </c>
      <c r="W202" s="22" t="s">
        <v>42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ZeroZero</v>
      </c>
      <c r="B203" s="14" t="s">
        <v>239</v>
      </c>
      <c r="C203" s="15" t="s">
        <v>40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4000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4000</v>
      </c>
      <c r="Q203" s="17">
        <v>0</v>
      </c>
      <c r="R203" s="19">
        <v>4000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42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9"/>
        <v>OverStock</v>
      </c>
      <c r="B204" s="14" t="s">
        <v>240</v>
      </c>
      <c r="C204" s="15" t="s">
        <v>161</v>
      </c>
      <c r="D204" s="16">
        <f>IFERROR(VLOOKUP(B204,#REF!,3,FALSE),0)</f>
        <v>0</v>
      </c>
      <c r="E204" s="18">
        <f t="shared" si="10"/>
        <v>6.4</v>
      </c>
      <c r="F204" s="16" t="str">
        <f>IFERROR(VLOOKUP(B204,#REF!,6,FALSE),"")</f>
        <v/>
      </c>
      <c r="G204" s="17">
        <v>42500</v>
      </c>
      <c r="H204" s="17">
        <v>42500</v>
      </c>
      <c r="I204" s="17" t="str">
        <f>IFERROR(VLOOKUP(B204,#REF!,9,FALSE),"")</f>
        <v/>
      </c>
      <c r="J204" s="17">
        <v>10000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7500</v>
      </c>
      <c r="Q204" s="17">
        <v>2500</v>
      </c>
      <c r="R204" s="19">
        <v>52500</v>
      </c>
      <c r="S204" s="20">
        <v>33.6</v>
      </c>
      <c r="T204" s="21">
        <v>137.80000000000001</v>
      </c>
      <c r="U204" s="19">
        <v>1563</v>
      </c>
      <c r="V204" s="17">
        <v>381</v>
      </c>
      <c r="W204" s="22">
        <v>0.2</v>
      </c>
      <c r="X204" s="23">
        <f t="shared" si="11"/>
        <v>50</v>
      </c>
      <c r="Y204" s="17">
        <v>0</v>
      </c>
      <c r="Z204" s="17">
        <v>0</v>
      </c>
      <c r="AA204" s="17">
        <v>3666</v>
      </c>
      <c r="AB204" s="17">
        <v>2055</v>
      </c>
      <c r="AC204" s="15" t="s">
        <v>37</v>
      </c>
    </row>
    <row r="205" spans="1:29">
      <c r="A205" s="13" t="str">
        <f t="shared" si="9"/>
        <v>ZeroZero</v>
      </c>
      <c r="B205" s="14" t="s">
        <v>241</v>
      </c>
      <c r="C205" s="15" t="s">
        <v>161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10000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10000</v>
      </c>
      <c r="Q205" s="17">
        <v>0</v>
      </c>
      <c r="R205" s="19">
        <v>10000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42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OverStock</v>
      </c>
      <c r="B206" s="14" t="s">
        <v>242</v>
      </c>
      <c r="C206" s="15" t="s">
        <v>161</v>
      </c>
      <c r="D206" s="16">
        <f>IFERROR(VLOOKUP(B206,#REF!,3,FALSE),0)</f>
        <v>0</v>
      </c>
      <c r="E206" s="18">
        <f t="shared" si="10"/>
        <v>4.8</v>
      </c>
      <c r="F206" s="16" t="str">
        <f>IFERROR(VLOOKUP(B206,#REF!,6,FALSE),"")</f>
        <v/>
      </c>
      <c r="G206" s="17">
        <v>105000</v>
      </c>
      <c r="H206" s="17">
        <v>105000</v>
      </c>
      <c r="I206" s="17" t="str">
        <f>IFERROR(VLOOKUP(B206,#REF!,9,FALSE),"")</f>
        <v/>
      </c>
      <c r="J206" s="17">
        <v>7500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7500</v>
      </c>
      <c r="R206" s="19">
        <v>112500</v>
      </c>
      <c r="S206" s="20">
        <v>72</v>
      </c>
      <c r="T206" s="21" t="s">
        <v>35</v>
      </c>
      <c r="U206" s="19">
        <v>1563</v>
      </c>
      <c r="V206" s="17">
        <v>0</v>
      </c>
      <c r="W206" s="22" t="s">
        <v>42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OverStock</v>
      </c>
      <c r="B207" s="14" t="s">
        <v>243</v>
      </c>
      <c r="C207" s="15" t="s">
        <v>161</v>
      </c>
      <c r="D207" s="16">
        <f>IFERROR(VLOOKUP(B207,#REF!,3,FALSE),0)</f>
        <v>0</v>
      </c>
      <c r="E207" s="18">
        <f t="shared" si="10"/>
        <v>29</v>
      </c>
      <c r="F207" s="16" t="str">
        <f>IFERROR(VLOOKUP(B207,#REF!,6,FALSE),"")</f>
        <v/>
      </c>
      <c r="G207" s="17">
        <v>30000</v>
      </c>
      <c r="H207" s="17">
        <v>30000</v>
      </c>
      <c r="I207" s="17" t="str">
        <f>IFERROR(VLOOKUP(B207,#REF!,9,FALSE),"")</f>
        <v/>
      </c>
      <c r="J207" s="17">
        <v>72500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72500</v>
      </c>
      <c r="Q207" s="17">
        <v>0</v>
      </c>
      <c r="R207" s="19">
        <v>102500</v>
      </c>
      <c r="S207" s="20">
        <v>41</v>
      </c>
      <c r="T207" s="21">
        <v>309.7</v>
      </c>
      <c r="U207" s="19">
        <v>2501</v>
      </c>
      <c r="V207" s="17">
        <v>331</v>
      </c>
      <c r="W207" s="22">
        <v>0.1</v>
      </c>
      <c r="X207" s="23">
        <f t="shared" si="11"/>
        <v>50</v>
      </c>
      <c r="Y207" s="17">
        <v>0</v>
      </c>
      <c r="Z207" s="17">
        <v>1539</v>
      </c>
      <c r="AA207" s="17">
        <v>2745</v>
      </c>
      <c r="AB207" s="17">
        <v>716</v>
      </c>
      <c r="AC207" s="15" t="s">
        <v>37</v>
      </c>
    </row>
    <row r="208" spans="1:29">
      <c r="A208" s="13" t="str">
        <f t="shared" si="9"/>
        <v>OverStock</v>
      </c>
      <c r="B208" s="14" t="s">
        <v>244</v>
      </c>
      <c r="C208" s="15" t="s">
        <v>161</v>
      </c>
      <c r="D208" s="16">
        <f>IFERROR(VLOOKUP(B208,#REF!,3,FALSE),0)</f>
        <v>0</v>
      </c>
      <c r="E208" s="18">
        <f t="shared" si="10"/>
        <v>8</v>
      </c>
      <c r="F208" s="16" t="str">
        <f>IFERROR(VLOOKUP(B208,#REF!,6,FALSE),"")</f>
        <v/>
      </c>
      <c r="G208" s="17">
        <v>177500</v>
      </c>
      <c r="H208" s="17">
        <v>177500</v>
      </c>
      <c r="I208" s="17" t="str">
        <f>IFERROR(VLOOKUP(B208,#REF!,9,FALSE),"")</f>
        <v/>
      </c>
      <c r="J208" s="17">
        <v>7500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7500</v>
      </c>
      <c r="Q208" s="17">
        <v>0</v>
      </c>
      <c r="R208" s="19">
        <v>185000</v>
      </c>
      <c r="S208" s="20">
        <v>197.2</v>
      </c>
      <c r="T208" s="21">
        <v>2312.5</v>
      </c>
      <c r="U208" s="19">
        <v>938</v>
      </c>
      <c r="V208" s="17">
        <v>80</v>
      </c>
      <c r="W208" s="22">
        <v>0.1</v>
      </c>
      <c r="X208" s="23">
        <f t="shared" si="11"/>
        <v>50</v>
      </c>
      <c r="Y208" s="17">
        <v>144</v>
      </c>
      <c r="Z208" s="17">
        <v>0</v>
      </c>
      <c r="AA208" s="17">
        <v>572</v>
      </c>
      <c r="AB208" s="17">
        <v>5233</v>
      </c>
      <c r="AC208" s="15" t="s">
        <v>37</v>
      </c>
    </row>
    <row r="209" spans="1:29">
      <c r="A209" s="13" t="str">
        <f t="shared" si="9"/>
        <v>OverStock</v>
      </c>
      <c r="B209" s="14" t="s">
        <v>245</v>
      </c>
      <c r="C209" s="15" t="s">
        <v>161</v>
      </c>
      <c r="D209" s="16">
        <f>IFERROR(VLOOKUP(B209,#REF!,3,FALSE),0)</f>
        <v>0</v>
      </c>
      <c r="E209" s="18">
        <f t="shared" si="10"/>
        <v>45</v>
      </c>
      <c r="F209" s="16" t="str">
        <f>IFERROR(VLOOKUP(B209,#REF!,6,FALSE),"")</f>
        <v/>
      </c>
      <c r="G209" s="17">
        <v>170000</v>
      </c>
      <c r="H209" s="17">
        <v>170000</v>
      </c>
      <c r="I209" s="17" t="str">
        <f>IFERROR(VLOOKUP(B209,#REF!,9,FALSE),"")</f>
        <v/>
      </c>
      <c r="J209" s="17">
        <v>112500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112500</v>
      </c>
      <c r="Q209" s="17">
        <v>0</v>
      </c>
      <c r="R209" s="19">
        <v>282500</v>
      </c>
      <c r="S209" s="20">
        <v>113</v>
      </c>
      <c r="T209" s="21" t="s">
        <v>35</v>
      </c>
      <c r="U209" s="19">
        <v>2500</v>
      </c>
      <c r="V209" s="17">
        <v>0</v>
      </c>
      <c r="W209" s="22" t="s">
        <v>42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 hidden="1">
      <c r="A210" s="13" t="str">
        <f t="shared" si="9"/>
        <v>None</v>
      </c>
      <c r="B210" s="14" t="s">
        <v>246</v>
      </c>
      <c r="C210" s="15" t="s">
        <v>161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0</v>
      </c>
      <c r="H210" s="17">
        <v>170000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 t="s">
        <v>35</v>
      </c>
      <c r="T210" s="21" t="s">
        <v>35</v>
      </c>
      <c r="U210" s="19">
        <v>0</v>
      </c>
      <c r="V210" s="17">
        <v>0</v>
      </c>
      <c r="W210" s="22" t="s">
        <v>42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>
      <c r="A211" s="13" t="str">
        <f t="shared" si="9"/>
        <v>ZeroZero</v>
      </c>
      <c r="B211" s="14" t="s">
        <v>247</v>
      </c>
      <c r="C211" s="15" t="s">
        <v>161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115000</v>
      </c>
      <c r="H211" s="17">
        <v>115000</v>
      </c>
      <c r="I211" s="17" t="str">
        <f>IFERROR(VLOOKUP(B211,#REF!,9,FALSE),"")</f>
        <v/>
      </c>
      <c r="J211" s="17">
        <v>40000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40000</v>
      </c>
      <c r="Q211" s="17">
        <v>0</v>
      </c>
      <c r="R211" s="19">
        <v>155000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42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OverStock</v>
      </c>
      <c r="B212" s="14" t="s">
        <v>248</v>
      </c>
      <c r="C212" s="15" t="s">
        <v>161</v>
      </c>
      <c r="D212" s="16">
        <f>IFERROR(VLOOKUP(B212,#REF!,3,FALSE),0)</f>
        <v>0</v>
      </c>
      <c r="E212" s="18">
        <f t="shared" si="10"/>
        <v>14</v>
      </c>
      <c r="F212" s="16" t="str">
        <f>IFERROR(VLOOKUP(B212,#REF!,6,FALSE),"")</f>
        <v/>
      </c>
      <c r="G212" s="17">
        <v>100000</v>
      </c>
      <c r="H212" s="17">
        <v>100000</v>
      </c>
      <c r="I212" s="17" t="str">
        <f>IFERROR(VLOOKUP(B212,#REF!,9,FALSE),"")</f>
        <v/>
      </c>
      <c r="J212" s="17">
        <v>52500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50000</v>
      </c>
      <c r="Q212" s="17">
        <v>2500</v>
      </c>
      <c r="R212" s="19">
        <v>152500</v>
      </c>
      <c r="S212" s="20">
        <v>40.700000000000003</v>
      </c>
      <c r="T212" s="21">
        <v>5083.3</v>
      </c>
      <c r="U212" s="19">
        <v>3750</v>
      </c>
      <c r="V212" s="17">
        <v>30</v>
      </c>
      <c r="W212" s="22">
        <v>0</v>
      </c>
      <c r="X212" s="23">
        <f t="shared" si="11"/>
        <v>50</v>
      </c>
      <c r="Y212" s="17">
        <v>0</v>
      </c>
      <c r="Z212" s="17">
        <v>273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OverStock</v>
      </c>
      <c r="B213" s="14" t="s">
        <v>249</v>
      </c>
      <c r="C213" s="15" t="s">
        <v>161</v>
      </c>
      <c r="D213" s="16">
        <f>IFERROR(VLOOKUP(B213,#REF!,3,FALSE),0)</f>
        <v>0</v>
      </c>
      <c r="E213" s="18">
        <f t="shared" si="10"/>
        <v>9.8000000000000007</v>
      </c>
      <c r="F213" s="16" t="str">
        <f>IFERROR(VLOOKUP(B213,#REF!,6,FALSE),"")</f>
        <v/>
      </c>
      <c r="G213" s="17">
        <v>147500</v>
      </c>
      <c r="H213" s="17">
        <v>127500</v>
      </c>
      <c r="I213" s="17" t="str">
        <f>IFERROR(VLOOKUP(B213,#REF!,9,FALSE),"")</f>
        <v/>
      </c>
      <c r="J213" s="17">
        <v>27500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10000</v>
      </c>
      <c r="Q213" s="17">
        <v>17500</v>
      </c>
      <c r="R213" s="19">
        <v>175000</v>
      </c>
      <c r="S213" s="20">
        <v>62.2</v>
      </c>
      <c r="T213" s="21">
        <v>50.8</v>
      </c>
      <c r="U213" s="19">
        <v>2813</v>
      </c>
      <c r="V213" s="17">
        <v>3443</v>
      </c>
      <c r="W213" s="22">
        <v>1.2</v>
      </c>
      <c r="X213" s="23">
        <f t="shared" si="11"/>
        <v>100</v>
      </c>
      <c r="Y213" s="17">
        <v>0</v>
      </c>
      <c r="Z213" s="17">
        <v>18675</v>
      </c>
      <c r="AA213" s="17">
        <v>15358</v>
      </c>
      <c r="AB213" s="17">
        <v>11827</v>
      </c>
      <c r="AC213" s="15" t="s">
        <v>37</v>
      </c>
    </row>
    <row r="214" spans="1:29">
      <c r="A214" s="13" t="str">
        <f t="shared" si="9"/>
        <v>OverStock</v>
      </c>
      <c r="B214" s="14" t="s">
        <v>250</v>
      </c>
      <c r="C214" s="15" t="s">
        <v>161</v>
      </c>
      <c r="D214" s="16">
        <f>IFERROR(VLOOKUP(B214,#REF!,3,FALSE),0)</f>
        <v>0</v>
      </c>
      <c r="E214" s="18">
        <f t="shared" si="10"/>
        <v>5.3</v>
      </c>
      <c r="F214" s="16" t="str">
        <f>IFERROR(VLOOKUP(B214,#REF!,6,FALSE),"")</f>
        <v/>
      </c>
      <c r="G214" s="17">
        <v>290000</v>
      </c>
      <c r="H214" s="17">
        <v>290000</v>
      </c>
      <c r="I214" s="17" t="str">
        <f>IFERROR(VLOOKUP(B214,#REF!,9,FALSE),"")</f>
        <v/>
      </c>
      <c r="J214" s="17">
        <v>25000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25000</v>
      </c>
      <c r="R214" s="19">
        <v>315000</v>
      </c>
      <c r="S214" s="20">
        <v>67.2</v>
      </c>
      <c r="T214" s="21">
        <v>55.3</v>
      </c>
      <c r="U214" s="19">
        <v>4688</v>
      </c>
      <c r="V214" s="17">
        <v>5692</v>
      </c>
      <c r="W214" s="22">
        <v>1.2</v>
      </c>
      <c r="X214" s="23">
        <f t="shared" si="11"/>
        <v>100</v>
      </c>
      <c r="Y214" s="17">
        <v>8454</v>
      </c>
      <c r="Z214" s="17">
        <v>24896</v>
      </c>
      <c r="AA214" s="17">
        <v>26076</v>
      </c>
      <c r="AB214" s="17">
        <v>13276</v>
      </c>
      <c r="AC214" s="15" t="s">
        <v>37</v>
      </c>
    </row>
    <row r="215" spans="1:29" hidden="1">
      <c r="A215" s="13" t="str">
        <f t="shared" si="9"/>
        <v>FCST</v>
      </c>
      <c r="B215" s="14" t="s">
        <v>251</v>
      </c>
      <c r="C215" s="15" t="s">
        <v>161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27500</v>
      </c>
      <c r="H215" s="17">
        <v>25000</v>
      </c>
      <c r="I215" s="17" t="str">
        <f>IFERROR(VLOOKUP(B215,#REF!,9,FALSE),"")</f>
        <v/>
      </c>
      <c r="J215" s="17">
        <v>2500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2500</v>
      </c>
      <c r="Q215" s="17">
        <v>0</v>
      </c>
      <c r="R215" s="19">
        <v>30000</v>
      </c>
      <c r="S215" s="20" t="s">
        <v>35</v>
      </c>
      <c r="T215" s="21">
        <v>731.7</v>
      </c>
      <c r="U215" s="19">
        <v>0</v>
      </c>
      <c r="V215" s="17">
        <v>41</v>
      </c>
      <c r="W215" s="22" t="s">
        <v>36</v>
      </c>
      <c r="X215" s="23" t="str">
        <f t="shared" si="11"/>
        <v>F</v>
      </c>
      <c r="Y215" s="17">
        <v>227</v>
      </c>
      <c r="Z215" s="17">
        <v>142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ZeroZero</v>
      </c>
      <c r="B216" s="14" t="s">
        <v>252</v>
      </c>
      <c r="C216" s="15" t="s">
        <v>161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27500</v>
      </c>
      <c r="H216" s="17">
        <v>17500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27500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42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9"/>
        <v>ZeroZero</v>
      </c>
      <c r="B217" s="14" t="s">
        <v>253</v>
      </c>
      <c r="C217" s="15" t="s">
        <v>161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30000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30000</v>
      </c>
      <c r="Q217" s="17">
        <v>0</v>
      </c>
      <c r="R217" s="19">
        <v>30000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42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ZeroZero</v>
      </c>
      <c r="B218" s="14" t="s">
        <v>254</v>
      </c>
      <c r="C218" s="15" t="s">
        <v>161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5000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5000</v>
      </c>
      <c r="Q218" s="17">
        <v>0</v>
      </c>
      <c r="R218" s="19">
        <v>5000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42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13" t="str">
        <f t="shared" si="9"/>
        <v>Normal</v>
      </c>
      <c r="B219" s="14" t="s">
        <v>255</v>
      </c>
      <c r="C219" s="15" t="s">
        <v>161</v>
      </c>
      <c r="D219" s="16">
        <f>IFERROR(VLOOKUP(B219,#REF!,3,FALSE),0)</f>
        <v>0</v>
      </c>
      <c r="E219" s="18">
        <f t="shared" si="10"/>
        <v>0</v>
      </c>
      <c r="F219" s="16" t="str">
        <f>IFERROR(VLOOKUP(B219,#REF!,6,FALSE),"")</f>
        <v/>
      </c>
      <c r="G219" s="17">
        <v>7500</v>
      </c>
      <c r="H219" s="17">
        <v>7500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7500</v>
      </c>
      <c r="S219" s="20">
        <v>24</v>
      </c>
      <c r="T219" s="21" t="s">
        <v>35</v>
      </c>
      <c r="U219" s="19">
        <v>313</v>
      </c>
      <c r="V219" s="17" t="s">
        <v>35</v>
      </c>
      <c r="W219" s="22" t="s">
        <v>42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>
      <c r="A220" s="13" t="str">
        <f t="shared" si="9"/>
        <v>OverStock</v>
      </c>
      <c r="B220" s="14" t="s">
        <v>256</v>
      </c>
      <c r="C220" s="15" t="s">
        <v>40</v>
      </c>
      <c r="D220" s="16">
        <f>IFERROR(VLOOKUP(B220,#REF!,3,FALSE),0)</f>
        <v>0</v>
      </c>
      <c r="E220" s="18">
        <f t="shared" si="10"/>
        <v>90.8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749000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49000</v>
      </c>
      <c r="Q220" s="17">
        <v>700000</v>
      </c>
      <c r="R220" s="19">
        <v>749000</v>
      </c>
      <c r="S220" s="20">
        <v>90.8</v>
      </c>
      <c r="T220" s="21">
        <v>36.4</v>
      </c>
      <c r="U220" s="19">
        <v>8250</v>
      </c>
      <c r="V220" s="17">
        <v>20573</v>
      </c>
      <c r="W220" s="22">
        <v>2.5</v>
      </c>
      <c r="X220" s="23">
        <f t="shared" si="11"/>
        <v>150</v>
      </c>
      <c r="Y220" s="17">
        <v>0</v>
      </c>
      <c r="Z220" s="17">
        <v>84328</v>
      </c>
      <c r="AA220" s="17">
        <v>127020</v>
      </c>
      <c r="AB220" s="17">
        <v>92537</v>
      </c>
      <c r="AC220" s="15" t="s">
        <v>37</v>
      </c>
    </row>
    <row r="221" spans="1:29">
      <c r="A221" s="13" t="str">
        <f t="shared" si="9"/>
        <v>ZeroZero</v>
      </c>
      <c r="B221" s="14" t="s">
        <v>257</v>
      </c>
      <c r="C221" s="15" t="s">
        <v>40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747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747</v>
      </c>
      <c r="Q221" s="17">
        <v>0</v>
      </c>
      <c r="R221" s="19">
        <v>747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42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ZeroZero</v>
      </c>
      <c r="B222" s="14" t="s">
        <v>258</v>
      </c>
      <c r="C222" s="15" t="s">
        <v>40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1000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1000</v>
      </c>
      <c r="Q222" s="17">
        <v>0</v>
      </c>
      <c r="R222" s="19">
        <v>1000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42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>
      <c r="A223" s="13" t="str">
        <f t="shared" si="9"/>
        <v>OverStock</v>
      </c>
      <c r="B223" s="14" t="s">
        <v>259</v>
      </c>
      <c r="C223" s="15" t="s">
        <v>40</v>
      </c>
      <c r="D223" s="16">
        <f>IFERROR(VLOOKUP(B223,#REF!,3,FALSE),0)</f>
        <v>0</v>
      </c>
      <c r="E223" s="18">
        <f t="shared" si="10"/>
        <v>32.799999999999997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41000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35000</v>
      </c>
      <c r="Q223" s="17">
        <v>6000</v>
      </c>
      <c r="R223" s="19">
        <v>41000</v>
      </c>
      <c r="S223" s="20">
        <v>32.799999999999997</v>
      </c>
      <c r="T223" s="21">
        <v>62.4</v>
      </c>
      <c r="U223" s="19">
        <v>1250</v>
      </c>
      <c r="V223" s="17">
        <v>657</v>
      </c>
      <c r="W223" s="22">
        <v>0.5</v>
      </c>
      <c r="X223" s="23">
        <f t="shared" si="11"/>
        <v>100</v>
      </c>
      <c r="Y223" s="17">
        <v>0</v>
      </c>
      <c r="Z223" s="17">
        <v>2457</v>
      </c>
      <c r="AA223" s="17">
        <v>4525</v>
      </c>
      <c r="AB223" s="17">
        <v>2343</v>
      </c>
      <c r="AC223" s="15" t="s">
        <v>37</v>
      </c>
    </row>
    <row r="224" spans="1:29">
      <c r="A224" s="13" t="str">
        <f t="shared" si="9"/>
        <v>ZeroZero</v>
      </c>
      <c r="B224" s="14" t="s">
        <v>260</v>
      </c>
      <c r="C224" s="15" t="s">
        <v>40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8000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8000</v>
      </c>
      <c r="Q224" s="17">
        <v>0</v>
      </c>
      <c r="R224" s="19">
        <v>8000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42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261</v>
      </c>
      <c r="C225" s="15" t="s">
        <v>40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2000</v>
      </c>
      <c r="Q225" s="17">
        <v>0</v>
      </c>
      <c r="R225" s="19">
        <v>2000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42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ZeroZero</v>
      </c>
      <c r="B226" s="14" t="s">
        <v>262</v>
      </c>
      <c r="C226" s="15" t="s">
        <v>40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2000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2000</v>
      </c>
      <c r="Q226" s="17">
        <v>0</v>
      </c>
      <c r="R226" s="19">
        <v>2000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42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 hidden="1">
      <c r="A227" s="13" t="str">
        <f t="shared" si="9"/>
        <v>FCST</v>
      </c>
      <c r="B227" s="14" t="s">
        <v>263</v>
      </c>
      <c r="C227" s="15" t="s">
        <v>40</v>
      </c>
      <c r="D227" s="16">
        <f>IFERROR(VLOOKUP(B227,#REF!,3,FALSE),0)</f>
        <v>0</v>
      </c>
      <c r="E227" s="18" t="str">
        <f t="shared" si="10"/>
        <v>前八週無拉料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34000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30000</v>
      </c>
      <c r="Q227" s="17">
        <v>4000</v>
      </c>
      <c r="R227" s="19">
        <v>34000</v>
      </c>
      <c r="S227" s="20" t="s">
        <v>35</v>
      </c>
      <c r="T227" s="21">
        <v>21.1</v>
      </c>
      <c r="U227" s="19">
        <v>0</v>
      </c>
      <c r="V227" s="17">
        <v>1614</v>
      </c>
      <c r="W227" s="22" t="s">
        <v>36</v>
      </c>
      <c r="X227" s="23" t="str">
        <f t="shared" si="11"/>
        <v>F</v>
      </c>
      <c r="Y227" s="17">
        <v>796</v>
      </c>
      <c r="Z227" s="17">
        <v>11872</v>
      </c>
      <c r="AA227" s="17">
        <v>1858</v>
      </c>
      <c r="AB227" s="17">
        <v>2710</v>
      </c>
      <c r="AC227" s="15" t="s">
        <v>37</v>
      </c>
    </row>
    <row r="228" spans="1:29">
      <c r="A228" s="13" t="str">
        <f t="shared" si="9"/>
        <v>ZeroZero</v>
      </c>
      <c r="B228" s="14" t="s">
        <v>264</v>
      </c>
      <c r="C228" s="15" t="s">
        <v>40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4000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4000</v>
      </c>
      <c r="Q228" s="17">
        <v>0</v>
      </c>
      <c r="R228" s="19">
        <v>4000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42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ZeroZero</v>
      </c>
      <c r="B229" s="14" t="s">
        <v>265</v>
      </c>
      <c r="C229" s="15" t="s">
        <v>40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10000</v>
      </c>
      <c r="Q229" s="17">
        <v>0</v>
      </c>
      <c r="R229" s="19">
        <v>10000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42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266</v>
      </c>
      <c r="C230" s="15" t="s">
        <v>40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2000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2000</v>
      </c>
      <c r="Q230" s="17">
        <v>0</v>
      </c>
      <c r="R230" s="19">
        <v>2000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42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267</v>
      </c>
      <c r="C231" s="15" t="s">
        <v>40</v>
      </c>
      <c r="D231" s="16">
        <f>IFERROR(VLOOKUP(B231,#REF!,3,FALSE),0)</f>
        <v>0</v>
      </c>
      <c r="E231" s="18">
        <f t="shared" si="10"/>
        <v>22.5</v>
      </c>
      <c r="F231" s="16" t="str">
        <f>IFERROR(VLOOKUP(B231,#REF!,6,FALSE),"")</f>
        <v/>
      </c>
      <c r="G231" s="17">
        <v>10000</v>
      </c>
      <c r="H231" s="17">
        <v>10000</v>
      </c>
      <c r="I231" s="17" t="str">
        <f>IFERROR(VLOOKUP(B231,#REF!,9,FALSE),"")</f>
        <v/>
      </c>
      <c r="J231" s="17">
        <v>31000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8000</v>
      </c>
      <c r="Q231" s="17">
        <v>23000</v>
      </c>
      <c r="R231" s="19">
        <v>41000</v>
      </c>
      <c r="S231" s="20">
        <v>29.8</v>
      </c>
      <c r="T231" s="21">
        <v>17.7</v>
      </c>
      <c r="U231" s="19">
        <v>1375</v>
      </c>
      <c r="V231" s="17">
        <v>2310</v>
      </c>
      <c r="W231" s="22">
        <v>1.7</v>
      </c>
      <c r="X231" s="23">
        <f t="shared" si="11"/>
        <v>100</v>
      </c>
      <c r="Y231" s="17">
        <v>6017</v>
      </c>
      <c r="Z231" s="17">
        <v>7482</v>
      </c>
      <c r="AA231" s="17">
        <v>7513</v>
      </c>
      <c r="AB231" s="17">
        <v>5961</v>
      </c>
      <c r="AC231" s="15" t="s">
        <v>37</v>
      </c>
    </row>
    <row r="232" spans="1:29" hidden="1">
      <c r="A232" s="13" t="str">
        <f t="shared" si="9"/>
        <v>Normal</v>
      </c>
      <c r="B232" s="14" t="s">
        <v>268</v>
      </c>
      <c r="C232" s="15" t="s">
        <v>40</v>
      </c>
      <c r="D232" s="16">
        <f>IFERROR(VLOOKUP(B232,#REF!,3,FALSE),0)</f>
        <v>0</v>
      </c>
      <c r="E232" s="18">
        <f t="shared" si="10"/>
        <v>0</v>
      </c>
      <c r="F232" s="16" t="str">
        <f>IFERROR(VLOOKUP(B232,#REF!,6,FALSE),"")</f>
        <v/>
      </c>
      <c r="G232" s="17">
        <v>1000</v>
      </c>
      <c r="H232" s="17">
        <v>1000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1000</v>
      </c>
      <c r="S232" s="20">
        <v>2.7</v>
      </c>
      <c r="T232" s="21" t="s">
        <v>35</v>
      </c>
      <c r="U232" s="19">
        <v>375</v>
      </c>
      <c r="V232" s="17" t="s">
        <v>35</v>
      </c>
      <c r="W232" s="22" t="s">
        <v>42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ZeroZero</v>
      </c>
      <c r="B233" s="14" t="s">
        <v>269</v>
      </c>
      <c r="C233" s="15" t="s">
        <v>40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1000</v>
      </c>
      <c r="Q233" s="17">
        <v>0</v>
      </c>
      <c r="R233" s="19">
        <v>1000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42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ZeroZero</v>
      </c>
      <c r="B234" s="14" t="s">
        <v>270</v>
      </c>
      <c r="C234" s="15" t="s">
        <v>40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10000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10000</v>
      </c>
      <c r="Q234" s="17">
        <v>0</v>
      </c>
      <c r="R234" s="19">
        <v>10000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42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Normal</v>
      </c>
      <c r="B235" s="14" t="s">
        <v>271</v>
      </c>
      <c r="C235" s="15" t="s">
        <v>40</v>
      </c>
      <c r="D235" s="16">
        <f>IFERROR(VLOOKUP(B235,#REF!,3,FALSE),0)</f>
        <v>0</v>
      </c>
      <c r="E235" s="18">
        <f t="shared" si="10"/>
        <v>18.7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7000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7000</v>
      </c>
      <c r="Q235" s="17">
        <v>0</v>
      </c>
      <c r="R235" s="19">
        <v>7000</v>
      </c>
      <c r="S235" s="20">
        <v>18.7</v>
      </c>
      <c r="T235" s="21" t="s">
        <v>35</v>
      </c>
      <c r="U235" s="19">
        <v>375</v>
      </c>
      <c r="V235" s="17" t="s">
        <v>35</v>
      </c>
      <c r="W235" s="22" t="s">
        <v>42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ZeroZero</v>
      </c>
      <c r="B236" s="14" t="s">
        <v>272</v>
      </c>
      <c r="C236" s="15" t="s">
        <v>40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3000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3000</v>
      </c>
      <c r="Q236" s="17">
        <v>0</v>
      </c>
      <c r="R236" s="19">
        <v>3000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42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273</v>
      </c>
      <c r="C237" s="15" t="s">
        <v>40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15000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15000</v>
      </c>
      <c r="Q237" s="17">
        <v>0</v>
      </c>
      <c r="R237" s="19">
        <v>15000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42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ZeroZero</v>
      </c>
      <c r="B238" s="14" t="s">
        <v>274</v>
      </c>
      <c r="C238" s="15" t="s">
        <v>40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11730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11730</v>
      </c>
      <c r="Q238" s="17">
        <v>0</v>
      </c>
      <c r="R238" s="19">
        <v>11730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42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ZeroZero</v>
      </c>
      <c r="B239" s="14" t="s">
        <v>275</v>
      </c>
      <c r="C239" s="15" t="s">
        <v>40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4000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4000</v>
      </c>
      <c r="Q239" s="17">
        <v>0</v>
      </c>
      <c r="R239" s="19">
        <v>4000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42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ZeroZero</v>
      </c>
      <c r="B240" s="14" t="s">
        <v>276</v>
      </c>
      <c r="C240" s="15" t="s">
        <v>40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8740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8740</v>
      </c>
      <c r="Q240" s="17">
        <v>0</v>
      </c>
      <c r="R240" s="19">
        <v>8740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42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277</v>
      </c>
      <c r="C241" s="15" t="s">
        <v>278</v>
      </c>
      <c r="D241" s="16">
        <f>IFERROR(VLOOKUP(B241,#REF!,3,FALSE),0)</f>
        <v>0</v>
      </c>
      <c r="E241" s="18">
        <f t="shared" si="10"/>
        <v>40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45000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30000</v>
      </c>
      <c r="Q241" s="17">
        <v>15000</v>
      </c>
      <c r="R241" s="19">
        <v>45000</v>
      </c>
      <c r="S241" s="20">
        <v>40</v>
      </c>
      <c r="T241" s="21">
        <v>48.2</v>
      </c>
      <c r="U241" s="19">
        <v>1125</v>
      </c>
      <c r="V241" s="17">
        <v>933</v>
      </c>
      <c r="W241" s="22">
        <v>0.8</v>
      </c>
      <c r="X241" s="23">
        <f t="shared" si="11"/>
        <v>100</v>
      </c>
      <c r="Y241" s="17">
        <v>5313</v>
      </c>
      <c r="Z241" s="17">
        <v>1725</v>
      </c>
      <c r="AA241" s="17">
        <v>1902</v>
      </c>
      <c r="AB241" s="17">
        <v>1980</v>
      </c>
      <c r="AC241" s="15" t="s">
        <v>37</v>
      </c>
    </row>
    <row r="242" spans="1:29">
      <c r="A242" s="13" t="str">
        <f t="shared" si="9"/>
        <v>ZeroZero</v>
      </c>
      <c r="B242" s="14" t="s">
        <v>279</v>
      </c>
      <c r="C242" s="15" t="s">
        <v>278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9000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9000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42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 hidden="1">
      <c r="A243" s="13" t="str">
        <f t="shared" si="9"/>
        <v>Normal</v>
      </c>
      <c r="B243" s="14" t="s">
        <v>280</v>
      </c>
      <c r="C243" s="15" t="s">
        <v>278</v>
      </c>
      <c r="D243" s="16">
        <f>IFERROR(VLOOKUP(B243,#REF!,3,FALSE),0)</f>
        <v>0</v>
      </c>
      <c r="E243" s="18">
        <f t="shared" si="10"/>
        <v>6.3</v>
      </c>
      <c r="F243" s="16" t="str">
        <f>IFERROR(VLOOKUP(B243,#REF!,6,FALSE),"")</f>
        <v/>
      </c>
      <c r="G243" s="17">
        <v>1662000</v>
      </c>
      <c r="H243" s="17">
        <v>294000</v>
      </c>
      <c r="I243" s="17" t="str">
        <f>IFERROR(VLOOKUP(B243,#REF!,9,FALSE),"")</f>
        <v/>
      </c>
      <c r="J243" s="17">
        <v>666000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459000</v>
      </c>
      <c r="Q243" s="17">
        <v>207000</v>
      </c>
      <c r="R243" s="19">
        <v>2328000</v>
      </c>
      <c r="S243" s="20">
        <v>22.2</v>
      </c>
      <c r="T243" s="21">
        <v>51</v>
      </c>
      <c r="U243" s="19">
        <v>105000</v>
      </c>
      <c r="V243" s="17">
        <v>45689</v>
      </c>
      <c r="W243" s="22">
        <v>0.4</v>
      </c>
      <c r="X243" s="23">
        <f t="shared" si="11"/>
        <v>50</v>
      </c>
      <c r="Y243" s="17">
        <v>5210</v>
      </c>
      <c r="Z243" s="17">
        <v>279588</v>
      </c>
      <c r="AA243" s="17">
        <v>157930</v>
      </c>
      <c r="AB243" s="17">
        <v>102860</v>
      </c>
      <c r="AC243" s="15" t="s">
        <v>37</v>
      </c>
    </row>
    <row r="244" spans="1:29" hidden="1">
      <c r="A244" s="13" t="str">
        <f t="shared" si="9"/>
        <v>None</v>
      </c>
      <c r="B244" s="14" t="s">
        <v>281</v>
      </c>
      <c r="C244" s="15" t="s">
        <v>278</v>
      </c>
      <c r="D244" s="16">
        <f>IFERROR(VLOOKUP(B244,#REF!,3,FALSE),0)</f>
        <v>0</v>
      </c>
      <c r="E244" s="18" t="str">
        <f t="shared" si="10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42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282</v>
      </c>
      <c r="C245" s="15" t="s">
        <v>278</v>
      </c>
      <c r="D245" s="16">
        <f>IFERROR(VLOOKUP(B245,#REF!,3,FALSE),0)</f>
        <v>0</v>
      </c>
      <c r="E245" s="18">
        <f t="shared" si="10"/>
        <v>21.4</v>
      </c>
      <c r="F245" s="16" t="str">
        <f>IFERROR(VLOOKUP(B245,#REF!,6,FALSE),"")</f>
        <v/>
      </c>
      <c r="G245" s="17">
        <v>126000</v>
      </c>
      <c r="H245" s="17">
        <v>0</v>
      </c>
      <c r="I245" s="17" t="str">
        <f>IFERROR(VLOOKUP(B245,#REF!,9,FALSE),"")</f>
        <v/>
      </c>
      <c r="J245" s="17">
        <v>297000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270000</v>
      </c>
      <c r="Q245" s="17">
        <v>27000</v>
      </c>
      <c r="R245" s="19">
        <v>423000</v>
      </c>
      <c r="S245" s="20">
        <v>30.5</v>
      </c>
      <c r="T245" s="21">
        <v>82.1</v>
      </c>
      <c r="U245" s="19">
        <v>13875</v>
      </c>
      <c r="V245" s="17">
        <v>5150</v>
      </c>
      <c r="W245" s="22">
        <v>0.4</v>
      </c>
      <c r="X245" s="23">
        <f t="shared" si="11"/>
        <v>50</v>
      </c>
      <c r="Y245" s="17">
        <v>4090</v>
      </c>
      <c r="Z245" s="17">
        <v>25738</v>
      </c>
      <c r="AA245" s="17">
        <v>21164</v>
      </c>
      <c r="AB245" s="17">
        <v>14679</v>
      </c>
      <c r="AC245" s="15" t="s">
        <v>37</v>
      </c>
    </row>
    <row r="246" spans="1:29">
      <c r="A246" s="13" t="str">
        <f t="shared" si="9"/>
        <v>OverStock</v>
      </c>
      <c r="B246" s="14" t="s">
        <v>283</v>
      </c>
      <c r="C246" s="15" t="s">
        <v>278</v>
      </c>
      <c r="D246" s="16">
        <f>IFERROR(VLOOKUP(B246,#REF!,3,FALSE),0)</f>
        <v>0</v>
      </c>
      <c r="E246" s="18">
        <f t="shared" si="10"/>
        <v>32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12000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12000</v>
      </c>
      <c r="Q246" s="17">
        <v>0</v>
      </c>
      <c r="R246" s="19">
        <v>12000</v>
      </c>
      <c r="S246" s="20">
        <v>32</v>
      </c>
      <c r="T246" s="21" t="s">
        <v>35</v>
      </c>
      <c r="U246" s="19">
        <v>375</v>
      </c>
      <c r="V246" s="17" t="s">
        <v>35</v>
      </c>
      <c r="W246" s="22" t="s">
        <v>42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284</v>
      </c>
      <c r="C247" s="15" t="s">
        <v>278</v>
      </c>
      <c r="D247" s="16">
        <f>IFERROR(VLOOKUP(B247,#REF!,3,FALSE),0)</f>
        <v>0</v>
      </c>
      <c r="E247" s="18">
        <f t="shared" si="10"/>
        <v>17.2</v>
      </c>
      <c r="F247" s="16" t="str">
        <f>IFERROR(VLOOKUP(B247,#REF!,6,FALSE),"")</f>
        <v/>
      </c>
      <c r="G247" s="17">
        <v>1752000</v>
      </c>
      <c r="H247" s="17">
        <v>1302000</v>
      </c>
      <c r="I247" s="17" t="str">
        <f>IFERROR(VLOOKUP(B247,#REF!,9,FALSE),"")</f>
        <v/>
      </c>
      <c r="J247" s="17">
        <v>2079000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1626000</v>
      </c>
      <c r="Q247" s="17">
        <v>453000</v>
      </c>
      <c r="R247" s="19">
        <v>3831000</v>
      </c>
      <c r="S247" s="20">
        <v>31.6</v>
      </c>
      <c r="T247" s="21">
        <v>51.6</v>
      </c>
      <c r="U247" s="19">
        <v>121125</v>
      </c>
      <c r="V247" s="17">
        <v>74197</v>
      </c>
      <c r="W247" s="22">
        <v>0.6</v>
      </c>
      <c r="X247" s="23">
        <f t="shared" si="11"/>
        <v>100</v>
      </c>
      <c r="Y247" s="17">
        <v>38484</v>
      </c>
      <c r="Z247" s="17">
        <v>462840</v>
      </c>
      <c r="AA247" s="17">
        <v>192822</v>
      </c>
      <c r="AB247" s="17">
        <v>96638</v>
      </c>
      <c r="AC247" s="15" t="s">
        <v>37</v>
      </c>
    </row>
    <row r="248" spans="1:29">
      <c r="A248" s="13" t="str">
        <f t="shared" si="9"/>
        <v>ZeroZero</v>
      </c>
      <c r="B248" s="14" t="s">
        <v>285</v>
      </c>
      <c r="C248" s="15" t="s">
        <v>278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200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200</v>
      </c>
      <c r="Q248" s="17">
        <v>0</v>
      </c>
      <c r="R248" s="19">
        <v>200</v>
      </c>
      <c r="S248" s="20" t="s">
        <v>35</v>
      </c>
      <c r="T248" s="21" t="s">
        <v>35</v>
      </c>
      <c r="U248" s="19">
        <v>0</v>
      </c>
      <c r="V248" s="17" t="s">
        <v>35</v>
      </c>
      <c r="W248" s="22" t="s">
        <v>42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Normal</v>
      </c>
      <c r="B249" s="14" t="s">
        <v>286</v>
      </c>
      <c r="C249" s="15" t="s">
        <v>278</v>
      </c>
      <c r="D249" s="16">
        <f>IFERROR(VLOOKUP(B249,#REF!,3,FALSE),0)</f>
        <v>0</v>
      </c>
      <c r="E249" s="18">
        <f t="shared" si="10"/>
        <v>8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3000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3000</v>
      </c>
      <c r="R249" s="19">
        <v>3000</v>
      </c>
      <c r="S249" s="20">
        <v>8</v>
      </c>
      <c r="T249" s="21">
        <v>8.3000000000000007</v>
      </c>
      <c r="U249" s="19">
        <v>375</v>
      </c>
      <c r="V249" s="17">
        <v>362</v>
      </c>
      <c r="W249" s="22">
        <v>1</v>
      </c>
      <c r="X249" s="23">
        <f t="shared" si="11"/>
        <v>100</v>
      </c>
      <c r="Y249" s="17">
        <v>0</v>
      </c>
      <c r="Z249" s="17">
        <v>1954</v>
      </c>
      <c r="AA249" s="17">
        <v>1700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287</v>
      </c>
      <c r="C250" s="15" t="s">
        <v>278</v>
      </c>
      <c r="D250" s="16">
        <f>IFERROR(VLOOKUP(B250,#REF!,3,FALSE),0)</f>
        <v>0</v>
      </c>
      <c r="E250" s="18">
        <f t="shared" si="10"/>
        <v>40</v>
      </c>
      <c r="F250" s="16" t="str">
        <f>IFERROR(VLOOKUP(B250,#REF!,6,FALSE),"")</f>
        <v/>
      </c>
      <c r="G250" s="17">
        <v>9000</v>
      </c>
      <c r="H250" s="17">
        <v>6000</v>
      </c>
      <c r="I250" s="17" t="str">
        <f>IFERROR(VLOOKUP(B250,#REF!,9,FALSE),"")</f>
        <v/>
      </c>
      <c r="J250" s="17">
        <v>30000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27000</v>
      </c>
      <c r="Q250" s="17">
        <v>3000</v>
      </c>
      <c r="R250" s="19">
        <v>39000</v>
      </c>
      <c r="S250" s="20">
        <v>52</v>
      </c>
      <c r="T250" s="21">
        <v>117.1</v>
      </c>
      <c r="U250" s="19">
        <v>750</v>
      </c>
      <c r="V250" s="17">
        <v>333</v>
      </c>
      <c r="W250" s="22">
        <v>0.4</v>
      </c>
      <c r="X250" s="23">
        <f t="shared" si="11"/>
        <v>50</v>
      </c>
      <c r="Y250" s="17">
        <v>0</v>
      </c>
      <c r="Z250" s="17">
        <v>1272</v>
      </c>
      <c r="AA250" s="17">
        <v>2241</v>
      </c>
      <c r="AB250" s="17">
        <v>2751</v>
      </c>
      <c r="AC250" s="15" t="s">
        <v>37</v>
      </c>
    </row>
    <row r="251" spans="1:29">
      <c r="A251" s="13" t="str">
        <f t="shared" si="9"/>
        <v>OverStock</v>
      </c>
      <c r="B251" s="14" t="s">
        <v>288</v>
      </c>
      <c r="C251" s="15" t="s">
        <v>278</v>
      </c>
      <c r="D251" s="16">
        <f>IFERROR(VLOOKUP(B251,#REF!,3,FALSE),0)</f>
        <v>0</v>
      </c>
      <c r="E251" s="18">
        <f t="shared" si="10"/>
        <v>0.1</v>
      </c>
      <c r="F251" s="16" t="str">
        <f>IFERROR(VLOOKUP(B251,#REF!,6,FALSE),"")</f>
        <v/>
      </c>
      <c r="G251" s="17">
        <v>3234000</v>
      </c>
      <c r="H251" s="17">
        <v>1764000</v>
      </c>
      <c r="I251" s="17" t="str">
        <f>IFERROR(VLOOKUP(B251,#REF!,9,FALSE),"")</f>
        <v/>
      </c>
      <c r="J251" s="17">
        <v>15000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6000</v>
      </c>
      <c r="Q251" s="17">
        <v>9000</v>
      </c>
      <c r="R251" s="19">
        <v>3249000</v>
      </c>
      <c r="S251" s="20">
        <v>27.6</v>
      </c>
      <c r="T251" s="21">
        <v>53.9</v>
      </c>
      <c r="U251" s="19">
        <v>117750</v>
      </c>
      <c r="V251" s="17">
        <v>60321</v>
      </c>
      <c r="W251" s="22">
        <v>0.5</v>
      </c>
      <c r="X251" s="23">
        <f t="shared" si="11"/>
        <v>100</v>
      </c>
      <c r="Y251" s="17">
        <v>9724</v>
      </c>
      <c r="Z251" s="17">
        <v>320697</v>
      </c>
      <c r="AA251" s="17">
        <v>299627</v>
      </c>
      <c r="AB251" s="17">
        <v>193977</v>
      </c>
      <c r="AC251" s="15" t="s">
        <v>37</v>
      </c>
    </row>
    <row r="252" spans="1:29" hidden="1">
      <c r="A252" s="13" t="str">
        <f t="shared" si="9"/>
        <v>None</v>
      </c>
      <c r="B252" s="14" t="s">
        <v>289</v>
      </c>
      <c r="C252" s="15" t="s">
        <v>278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339000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>
        <v>0</v>
      </c>
      <c r="W252" s="22" t="s">
        <v>42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OverStock</v>
      </c>
      <c r="B253" s="14" t="s">
        <v>290</v>
      </c>
      <c r="C253" s="15" t="s">
        <v>278</v>
      </c>
      <c r="D253" s="16">
        <f>IFERROR(VLOOKUP(B253,#REF!,3,FALSE),0)</f>
        <v>0</v>
      </c>
      <c r="E253" s="18">
        <f t="shared" si="10"/>
        <v>11.5</v>
      </c>
      <c r="F253" s="16" t="str">
        <f>IFERROR(VLOOKUP(B253,#REF!,6,FALSE),"")</f>
        <v/>
      </c>
      <c r="G253" s="17">
        <v>1029000</v>
      </c>
      <c r="H253" s="17">
        <v>669000</v>
      </c>
      <c r="I253" s="17" t="str">
        <f>IFERROR(VLOOKUP(B253,#REF!,9,FALSE),"")</f>
        <v/>
      </c>
      <c r="J253" s="17">
        <v>450000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243000</v>
      </c>
      <c r="Q253" s="17">
        <v>207000</v>
      </c>
      <c r="R253" s="19">
        <v>1479000</v>
      </c>
      <c r="S253" s="20">
        <v>37.9</v>
      </c>
      <c r="T253" s="21">
        <v>31.9</v>
      </c>
      <c r="U253" s="19">
        <v>39000</v>
      </c>
      <c r="V253" s="17">
        <v>46395</v>
      </c>
      <c r="W253" s="22">
        <v>1.2</v>
      </c>
      <c r="X253" s="23">
        <f t="shared" si="11"/>
        <v>100</v>
      </c>
      <c r="Y253" s="17">
        <v>411</v>
      </c>
      <c r="Z253" s="17">
        <v>265398</v>
      </c>
      <c r="AA253" s="17">
        <v>153439</v>
      </c>
      <c r="AB253" s="17">
        <v>37381</v>
      </c>
      <c r="AC253" s="15" t="s">
        <v>37</v>
      </c>
    </row>
    <row r="254" spans="1:29">
      <c r="A254" s="13" t="str">
        <f t="shared" si="9"/>
        <v>OverStock</v>
      </c>
      <c r="B254" s="14" t="s">
        <v>291</v>
      </c>
      <c r="C254" s="15" t="s">
        <v>278</v>
      </c>
      <c r="D254" s="16">
        <f>IFERROR(VLOOKUP(B254,#REF!,3,FALSE),0)</f>
        <v>0</v>
      </c>
      <c r="E254" s="18">
        <f t="shared" si="10"/>
        <v>60</v>
      </c>
      <c r="F254" s="16" t="str">
        <f>IFERROR(VLOOKUP(B254,#REF!,6,FALSE),"")</f>
        <v/>
      </c>
      <c r="G254" s="17">
        <v>57000</v>
      </c>
      <c r="H254" s="17">
        <v>0</v>
      </c>
      <c r="I254" s="17" t="str">
        <f>IFERROR(VLOOKUP(B254,#REF!,9,FALSE),"")</f>
        <v/>
      </c>
      <c r="J254" s="17">
        <v>90000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87000</v>
      </c>
      <c r="Q254" s="17">
        <v>3000</v>
      </c>
      <c r="R254" s="19">
        <v>147000</v>
      </c>
      <c r="S254" s="20">
        <v>98</v>
      </c>
      <c r="T254" s="21">
        <v>1176</v>
      </c>
      <c r="U254" s="19">
        <v>1500</v>
      </c>
      <c r="V254" s="17">
        <v>125</v>
      </c>
      <c r="W254" s="22">
        <v>0.1</v>
      </c>
      <c r="X254" s="23">
        <f t="shared" si="11"/>
        <v>50</v>
      </c>
      <c r="Y254" s="17">
        <v>0</v>
      </c>
      <c r="Z254" s="17">
        <v>727</v>
      </c>
      <c r="AA254" s="17">
        <v>400</v>
      </c>
      <c r="AB254" s="17">
        <v>0</v>
      </c>
      <c r="AC254" s="15" t="s">
        <v>37</v>
      </c>
    </row>
    <row r="255" spans="1:29">
      <c r="A255" s="13" t="str">
        <f t="shared" si="9"/>
        <v>OverStock</v>
      </c>
      <c r="B255" s="14" t="s">
        <v>292</v>
      </c>
      <c r="C255" s="15" t="s">
        <v>278</v>
      </c>
      <c r="D255" s="16">
        <f>IFERROR(VLOOKUP(B255,#REF!,3,FALSE),0)</f>
        <v>0</v>
      </c>
      <c r="E255" s="18">
        <f t="shared" si="10"/>
        <v>5.3</v>
      </c>
      <c r="F255" s="16" t="str">
        <f>IFERROR(VLOOKUP(B255,#REF!,6,FALSE),"")</f>
        <v/>
      </c>
      <c r="G255" s="17">
        <v>24000</v>
      </c>
      <c r="H255" s="17">
        <v>12000</v>
      </c>
      <c r="I255" s="17" t="str">
        <f>IFERROR(VLOOKUP(B255,#REF!,9,FALSE),"")</f>
        <v/>
      </c>
      <c r="J255" s="17">
        <v>6000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3000</v>
      </c>
      <c r="Q255" s="17">
        <v>3000</v>
      </c>
      <c r="R255" s="19">
        <v>30000</v>
      </c>
      <c r="S255" s="20">
        <v>26.7</v>
      </c>
      <c r="T255" s="21">
        <v>36.9</v>
      </c>
      <c r="U255" s="19">
        <v>1125</v>
      </c>
      <c r="V255" s="17">
        <v>814</v>
      </c>
      <c r="W255" s="22">
        <v>0.7</v>
      </c>
      <c r="X255" s="23">
        <f t="shared" si="11"/>
        <v>100</v>
      </c>
      <c r="Y255" s="17">
        <v>78</v>
      </c>
      <c r="Z255" s="17">
        <v>4917</v>
      </c>
      <c r="AA255" s="17">
        <v>2704</v>
      </c>
      <c r="AB255" s="17">
        <v>3349</v>
      </c>
      <c r="AC255" s="15" t="s">
        <v>37</v>
      </c>
    </row>
    <row r="256" spans="1:29">
      <c r="A256" s="13" t="str">
        <f t="shared" si="9"/>
        <v>ZeroZero</v>
      </c>
      <c r="B256" s="14" t="s">
        <v>293</v>
      </c>
      <c r="C256" s="15" t="s">
        <v>278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3000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3000</v>
      </c>
      <c r="Q256" s="17">
        <v>0</v>
      </c>
      <c r="R256" s="19">
        <v>3000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42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294</v>
      </c>
      <c r="C257" s="15" t="s">
        <v>278</v>
      </c>
      <c r="D257" s="16">
        <f>IFERROR(VLOOKUP(B257,#REF!,3,FALSE),0)</f>
        <v>0</v>
      </c>
      <c r="E257" s="18">
        <f t="shared" si="10"/>
        <v>18.100000000000001</v>
      </c>
      <c r="F257" s="16" t="str">
        <f>IFERROR(VLOOKUP(B257,#REF!,6,FALSE),"")</f>
        <v/>
      </c>
      <c r="G257" s="17">
        <v>150000</v>
      </c>
      <c r="H257" s="17">
        <v>60000</v>
      </c>
      <c r="I257" s="17" t="str">
        <f>IFERROR(VLOOKUP(B257,#REF!,9,FALSE),"")</f>
        <v/>
      </c>
      <c r="J257" s="17">
        <v>237000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168000</v>
      </c>
      <c r="Q257" s="17">
        <v>69000</v>
      </c>
      <c r="R257" s="19">
        <v>387000</v>
      </c>
      <c r="S257" s="20">
        <v>29.5</v>
      </c>
      <c r="T257" s="21">
        <v>22.7</v>
      </c>
      <c r="U257" s="19">
        <v>13125</v>
      </c>
      <c r="V257" s="17">
        <v>17021</v>
      </c>
      <c r="W257" s="22">
        <v>1.3</v>
      </c>
      <c r="X257" s="23">
        <f t="shared" si="11"/>
        <v>100</v>
      </c>
      <c r="Y257" s="17">
        <v>30992</v>
      </c>
      <c r="Z257" s="17">
        <v>79952</v>
      </c>
      <c r="AA257" s="17">
        <v>55795</v>
      </c>
      <c r="AB257" s="17">
        <v>36589</v>
      </c>
      <c r="AC257" s="15" t="s">
        <v>37</v>
      </c>
    </row>
    <row r="258" spans="1:29">
      <c r="A258" s="13" t="str">
        <f t="shared" si="9"/>
        <v>OverStock</v>
      </c>
      <c r="B258" s="14" t="s">
        <v>295</v>
      </c>
      <c r="C258" s="15" t="s">
        <v>278</v>
      </c>
      <c r="D258" s="16">
        <f>IFERROR(VLOOKUP(B258,#REF!,3,FALSE),0)</f>
        <v>0</v>
      </c>
      <c r="E258" s="18">
        <f t="shared" si="10"/>
        <v>8</v>
      </c>
      <c r="F258" s="16" t="str">
        <f>IFERROR(VLOOKUP(B258,#REF!,6,FALSE),"")</f>
        <v/>
      </c>
      <c r="G258" s="17">
        <v>27000</v>
      </c>
      <c r="H258" s="17">
        <v>0</v>
      </c>
      <c r="I258" s="17" t="str">
        <f>IFERROR(VLOOKUP(B258,#REF!,9,FALSE),"")</f>
        <v/>
      </c>
      <c r="J258" s="17">
        <v>3000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3000</v>
      </c>
      <c r="R258" s="19">
        <v>30000</v>
      </c>
      <c r="S258" s="20">
        <v>80</v>
      </c>
      <c r="T258" s="21">
        <v>48.8</v>
      </c>
      <c r="U258" s="19">
        <v>375</v>
      </c>
      <c r="V258" s="17">
        <v>615</v>
      </c>
      <c r="W258" s="22">
        <v>1.6</v>
      </c>
      <c r="X258" s="23">
        <f t="shared" si="11"/>
        <v>100</v>
      </c>
      <c r="Y258" s="17">
        <v>334</v>
      </c>
      <c r="Z258" s="17">
        <v>3282</v>
      </c>
      <c r="AA258" s="17">
        <v>2941</v>
      </c>
      <c r="AB258" s="17">
        <v>2227</v>
      </c>
      <c r="AC258" s="15" t="s">
        <v>37</v>
      </c>
    </row>
    <row r="259" spans="1:29">
      <c r="A259" s="13" t="str">
        <f t="shared" si="9"/>
        <v>OverStock</v>
      </c>
      <c r="B259" s="14" t="s">
        <v>296</v>
      </c>
      <c r="C259" s="15" t="s">
        <v>278</v>
      </c>
      <c r="D259" s="16">
        <f>IFERROR(VLOOKUP(B259,#REF!,3,FALSE),0)</f>
        <v>0</v>
      </c>
      <c r="E259" s="18">
        <f t="shared" si="10"/>
        <v>11.2</v>
      </c>
      <c r="F259" s="16" t="str">
        <f>IFERROR(VLOOKUP(B259,#REF!,6,FALSE),"")</f>
        <v/>
      </c>
      <c r="G259" s="17">
        <v>555000</v>
      </c>
      <c r="H259" s="17">
        <v>75000</v>
      </c>
      <c r="I259" s="17" t="str">
        <f>IFERROR(VLOOKUP(B259,#REF!,9,FALSE),"")</f>
        <v/>
      </c>
      <c r="J259" s="17">
        <v>198000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21000</v>
      </c>
      <c r="Q259" s="17">
        <v>177000</v>
      </c>
      <c r="R259" s="19">
        <v>753000</v>
      </c>
      <c r="S259" s="20">
        <v>42.7</v>
      </c>
      <c r="T259" s="21">
        <v>31</v>
      </c>
      <c r="U259" s="19">
        <v>17625</v>
      </c>
      <c r="V259" s="17">
        <v>24265</v>
      </c>
      <c r="W259" s="22">
        <v>1.4</v>
      </c>
      <c r="X259" s="23">
        <f t="shared" si="11"/>
        <v>100</v>
      </c>
      <c r="Y259" s="17">
        <v>146436</v>
      </c>
      <c r="Z259" s="17">
        <v>58201</v>
      </c>
      <c r="AA259" s="17">
        <v>17350</v>
      </c>
      <c r="AB259" s="17">
        <v>13408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OverStock</v>
      </c>
      <c r="B260" s="14" t="s">
        <v>297</v>
      </c>
      <c r="C260" s="15" t="s">
        <v>278</v>
      </c>
      <c r="D260" s="16">
        <f>IFERROR(VLOOKUP(B260,#REF!,3,FALSE),0)</f>
        <v>0</v>
      </c>
      <c r="E260" s="18">
        <f t="shared" ref="E260:E323" si="13">IF(U260=0,"前八週無拉料",ROUND(J260/U260,1))</f>
        <v>16.3</v>
      </c>
      <c r="F260" s="16" t="str">
        <f>IFERROR(VLOOKUP(B260,#REF!,6,FALSE),"")</f>
        <v/>
      </c>
      <c r="G260" s="17">
        <v>750000</v>
      </c>
      <c r="H260" s="17">
        <v>0</v>
      </c>
      <c r="I260" s="17" t="str">
        <f>IFERROR(VLOOKUP(B260,#REF!,9,FALSE),"")</f>
        <v/>
      </c>
      <c r="J260" s="17">
        <v>1060700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523700</v>
      </c>
      <c r="Q260" s="17">
        <v>537000</v>
      </c>
      <c r="R260" s="19">
        <v>1810700</v>
      </c>
      <c r="S260" s="20">
        <v>27.9</v>
      </c>
      <c r="T260" s="21">
        <v>17.7</v>
      </c>
      <c r="U260" s="19">
        <v>64875</v>
      </c>
      <c r="V260" s="17">
        <v>102523</v>
      </c>
      <c r="W260" s="22">
        <v>1.6</v>
      </c>
      <c r="X260" s="23">
        <f t="shared" ref="X260:X323" si="14">IF($W260="E","E",IF($W260="F","F",IF($W260&lt;0.5,50,IF($W260&lt;2,100,150))))</f>
        <v>100</v>
      </c>
      <c r="Y260" s="17">
        <v>106398</v>
      </c>
      <c r="Z260" s="17">
        <v>551431</v>
      </c>
      <c r="AA260" s="17">
        <v>312688</v>
      </c>
      <c r="AB260" s="17">
        <v>198727</v>
      </c>
      <c r="AC260" s="15" t="s">
        <v>37</v>
      </c>
    </row>
    <row r="261" spans="1:29">
      <c r="A261" s="13" t="str">
        <f t="shared" si="12"/>
        <v>OverStock</v>
      </c>
      <c r="B261" s="14" t="s">
        <v>298</v>
      </c>
      <c r="C261" s="15" t="s">
        <v>278</v>
      </c>
      <c r="D261" s="16">
        <f>IFERROR(VLOOKUP(B261,#REF!,3,FALSE),0)</f>
        <v>0</v>
      </c>
      <c r="E261" s="18">
        <f t="shared" si="13"/>
        <v>23.6</v>
      </c>
      <c r="F261" s="16" t="str">
        <f>IFERROR(VLOOKUP(B261,#REF!,6,FALSE),"")</f>
        <v/>
      </c>
      <c r="G261" s="17">
        <v>180000</v>
      </c>
      <c r="H261" s="17">
        <v>0</v>
      </c>
      <c r="I261" s="17" t="str">
        <f>IFERROR(VLOOKUP(B261,#REF!,9,FALSE),"")</f>
        <v/>
      </c>
      <c r="J261" s="17">
        <v>999000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792000</v>
      </c>
      <c r="Q261" s="17">
        <v>207000</v>
      </c>
      <c r="R261" s="19">
        <v>1179000</v>
      </c>
      <c r="S261" s="20">
        <v>27.8</v>
      </c>
      <c r="T261" s="21">
        <v>42.4</v>
      </c>
      <c r="U261" s="19">
        <v>42375</v>
      </c>
      <c r="V261" s="17">
        <v>27835</v>
      </c>
      <c r="W261" s="22">
        <v>0.7</v>
      </c>
      <c r="X261" s="23">
        <f t="shared" si="14"/>
        <v>100</v>
      </c>
      <c r="Y261" s="17">
        <v>21501</v>
      </c>
      <c r="Z261" s="17">
        <v>176658</v>
      </c>
      <c r="AA261" s="17">
        <v>70463</v>
      </c>
      <c r="AB261" s="17">
        <v>70343</v>
      </c>
      <c r="AC261" s="15" t="s">
        <v>37</v>
      </c>
    </row>
    <row r="262" spans="1:29">
      <c r="A262" s="13" t="str">
        <f t="shared" si="12"/>
        <v>OverStock</v>
      </c>
      <c r="B262" s="14" t="s">
        <v>299</v>
      </c>
      <c r="C262" s="15" t="s">
        <v>278</v>
      </c>
      <c r="D262" s="16">
        <f>IFERROR(VLOOKUP(B262,#REF!,3,FALSE),0)</f>
        <v>0</v>
      </c>
      <c r="E262" s="18">
        <f t="shared" si="13"/>
        <v>14.8</v>
      </c>
      <c r="F262" s="16" t="str">
        <f>IFERROR(VLOOKUP(B262,#REF!,6,FALSE),"")</f>
        <v/>
      </c>
      <c r="G262" s="17">
        <v>78201</v>
      </c>
      <c r="H262" s="17">
        <v>72000</v>
      </c>
      <c r="I262" s="17" t="str">
        <f>IFERROR(VLOOKUP(B262,#REF!,9,FALSE),"")</f>
        <v/>
      </c>
      <c r="J262" s="17">
        <v>33000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30000</v>
      </c>
      <c r="Q262" s="17">
        <v>3000</v>
      </c>
      <c r="R262" s="19">
        <v>111201</v>
      </c>
      <c r="S262" s="20">
        <v>50</v>
      </c>
      <c r="T262" s="21">
        <v>83</v>
      </c>
      <c r="U262" s="19">
        <v>2225</v>
      </c>
      <c r="V262" s="17">
        <v>1339</v>
      </c>
      <c r="W262" s="22">
        <v>0.6</v>
      </c>
      <c r="X262" s="23">
        <f t="shared" si="14"/>
        <v>100</v>
      </c>
      <c r="Y262" s="17">
        <v>0</v>
      </c>
      <c r="Z262" s="17">
        <v>9414</v>
      </c>
      <c r="AA262" s="17">
        <v>6943</v>
      </c>
      <c r="AB262" s="17">
        <v>3199</v>
      </c>
      <c r="AC262" s="15" t="s">
        <v>37</v>
      </c>
    </row>
    <row r="263" spans="1:29">
      <c r="A263" s="13" t="str">
        <f t="shared" si="12"/>
        <v>OverStock</v>
      </c>
      <c r="B263" s="14" t="s">
        <v>300</v>
      </c>
      <c r="C263" s="15" t="s">
        <v>278</v>
      </c>
      <c r="D263" s="16">
        <f>IFERROR(VLOOKUP(B263,#REF!,3,FALSE),0)</f>
        <v>0</v>
      </c>
      <c r="E263" s="18">
        <f t="shared" si="13"/>
        <v>2.7</v>
      </c>
      <c r="F263" s="16" t="str">
        <f>IFERROR(VLOOKUP(B263,#REF!,6,FALSE),"")</f>
        <v/>
      </c>
      <c r="G263" s="17">
        <v>48000</v>
      </c>
      <c r="H263" s="17">
        <v>12000</v>
      </c>
      <c r="I263" s="17" t="str">
        <f>IFERROR(VLOOKUP(B263,#REF!,9,FALSE),"")</f>
        <v/>
      </c>
      <c r="J263" s="17">
        <v>3000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3000</v>
      </c>
      <c r="R263" s="19">
        <v>51000</v>
      </c>
      <c r="S263" s="20">
        <v>45.3</v>
      </c>
      <c r="T263" s="21">
        <v>271.3</v>
      </c>
      <c r="U263" s="19">
        <v>1125</v>
      </c>
      <c r="V263" s="17">
        <v>188</v>
      </c>
      <c r="W263" s="22">
        <v>0.2</v>
      </c>
      <c r="X263" s="23">
        <f t="shared" si="14"/>
        <v>50</v>
      </c>
      <c r="Y263" s="17">
        <v>0</v>
      </c>
      <c r="Z263" s="17">
        <v>1695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FCST</v>
      </c>
      <c r="B264" s="14" t="s">
        <v>301</v>
      </c>
      <c r="C264" s="15" t="s">
        <v>278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0</v>
      </c>
      <c r="S264" s="20" t="s">
        <v>35</v>
      </c>
      <c r="T264" s="21">
        <v>0</v>
      </c>
      <c r="U264" s="19">
        <v>0</v>
      </c>
      <c r="V264" s="17">
        <v>147</v>
      </c>
      <c r="W264" s="22" t="s">
        <v>36</v>
      </c>
      <c r="X264" s="23" t="str">
        <f t="shared" si="14"/>
        <v>F</v>
      </c>
      <c r="Y264" s="17">
        <v>0</v>
      </c>
      <c r="Z264" s="17">
        <v>325</v>
      </c>
      <c r="AA264" s="17">
        <v>1000</v>
      </c>
      <c r="AB264" s="17">
        <v>0</v>
      </c>
      <c r="AC264" s="15" t="s">
        <v>37</v>
      </c>
    </row>
    <row r="265" spans="1:29" hidden="1">
      <c r="A265" s="13" t="str">
        <f t="shared" si="12"/>
        <v>Normal</v>
      </c>
      <c r="B265" s="14" t="s">
        <v>302</v>
      </c>
      <c r="C265" s="15" t="s">
        <v>278</v>
      </c>
      <c r="D265" s="16">
        <f>IFERROR(VLOOKUP(B265,#REF!,3,FALSE),0)</f>
        <v>0</v>
      </c>
      <c r="E265" s="18">
        <f t="shared" si="13"/>
        <v>5.7</v>
      </c>
      <c r="F265" s="16" t="str">
        <f>IFERROR(VLOOKUP(B265,#REF!,6,FALSE),"")</f>
        <v/>
      </c>
      <c r="G265" s="17">
        <v>1140000</v>
      </c>
      <c r="H265" s="17">
        <v>90000</v>
      </c>
      <c r="I265" s="17" t="str">
        <f>IFERROR(VLOOKUP(B265,#REF!,9,FALSE),"")</f>
        <v/>
      </c>
      <c r="J265" s="17">
        <v>624000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513000</v>
      </c>
      <c r="Q265" s="17">
        <v>111000</v>
      </c>
      <c r="R265" s="19">
        <v>1764000</v>
      </c>
      <c r="S265" s="20">
        <v>16</v>
      </c>
      <c r="T265" s="21">
        <v>46.9</v>
      </c>
      <c r="U265" s="19">
        <v>110250</v>
      </c>
      <c r="V265" s="17">
        <v>37596</v>
      </c>
      <c r="W265" s="22">
        <v>0.3</v>
      </c>
      <c r="X265" s="23">
        <f t="shared" si="14"/>
        <v>50</v>
      </c>
      <c r="Y265" s="17">
        <v>33406</v>
      </c>
      <c r="Z265" s="17">
        <v>220142</v>
      </c>
      <c r="AA265" s="17">
        <v>114388</v>
      </c>
      <c r="AB265" s="17">
        <v>85767</v>
      </c>
      <c r="AC265" s="15" t="s">
        <v>37</v>
      </c>
    </row>
    <row r="266" spans="1:29">
      <c r="A266" s="13" t="str">
        <f t="shared" si="12"/>
        <v>OverStock</v>
      </c>
      <c r="B266" s="14" t="s">
        <v>303</v>
      </c>
      <c r="C266" s="15" t="s">
        <v>278</v>
      </c>
      <c r="D266" s="16">
        <f>IFERROR(VLOOKUP(B266,#REF!,3,FALSE),0)</f>
        <v>0</v>
      </c>
      <c r="E266" s="18">
        <f t="shared" si="13"/>
        <v>41.5</v>
      </c>
      <c r="F266" s="16" t="str">
        <f>IFERROR(VLOOKUP(B266,#REF!,6,FALSE),"")</f>
        <v/>
      </c>
      <c r="G266" s="17">
        <v>282000</v>
      </c>
      <c r="H266" s="17">
        <v>177000</v>
      </c>
      <c r="I266" s="17" t="str">
        <f>IFERROR(VLOOKUP(B266,#REF!,9,FALSE),"")</f>
        <v/>
      </c>
      <c r="J266" s="17">
        <v>342000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240000</v>
      </c>
      <c r="Q266" s="17">
        <v>102000</v>
      </c>
      <c r="R266" s="19">
        <v>624000</v>
      </c>
      <c r="S266" s="20">
        <v>75.599999999999994</v>
      </c>
      <c r="T266" s="21">
        <v>33.200000000000003</v>
      </c>
      <c r="U266" s="19">
        <v>8250</v>
      </c>
      <c r="V266" s="17">
        <v>18799</v>
      </c>
      <c r="W266" s="22">
        <v>2.2999999999999998</v>
      </c>
      <c r="X266" s="23">
        <f t="shared" si="14"/>
        <v>150</v>
      </c>
      <c r="Y266" s="17">
        <v>6322</v>
      </c>
      <c r="Z266" s="17">
        <v>91028</v>
      </c>
      <c r="AA266" s="17">
        <v>83601</v>
      </c>
      <c r="AB266" s="17">
        <v>21602</v>
      </c>
      <c r="AC266" s="15" t="s">
        <v>37</v>
      </c>
    </row>
    <row r="267" spans="1:29">
      <c r="A267" s="13" t="str">
        <f t="shared" si="12"/>
        <v>OverStock</v>
      </c>
      <c r="B267" s="14" t="s">
        <v>304</v>
      </c>
      <c r="C267" s="15" t="s">
        <v>278</v>
      </c>
      <c r="D267" s="16">
        <f>IFERROR(VLOOKUP(B267,#REF!,3,FALSE),0)</f>
        <v>0</v>
      </c>
      <c r="E267" s="18">
        <f t="shared" si="13"/>
        <v>8.6999999999999993</v>
      </c>
      <c r="F267" s="16" t="str">
        <f>IFERROR(VLOOKUP(B267,#REF!,6,FALSE),"")</f>
        <v/>
      </c>
      <c r="G267" s="17">
        <v>168000</v>
      </c>
      <c r="H267" s="17">
        <v>120000</v>
      </c>
      <c r="I267" s="17" t="str">
        <f>IFERROR(VLOOKUP(B267,#REF!,9,FALSE),"")</f>
        <v/>
      </c>
      <c r="J267" s="17">
        <v>72000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48000</v>
      </c>
      <c r="Q267" s="17">
        <v>24000</v>
      </c>
      <c r="R267" s="19">
        <v>240000</v>
      </c>
      <c r="S267" s="20">
        <v>29.1</v>
      </c>
      <c r="T267" s="21">
        <v>70.2</v>
      </c>
      <c r="U267" s="19">
        <v>8250</v>
      </c>
      <c r="V267" s="17">
        <v>3421</v>
      </c>
      <c r="W267" s="22">
        <v>0.4</v>
      </c>
      <c r="X267" s="23">
        <f t="shared" si="14"/>
        <v>50</v>
      </c>
      <c r="Y267" s="17">
        <v>0</v>
      </c>
      <c r="Z267" s="17">
        <v>8576</v>
      </c>
      <c r="AA267" s="17">
        <v>23215</v>
      </c>
      <c r="AB267" s="17">
        <v>4735</v>
      </c>
      <c r="AC267" s="15" t="s">
        <v>37</v>
      </c>
    </row>
    <row r="268" spans="1:29">
      <c r="A268" s="13" t="str">
        <f t="shared" si="12"/>
        <v>OverStock</v>
      </c>
      <c r="B268" s="14" t="s">
        <v>305</v>
      </c>
      <c r="C268" s="15" t="s">
        <v>278</v>
      </c>
      <c r="D268" s="16">
        <f>IFERROR(VLOOKUP(B268,#REF!,3,FALSE),0)</f>
        <v>0</v>
      </c>
      <c r="E268" s="18">
        <f t="shared" si="13"/>
        <v>26.5</v>
      </c>
      <c r="F268" s="16" t="str">
        <f>IFERROR(VLOOKUP(B268,#REF!,6,FALSE),"")</f>
        <v/>
      </c>
      <c r="G268" s="17">
        <v>1020000</v>
      </c>
      <c r="H268" s="17">
        <v>0</v>
      </c>
      <c r="I268" s="17" t="str">
        <f>IFERROR(VLOOKUP(B268,#REF!,9,FALSE),"")</f>
        <v/>
      </c>
      <c r="J268" s="17">
        <v>2064000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1779000</v>
      </c>
      <c r="Q268" s="17">
        <v>285000</v>
      </c>
      <c r="R268" s="19">
        <v>3084000</v>
      </c>
      <c r="S268" s="20">
        <v>39.5</v>
      </c>
      <c r="T268" s="21">
        <v>37.700000000000003</v>
      </c>
      <c r="U268" s="19">
        <v>78000</v>
      </c>
      <c r="V268" s="17">
        <v>81754</v>
      </c>
      <c r="W268" s="22">
        <v>1</v>
      </c>
      <c r="X268" s="23">
        <f t="shared" si="14"/>
        <v>100</v>
      </c>
      <c r="Y268" s="17">
        <v>30006</v>
      </c>
      <c r="Z268" s="17">
        <v>460575</v>
      </c>
      <c r="AA268" s="17">
        <v>334027</v>
      </c>
      <c r="AB268" s="17">
        <v>299347</v>
      </c>
      <c r="AC268" s="15" t="s">
        <v>37</v>
      </c>
    </row>
    <row r="269" spans="1:29" hidden="1">
      <c r="A269" s="13" t="str">
        <f t="shared" si="12"/>
        <v>None</v>
      </c>
      <c r="B269" s="14" t="s">
        <v>306</v>
      </c>
      <c r="C269" s="15" t="s">
        <v>278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0</v>
      </c>
      <c r="S269" s="20" t="s">
        <v>35</v>
      </c>
      <c r="T269" s="21" t="s">
        <v>35</v>
      </c>
      <c r="U269" s="19">
        <v>0</v>
      </c>
      <c r="V269" s="17">
        <v>0</v>
      </c>
      <c r="W269" s="22" t="s">
        <v>42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OverStock</v>
      </c>
      <c r="B270" s="14" t="s">
        <v>307</v>
      </c>
      <c r="C270" s="15" t="s">
        <v>278</v>
      </c>
      <c r="D270" s="16">
        <f>IFERROR(VLOOKUP(B270,#REF!,3,FALSE),0)</f>
        <v>0</v>
      </c>
      <c r="E270" s="18">
        <f t="shared" si="13"/>
        <v>5.3</v>
      </c>
      <c r="F270" s="16" t="str">
        <f>IFERROR(VLOOKUP(B270,#REF!,6,FALSE),"")</f>
        <v/>
      </c>
      <c r="G270" s="17">
        <v>258000</v>
      </c>
      <c r="H270" s="17">
        <v>66000</v>
      </c>
      <c r="I270" s="17" t="str">
        <f>IFERROR(VLOOKUP(B270,#REF!,9,FALSE),"")</f>
        <v/>
      </c>
      <c r="J270" s="17">
        <v>24000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24000</v>
      </c>
      <c r="Q270" s="17">
        <v>0</v>
      </c>
      <c r="R270" s="19">
        <v>282000</v>
      </c>
      <c r="S270" s="20">
        <v>62.7</v>
      </c>
      <c r="T270" s="21" t="s">
        <v>35</v>
      </c>
      <c r="U270" s="19">
        <v>4500</v>
      </c>
      <c r="V270" s="17">
        <v>0</v>
      </c>
      <c r="W270" s="22" t="s">
        <v>42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9162</v>
      </c>
      <c r="AC270" s="15" t="s">
        <v>37</v>
      </c>
    </row>
    <row r="271" spans="1:29">
      <c r="A271" s="13" t="str">
        <f t="shared" si="12"/>
        <v>OverStock</v>
      </c>
      <c r="B271" s="14" t="s">
        <v>308</v>
      </c>
      <c r="C271" s="15" t="s">
        <v>278</v>
      </c>
      <c r="D271" s="16">
        <f>IFERROR(VLOOKUP(B271,#REF!,3,FALSE),0)</f>
        <v>0</v>
      </c>
      <c r="E271" s="18">
        <f t="shared" si="13"/>
        <v>2</v>
      </c>
      <c r="F271" s="16" t="str">
        <f>IFERROR(VLOOKUP(B271,#REF!,6,FALSE),"")</f>
        <v/>
      </c>
      <c r="G271" s="17">
        <v>69000</v>
      </c>
      <c r="H271" s="17">
        <v>48000</v>
      </c>
      <c r="I271" s="17" t="str">
        <f>IFERROR(VLOOKUP(B271,#REF!,9,FALSE),"")</f>
        <v/>
      </c>
      <c r="J271" s="17">
        <v>3000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3000</v>
      </c>
      <c r="Q271" s="17">
        <v>0</v>
      </c>
      <c r="R271" s="19">
        <v>72000</v>
      </c>
      <c r="S271" s="20">
        <v>48</v>
      </c>
      <c r="T271" s="21" t="s">
        <v>35</v>
      </c>
      <c r="U271" s="19">
        <v>1500</v>
      </c>
      <c r="V271" s="17" t="s">
        <v>35</v>
      </c>
      <c r="W271" s="22" t="s">
        <v>42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OverStock</v>
      </c>
      <c r="B272" s="14" t="s">
        <v>309</v>
      </c>
      <c r="C272" s="15" t="s">
        <v>278</v>
      </c>
      <c r="D272" s="16">
        <f>IFERROR(VLOOKUP(B272,#REF!,3,FALSE),0)</f>
        <v>0</v>
      </c>
      <c r="E272" s="18">
        <f t="shared" si="13"/>
        <v>6.1</v>
      </c>
      <c r="F272" s="16" t="str">
        <f>IFERROR(VLOOKUP(B272,#REF!,6,FALSE),"")</f>
        <v/>
      </c>
      <c r="G272" s="17">
        <v>156000</v>
      </c>
      <c r="H272" s="17">
        <v>24000</v>
      </c>
      <c r="I272" s="17" t="str">
        <f>IFERROR(VLOOKUP(B272,#REF!,9,FALSE),"")</f>
        <v/>
      </c>
      <c r="J272" s="17">
        <v>48000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48000</v>
      </c>
      <c r="R272" s="19">
        <v>204000</v>
      </c>
      <c r="S272" s="20">
        <v>25.9</v>
      </c>
      <c r="T272" s="21">
        <v>20.100000000000001</v>
      </c>
      <c r="U272" s="19">
        <v>7875</v>
      </c>
      <c r="V272" s="17">
        <v>10155</v>
      </c>
      <c r="W272" s="22">
        <v>1.3</v>
      </c>
      <c r="X272" s="23">
        <f t="shared" si="14"/>
        <v>100</v>
      </c>
      <c r="Y272" s="17">
        <v>395</v>
      </c>
      <c r="Z272" s="17">
        <v>51091</v>
      </c>
      <c r="AA272" s="17">
        <v>39912</v>
      </c>
      <c r="AB272" s="17">
        <v>13616</v>
      </c>
      <c r="AC272" s="15" t="s">
        <v>37</v>
      </c>
    </row>
    <row r="273" spans="1:29" hidden="1">
      <c r="A273" s="13" t="str">
        <f t="shared" si="12"/>
        <v>FCST</v>
      </c>
      <c r="B273" s="14" t="s">
        <v>310</v>
      </c>
      <c r="C273" s="15" t="s">
        <v>278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3000</v>
      </c>
      <c r="H273" s="17">
        <v>3000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3000</v>
      </c>
      <c r="S273" s="20" t="s">
        <v>35</v>
      </c>
      <c r="T273" s="21">
        <v>16.899999999999999</v>
      </c>
      <c r="U273" s="19">
        <v>0</v>
      </c>
      <c r="V273" s="17">
        <v>178</v>
      </c>
      <c r="W273" s="22" t="s">
        <v>36</v>
      </c>
      <c r="X273" s="23" t="str">
        <f t="shared" si="14"/>
        <v>F</v>
      </c>
      <c r="Y273" s="17">
        <v>1326</v>
      </c>
      <c r="Z273" s="17">
        <v>276</v>
      </c>
      <c r="AA273" s="17">
        <v>0</v>
      </c>
      <c r="AB273" s="17">
        <v>0</v>
      </c>
      <c r="AC273" s="15" t="s">
        <v>37</v>
      </c>
    </row>
    <row r="274" spans="1:29">
      <c r="A274" s="13" t="str">
        <f t="shared" si="12"/>
        <v>ZeroZero</v>
      </c>
      <c r="B274" s="14" t="s">
        <v>311</v>
      </c>
      <c r="C274" s="15" t="s">
        <v>278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3000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3000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42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2"/>
        <v>None</v>
      </c>
      <c r="B275" s="14" t="s">
        <v>312</v>
      </c>
      <c r="C275" s="15" t="s">
        <v>278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42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13" t="str">
        <f t="shared" si="12"/>
        <v>OverStock</v>
      </c>
      <c r="B276" s="14" t="s">
        <v>313</v>
      </c>
      <c r="C276" s="15" t="s">
        <v>278</v>
      </c>
      <c r="D276" s="16">
        <f>IFERROR(VLOOKUP(B276,#REF!,3,FALSE),0)</f>
        <v>0</v>
      </c>
      <c r="E276" s="18">
        <f t="shared" si="13"/>
        <v>25.6</v>
      </c>
      <c r="F276" s="16" t="str">
        <f>IFERROR(VLOOKUP(B276,#REF!,6,FALSE),"")</f>
        <v/>
      </c>
      <c r="G276" s="17">
        <v>948000</v>
      </c>
      <c r="H276" s="17">
        <v>618000</v>
      </c>
      <c r="I276" s="17" t="str">
        <f>IFERROR(VLOOKUP(B276,#REF!,9,FALSE),"")</f>
        <v/>
      </c>
      <c r="J276" s="17">
        <v>1605000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1074000</v>
      </c>
      <c r="Q276" s="17">
        <v>531000</v>
      </c>
      <c r="R276" s="19">
        <v>2553000</v>
      </c>
      <c r="S276" s="20">
        <v>40.799999999999997</v>
      </c>
      <c r="T276" s="21">
        <v>25.4</v>
      </c>
      <c r="U276" s="19">
        <v>62625</v>
      </c>
      <c r="V276" s="17">
        <v>100503</v>
      </c>
      <c r="W276" s="22">
        <v>1.6</v>
      </c>
      <c r="X276" s="23">
        <f t="shared" si="14"/>
        <v>100</v>
      </c>
      <c r="Y276" s="17">
        <v>226891</v>
      </c>
      <c r="Z276" s="17">
        <v>441734</v>
      </c>
      <c r="AA276" s="17">
        <v>287816</v>
      </c>
      <c r="AB276" s="17">
        <v>226314</v>
      </c>
      <c r="AC276" s="15" t="s">
        <v>37</v>
      </c>
    </row>
    <row r="277" spans="1:29" hidden="1">
      <c r="A277" s="13" t="str">
        <f t="shared" si="12"/>
        <v>FCST</v>
      </c>
      <c r="B277" s="14" t="s">
        <v>314</v>
      </c>
      <c r="C277" s="15" t="s">
        <v>278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6000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6000</v>
      </c>
      <c r="Q277" s="17">
        <v>0</v>
      </c>
      <c r="R277" s="19">
        <v>6000</v>
      </c>
      <c r="S277" s="20" t="s">
        <v>35</v>
      </c>
      <c r="T277" s="21">
        <v>23.8</v>
      </c>
      <c r="U277" s="19">
        <v>0</v>
      </c>
      <c r="V277" s="17">
        <v>252</v>
      </c>
      <c r="W277" s="22" t="s">
        <v>36</v>
      </c>
      <c r="X277" s="23" t="str">
        <f t="shared" si="14"/>
        <v>F</v>
      </c>
      <c r="Y277" s="17">
        <v>330</v>
      </c>
      <c r="Z277" s="17">
        <v>1294</v>
      </c>
      <c r="AA277" s="17">
        <v>936</v>
      </c>
      <c r="AB277" s="17">
        <v>687</v>
      </c>
      <c r="AC277" s="15" t="s">
        <v>37</v>
      </c>
    </row>
    <row r="278" spans="1:29">
      <c r="A278" s="13" t="str">
        <f t="shared" si="12"/>
        <v>OverStock</v>
      </c>
      <c r="B278" s="14" t="s">
        <v>315</v>
      </c>
      <c r="C278" s="15" t="s">
        <v>278</v>
      </c>
      <c r="D278" s="16">
        <f>IFERROR(VLOOKUP(B278,#REF!,3,FALSE),0)</f>
        <v>0</v>
      </c>
      <c r="E278" s="18">
        <f t="shared" si="13"/>
        <v>12.2</v>
      </c>
      <c r="F278" s="16" t="str">
        <f>IFERROR(VLOOKUP(B278,#REF!,6,FALSE),"")</f>
        <v/>
      </c>
      <c r="G278" s="17">
        <v>132000</v>
      </c>
      <c r="H278" s="17">
        <v>0</v>
      </c>
      <c r="I278" s="17" t="str">
        <f>IFERROR(VLOOKUP(B278,#REF!,9,FALSE),"")</f>
        <v/>
      </c>
      <c r="J278" s="17">
        <v>87000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39000</v>
      </c>
      <c r="Q278" s="17">
        <v>48000</v>
      </c>
      <c r="R278" s="19">
        <v>219000</v>
      </c>
      <c r="S278" s="20">
        <v>30.7</v>
      </c>
      <c r="T278" s="21">
        <v>26.5</v>
      </c>
      <c r="U278" s="19">
        <v>7125</v>
      </c>
      <c r="V278" s="17">
        <v>8251</v>
      </c>
      <c r="W278" s="22">
        <v>1.2</v>
      </c>
      <c r="X278" s="23">
        <f t="shared" si="14"/>
        <v>100</v>
      </c>
      <c r="Y278" s="17">
        <v>12475</v>
      </c>
      <c r="Z278" s="17">
        <v>40128</v>
      </c>
      <c r="AA278" s="17">
        <v>29804</v>
      </c>
      <c r="AB278" s="17">
        <v>8558</v>
      </c>
      <c r="AC278" s="15" t="s">
        <v>37</v>
      </c>
    </row>
    <row r="279" spans="1:29" hidden="1">
      <c r="A279" s="13" t="str">
        <f t="shared" si="12"/>
        <v>Normal</v>
      </c>
      <c r="B279" s="14" t="s">
        <v>316</v>
      </c>
      <c r="C279" s="15" t="s">
        <v>278</v>
      </c>
      <c r="D279" s="16">
        <f>IFERROR(VLOOKUP(B279,#REF!,3,FALSE),0)</f>
        <v>0</v>
      </c>
      <c r="E279" s="18">
        <f t="shared" si="13"/>
        <v>12</v>
      </c>
      <c r="F279" s="16" t="str">
        <f>IFERROR(VLOOKUP(B279,#REF!,6,FALSE),"")</f>
        <v/>
      </c>
      <c r="G279" s="17">
        <v>9000</v>
      </c>
      <c r="H279" s="17">
        <v>3000</v>
      </c>
      <c r="I279" s="17" t="str">
        <f>IFERROR(VLOOKUP(B279,#REF!,9,FALSE),"")</f>
        <v/>
      </c>
      <c r="J279" s="17">
        <v>9000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</v>
      </c>
      <c r="Q279" s="17">
        <v>6000</v>
      </c>
      <c r="R279" s="19">
        <v>18000</v>
      </c>
      <c r="S279" s="20">
        <v>24</v>
      </c>
      <c r="T279" s="21">
        <v>61.9</v>
      </c>
      <c r="U279" s="19">
        <v>750</v>
      </c>
      <c r="V279" s="17">
        <v>291</v>
      </c>
      <c r="W279" s="22">
        <v>0.4</v>
      </c>
      <c r="X279" s="23">
        <f t="shared" si="14"/>
        <v>50</v>
      </c>
      <c r="Y279" s="17">
        <v>382</v>
      </c>
      <c r="Z279" s="17">
        <v>871</v>
      </c>
      <c r="AA279" s="17">
        <v>1367</v>
      </c>
      <c r="AB279" s="17">
        <v>1467</v>
      </c>
      <c r="AC279" s="15" t="s">
        <v>37</v>
      </c>
    </row>
    <row r="280" spans="1:29">
      <c r="A280" s="13" t="str">
        <f t="shared" si="12"/>
        <v>ZeroZero</v>
      </c>
      <c r="B280" s="14" t="s">
        <v>317</v>
      </c>
      <c r="C280" s="15" t="s">
        <v>278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128000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128000</v>
      </c>
      <c r="Q280" s="17">
        <v>0</v>
      </c>
      <c r="R280" s="19">
        <v>128000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42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 hidden="1">
      <c r="A281" s="13" t="str">
        <f t="shared" si="12"/>
        <v>Normal</v>
      </c>
      <c r="B281" s="14" t="s">
        <v>318</v>
      </c>
      <c r="C281" s="15" t="s">
        <v>278</v>
      </c>
      <c r="D281" s="16">
        <f>IFERROR(VLOOKUP(B281,#REF!,3,FALSE),0)</f>
        <v>0</v>
      </c>
      <c r="E281" s="18">
        <f t="shared" si="13"/>
        <v>4</v>
      </c>
      <c r="F281" s="16" t="str">
        <f>IFERROR(VLOOKUP(B281,#REF!,6,FALSE),"")</f>
        <v/>
      </c>
      <c r="G281" s="17">
        <v>5000</v>
      </c>
      <c r="H281" s="17">
        <v>2500</v>
      </c>
      <c r="I281" s="17" t="str">
        <f>IFERROR(VLOOKUP(B281,#REF!,9,FALSE),"")</f>
        <v/>
      </c>
      <c r="J281" s="17">
        <v>2500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2500</v>
      </c>
      <c r="Q281" s="17">
        <v>0</v>
      </c>
      <c r="R281" s="19">
        <v>7500</v>
      </c>
      <c r="S281" s="20">
        <v>12</v>
      </c>
      <c r="T281" s="21" t="s">
        <v>35</v>
      </c>
      <c r="U281" s="19">
        <v>625</v>
      </c>
      <c r="V281" s="17" t="s">
        <v>35</v>
      </c>
      <c r="W281" s="22" t="s">
        <v>42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 hidden="1">
      <c r="A282" s="13" t="str">
        <f t="shared" si="12"/>
        <v>Normal</v>
      </c>
      <c r="B282" s="14" t="s">
        <v>319</v>
      </c>
      <c r="C282" s="15" t="s">
        <v>278</v>
      </c>
      <c r="D282" s="16">
        <f>IFERROR(VLOOKUP(B282,#REF!,3,FALSE),0)</f>
        <v>0</v>
      </c>
      <c r="E282" s="18">
        <f t="shared" si="13"/>
        <v>0.6</v>
      </c>
      <c r="F282" s="16" t="str">
        <f>IFERROR(VLOOKUP(B282,#REF!,6,FALSE),"")</f>
        <v/>
      </c>
      <c r="G282" s="17">
        <v>35000</v>
      </c>
      <c r="H282" s="17">
        <v>12500</v>
      </c>
      <c r="I282" s="17" t="str">
        <f>IFERROR(VLOOKUP(B282,#REF!,9,FALSE),"")</f>
        <v/>
      </c>
      <c r="J282" s="17">
        <v>5000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5000</v>
      </c>
      <c r="R282" s="19">
        <v>40000</v>
      </c>
      <c r="S282" s="20">
        <v>4.9000000000000004</v>
      </c>
      <c r="T282" s="21">
        <v>9.9</v>
      </c>
      <c r="U282" s="19">
        <v>8125</v>
      </c>
      <c r="V282" s="17">
        <v>4031</v>
      </c>
      <c r="W282" s="22">
        <v>0.5</v>
      </c>
      <c r="X282" s="23">
        <f t="shared" si="14"/>
        <v>100</v>
      </c>
      <c r="Y282" s="17">
        <v>0</v>
      </c>
      <c r="Z282" s="17">
        <v>30459</v>
      </c>
      <c r="AA282" s="17">
        <v>7282</v>
      </c>
      <c r="AB282" s="17">
        <v>6236</v>
      </c>
      <c r="AC282" s="15" t="s">
        <v>37</v>
      </c>
    </row>
    <row r="283" spans="1:29">
      <c r="A283" s="13" t="str">
        <f t="shared" si="12"/>
        <v>OverStock</v>
      </c>
      <c r="B283" s="14" t="s">
        <v>320</v>
      </c>
      <c r="C283" s="15" t="s">
        <v>278</v>
      </c>
      <c r="D283" s="16">
        <f>IFERROR(VLOOKUP(B283,#REF!,3,FALSE),0)</f>
        <v>0</v>
      </c>
      <c r="E283" s="18">
        <f t="shared" si="13"/>
        <v>372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465000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425000</v>
      </c>
      <c r="Q283" s="17">
        <v>40000</v>
      </c>
      <c r="R283" s="19">
        <v>465000</v>
      </c>
      <c r="S283" s="20">
        <v>372</v>
      </c>
      <c r="T283" s="21">
        <v>373.5</v>
      </c>
      <c r="U283" s="19">
        <v>1250</v>
      </c>
      <c r="V283" s="17">
        <v>1245</v>
      </c>
      <c r="W283" s="22">
        <v>1</v>
      </c>
      <c r="X283" s="23">
        <f t="shared" si="14"/>
        <v>100</v>
      </c>
      <c r="Y283" s="17">
        <v>0</v>
      </c>
      <c r="Z283" s="17">
        <v>5039</v>
      </c>
      <c r="AA283" s="17">
        <v>6164</v>
      </c>
      <c r="AB283" s="17">
        <v>0</v>
      </c>
      <c r="AC283" s="15" t="s">
        <v>37</v>
      </c>
    </row>
    <row r="284" spans="1:29" hidden="1">
      <c r="A284" s="13" t="str">
        <f t="shared" si="12"/>
        <v>FCST</v>
      </c>
      <c r="B284" s="14" t="s">
        <v>321</v>
      </c>
      <c r="C284" s="15" t="s">
        <v>278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35</v>
      </c>
      <c r="T284" s="21">
        <v>0</v>
      </c>
      <c r="U284" s="19">
        <v>0</v>
      </c>
      <c r="V284" s="17">
        <v>6</v>
      </c>
      <c r="W284" s="22" t="s">
        <v>36</v>
      </c>
      <c r="X284" s="23" t="str">
        <f t="shared" si="14"/>
        <v>F</v>
      </c>
      <c r="Y284" s="17">
        <v>50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13" t="str">
        <f t="shared" si="12"/>
        <v>ZeroZero</v>
      </c>
      <c r="B285" s="14" t="s">
        <v>322</v>
      </c>
      <c r="C285" s="15" t="s">
        <v>278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14650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14650</v>
      </c>
      <c r="Q285" s="17">
        <v>0</v>
      </c>
      <c r="R285" s="19">
        <v>14650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42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 hidden="1">
      <c r="A286" s="13" t="str">
        <f t="shared" si="12"/>
        <v>Normal</v>
      </c>
      <c r="B286" s="14" t="s">
        <v>323</v>
      </c>
      <c r="C286" s="15" t="s">
        <v>278</v>
      </c>
      <c r="D286" s="16">
        <f>IFERROR(VLOOKUP(B286,#REF!,3,FALSE),0)</f>
        <v>0</v>
      </c>
      <c r="E286" s="18">
        <f t="shared" si="13"/>
        <v>4</v>
      </c>
      <c r="F286" s="16" t="str">
        <f>IFERROR(VLOOKUP(B286,#REF!,6,FALSE),"")</f>
        <v/>
      </c>
      <c r="G286" s="17">
        <v>5000</v>
      </c>
      <c r="H286" s="17">
        <v>0</v>
      </c>
      <c r="I286" s="17" t="str">
        <f>IFERROR(VLOOKUP(B286,#REF!,9,FALSE),"")</f>
        <v/>
      </c>
      <c r="J286" s="17">
        <v>2500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2500</v>
      </c>
      <c r="Q286" s="17">
        <v>0</v>
      </c>
      <c r="R286" s="19">
        <v>7500</v>
      </c>
      <c r="S286" s="20">
        <v>12</v>
      </c>
      <c r="T286" s="21">
        <v>48.1</v>
      </c>
      <c r="U286" s="19">
        <v>625</v>
      </c>
      <c r="V286" s="17">
        <v>156</v>
      </c>
      <c r="W286" s="22">
        <v>0.2</v>
      </c>
      <c r="X286" s="23">
        <f t="shared" si="14"/>
        <v>50</v>
      </c>
      <c r="Y286" s="17">
        <v>0</v>
      </c>
      <c r="Z286" s="17">
        <v>621</v>
      </c>
      <c r="AA286" s="17">
        <v>780</v>
      </c>
      <c r="AB286" s="17">
        <v>0</v>
      </c>
      <c r="AC286" s="15" t="s">
        <v>37</v>
      </c>
    </row>
    <row r="287" spans="1:29" hidden="1">
      <c r="A287" s="13" t="str">
        <f t="shared" si="12"/>
        <v>None</v>
      </c>
      <c r="B287" s="14" t="s">
        <v>324</v>
      </c>
      <c r="C287" s="15" t="s">
        <v>278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42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 hidden="1">
      <c r="A288" s="13" t="str">
        <f t="shared" si="12"/>
        <v>Normal</v>
      </c>
      <c r="B288" s="14" t="s">
        <v>325</v>
      </c>
      <c r="C288" s="15" t="s">
        <v>278</v>
      </c>
      <c r="D288" s="16">
        <f>IFERROR(VLOOKUP(B288,#REF!,3,FALSE),0)</f>
        <v>0</v>
      </c>
      <c r="E288" s="18">
        <f t="shared" si="13"/>
        <v>4</v>
      </c>
      <c r="F288" s="16" t="str">
        <f>IFERROR(VLOOKUP(B288,#REF!,6,FALSE),"")</f>
        <v/>
      </c>
      <c r="G288" s="17">
        <v>45000</v>
      </c>
      <c r="H288" s="17">
        <v>30000</v>
      </c>
      <c r="I288" s="17" t="str">
        <f>IFERROR(VLOOKUP(B288,#REF!,9,FALSE),"")</f>
        <v/>
      </c>
      <c r="J288" s="17">
        <v>20000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15000</v>
      </c>
      <c r="Q288" s="17">
        <v>5000</v>
      </c>
      <c r="R288" s="19">
        <v>65000</v>
      </c>
      <c r="S288" s="20">
        <v>13</v>
      </c>
      <c r="T288" s="21">
        <v>31.8</v>
      </c>
      <c r="U288" s="19">
        <v>5000</v>
      </c>
      <c r="V288" s="17">
        <v>2042</v>
      </c>
      <c r="W288" s="22">
        <v>0.4</v>
      </c>
      <c r="X288" s="23">
        <f t="shared" si="14"/>
        <v>50</v>
      </c>
      <c r="Y288" s="17">
        <v>0</v>
      </c>
      <c r="Z288" s="17">
        <v>9287</v>
      </c>
      <c r="AA288" s="17">
        <v>12389</v>
      </c>
      <c r="AB288" s="17">
        <v>11335</v>
      </c>
      <c r="AC288" s="15" t="s">
        <v>37</v>
      </c>
    </row>
    <row r="289" spans="1:29" hidden="1">
      <c r="A289" s="13" t="str">
        <f t="shared" si="12"/>
        <v>FCST</v>
      </c>
      <c r="B289" s="14" t="s">
        <v>326</v>
      </c>
      <c r="C289" s="15" t="s">
        <v>278</v>
      </c>
      <c r="D289" s="16">
        <f>IFERROR(VLOOKUP(B289,#REF!,3,FALSE),0)</f>
        <v>0</v>
      </c>
      <c r="E289" s="18" t="str">
        <f t="shared" si="13"/>
        <v>前八週無拉料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17500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15000</v>
      </c>
      <c r="Q289" s="17">
        <v>2500</v>
      </c>
      <c r="R289" s="19">
        <v>17500</v>
      </c>
      <c r="S289" s="20" t="s">
        <v>35</v>
      </c>
      <c r="T289" s="21">
        <v>57.2</v>
      </c>
      <c r="U289" s="19">
        <v>0</v>
      </c>
      <c r="V289" s="17">
        <v>306</v>
      </c>
      <c r="W289" s="22" t="s">
        <v>36</v>
      </c>
      <c r="X289" s="23" t="str">
        <f t="shared" si="14"/>
        <v>F</v>
      </c>
      <c r="Y289" s="17">
        <v>0</v>
      </c>
      <c r="Z289" s="17">
        <v>1847</v>
      </c>
      <c r="AA289" s="17">
        <v>1040</v>
      </c>
      <c r="AB289" s="17">
        <v>780</v>
      </c>
      <c r="AC289" s="15" t="s">
        <v>37</v>
      </c>
    </row>
    <row r="290" spans="1:29" hidden="1">
      <c r="A290" s="13" t="str">
        <f t="shared" si="12"/>
        <v>FCST</v>
      </c>
      <c r="B290" s="14" t="s">
        <v>327</v>
      </c>
      <c r="C290" s="15" t="s">
        <v>278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0</v>
      </c>
      <c r="S290" s="20" t="s">
        <v>35</v>
      </c>
      <c r="T290" s="21">
        <v>0</v>
      </c>
      <c r="U290" s="19">
        <v>0</v>
      </c>
      <c r="V290" s="17">
        <v>89</v>
      </c>
      <c r="W290" s="22" t="s">
        <v>36</v>
      </c>
      <c r="X290" s="23" t="str">
        <f t="shared" si="14"/>
        <v>F</v>
      </c>
      <c r="Y290" s="17">
        <v>660</v>
      </c>
      <c r="Z290" s="17">
        <v>138</v>
      </c>
      <c r="AA290" s="17">
        <v>0</v>
      </c>
      <c r="AB290" s="17">
        <v>0</v>
      </c>
      <c r="AC290" s="15" t="s">
        <v>37</v>
      </c>
    </row>
    <row r="291" spans="1:29" hidden="1">
      <c r="A291" s="13" t="str">
        <f t="shared" si="12"/>
        <v>Normal</v>
      </c>
      <c r="B291" s="14" t="s">
        <v>328</v>
      </c>
      <c r="C291" s="15" t="s">
        <v>278</v>
      </c>
      <c r="D291" s="16">
        <f>IFERROR(VLOOKUP(B291,#REF!,3,FALSE),0)</f>
        <v>0</v>
      </c>
      <c r="E291" s="18">
        <f t="shared" si="13"/>
        <v>4.8</v>
      </c>
      <c r="F291" s="16" t="str">
        <f>IFERROR(VLOOKUP(B291,#REF!,6,FALSE),"")</f>
        <v/>
      </c>
      <c r="G291" s="17">
        <v>60000</v>
      </c>
      <c r="H291" s="17">
        <v>30000</v>
      </c>
      <c r="I291" s="17" t="str">
        <f>IFERROR(VLOOKUP(B291,#REF!,9,FALSE),"")</f>
        <v/>
      </c>
      <c r="J291" s="17">
        <v>31660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16660</v>
      </c>
      <c r="Q291" s="17">
        <v>15000</v>
      </c>
      <c r="R291" s="19">
        <v>91660</v>
      </c>
      <c r="S291" s="20">
        <v>14</v>
      </c>
      <c r="T291" s="21">
        <v>22</v>
      </c>
      <c r="U291" s="19">
        <v>6563</v>
      </c>
      <c r="V291" s="17">
        <v>4166</v>
      </c>
      <c r="W291" s="22">
        <v>0.6</v>
      </c>
      <c r="X291" s="23">
        <f t="shared" si="14"/>
        <v>100</v>
      </c>
      <c r="Y291" s="17">
        <v>0</v>
      </c>
      <c r="Z291" s="17">
        <v>24966</v>
      </c>
      <c r="AA291" s="17">
        <v>16565</v>
      </c>
      <c r="AB291" s="17">
        <v>294</v>
      </c>
      <c r="AC291" s="15" t="s">
        <v>37</v>
      </c>
    </row>
    <row r="292" spans="1:29">
      <c r="A292" s="13" t="str">
        <f t="shared" si="12"/>
        <v>OverStock</v>
      </c>
      <c r="B292" s="14" t="s">
        <v>329</v>
      </c>
      <c r="C292" s="15" t="s">
        <v>278</v>
      </c>
      <c r="D292" s="16">
        <f>IFERROR(VLOOKUP(B292,#REF!,3,FALSE),0)</f>
        <v>0</v>
      </c>
      <c r="E292" s="18">
        <f t="shared" si="13"/>
        <v>25.3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47500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37500</v>
      </c>
      <c r="Q292" s="17">
        <v>10000</v>
      </c>
      <c r="R292" s="19">
        <v>47500</v>
      </c>
      <c r="S292" s="20">
        <v>25.3</v>
      </c>
      <c r="T292" s="21">
        <v>29.1</v>
      </c>
      <c r="U292" s="19">
        <v>1875</v>
      </c>
      <c r="V292" s="17">
        <v>1634</v>
      </c>
      <c r="W292" s="22">
        <v>0.9</v>
      </c>
      <c r="X292" s="23">
        <f t="shared" si="14"/>
        <v>100</v>
      </c>
      <c r="Y292" s="17">
        <v>2310</v>
      </c>
      <c r="Z292" s="17">
        <v>9419</v>
      </c>
      <c r="AA292" s="17">
        <v>3552</v>
      </c>
      <c r="AB292" s="17">
        <v>3364</v>
      </c>
      <c r="AC292" s="15" t="s">
        <v>37</v>
      </c>
    </row>
    <row r="293" spans="1:29" hidden="1">
      <c r="A293" s="13" t="str">
        <f t="shared" si="12"/>
        <v>Normal</v>
      </c>
      <c r="B293" s="14" t="s">
        <v>330</v>
      </c>
      <c r="C293" s="15" t="s">
        <v>278</v>
      </c>
      <c r="D293" s="16">
        <f>IFERROR(VLOOKUP(B293,#REF!,3,FALSE),0)</f>
        <v>0</v>
      </c>
      <c r="E293" s="18">
        <f t="shared" si="13"/>
        <v>0</v>
      </c>
      <c r="F293" s="16" t="str">
        <f>IFERROR(VLOOKUP(B293,#REF!,6,FALSE),"")</f>
        <v/>
      </c>
      <c r="G293" s="17">
        <v>2500</v>
      </c>
      <c r="H293" s="17">
        <v>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2500</v>
      </c>
      <c r="S293" s="20">
        <v>8</v>
      </c>
      <c r="T293" s="21" t="s">
        <v>35</v>
      </c>
      <c r="U293" s="19">
        <v>313</v>
      </c>
      <c r="V293" s="17">
        <v>0</v>
      </c>
      <c r="W293" s="22" t="s">
        <v>42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 hidden="1">
      <c r="A294" s="13" t="str">
        <f t="shared" si="12"/>
        <v>Normal</v>
      </c>
      <c r="B294" s="14" t="s">
        <v>331</v>
      </c>
      <c r="C294" s="15" t="s">
        <v>278</v>
      </c>
      <c r="D294" s="16">
        <f>IFERROR(VLOOKUP(B294,#REF!,3,FALSE),0)</f>
        <v>0</v>
      </c>
      <c r="E294" s="18">
        <f t="shared" si="13"/>
        <v>8</v>
      </c>
      <c r="F294" s="16" t="str">
        <f>IFERROR(VLOOKUP(B294,#REF!,6,FALSE),"")</f>
        <v/>
      </c>
      <c r="G294" s="17">
        <v>10000</v>
      </c>
      <c r="H294" s="17">
        <v>5000</v>
      </c>
      <c r="I294" s="17" t="str">
        <f>IFERROR(VLOOKUP(B294,#REF!,9,FALSE),"")</f>
        <v/>
      </c>
      <c r="J294" s="17">
        <v>5000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2500</v>
      </c>
      <c r="Q294" s="17">
        <v>2500</v>
      </c>
      <c r="R294" s="19">
        <v>15000</v>
      </c>
      <c r="S294" s="20">
        <v>24</v>
      </c>
      <c r="T294" s="21">
        <v>36.5</v>
      </c>
      <c r="U294" s="19">
        <v>625</v>
      </c>
      <c r="V294" s="17">
        <v>411</v>
      </c>
      <c r="W294" s="22">
        <v>0.7</v>
      </c>
      <c r="X294" s="23">
        <f t="shared" si="14"/>
        <v>100</v>
      </c>
      <c r="Y294" s="17">
        <v>0</v>
      </c>
      <c r="Z294" s="17">
        <v>2153</v>
      </c>
      <c r="AA294" s="17">
        <v>2088</v>
      </c>
      <c r="AB294" s="17">
        <v>1980</v>
      </c>
      <c r="AC294" s="15" t="s">
        <v>37</v>
      </c>
    </row>
    <row r="295" spans="1:29" hidden="1">
      <c r="A295" s="13" t="str">
        <f t="shared" si="12"/>
        <v>Normal</v>
      </c>
      <c r="B295" s="14" t="s">
        <v>332</v>
      </c>
      <c r="C295" s="15" t="s">
        <v>278</v>
      </c>
      <c r="D295" s="16">
        <f>IFERROR(VLOOKUP(B295,#REF!,3,FALSE),0)</f>
        <v>0</v>
      </c>
      <c r="E295" s="18">
        <f t="shared" si="13"/>
        <v>11.6</v>
      </c>
      <c r="F295" s="16" t="str">
        <f>IFERROR(VLOOKUP(B295,#REF!,6,FALSE),"")</f>
        <v/>
      </c>
      <c r="G295" s="17">
        <v>15000</v>
      </c>
      <c r="H295" s="17">
        <v>15000</v>
      </c>
      <c r="I295" s="17" t="str">
        <f>IFERROR(VLOOKUP(B295,#REF!,9,FALSE),"")</f>
        <v/>
      </c>
      <c r="J295" s="17">
        <v>32500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22500</v>
      </c>
      <c r="Q295" s="17">
        <v>10000</v>
      </c>
      <c r="R295" s="19">
        <v>47500</v>
      </c>
      <c r="S295" s="20">
        <v>16.899999999999999</v>
      </c>
      <c r="T295" s="21">
        <v>66.099999999999994</v>
      </c>
      <c r="U295" s="19">
        <v>2813</v>
      </c>
      <c r="V295" s="17">
        <v>719</v>
      </c>
      <c r="W295" s="22">
        <v>0.3</v>
      </c>
      <c r="X295" s="23">
        <f t="shared" si="14"/>
        <v>50</v>
      </c>
      <c r="Y295" s="17">
        <v>0</v>
      </c>
      <c r="Z295" s="17">
        <v>1823</v>
      </c>
      <c r="AA295" s="17">
        <v>6264</v>
      </c>
      <c r="AB295" s="17">
        <v>5940</v>
      </c>
      <c r="AC295" s="15" t="s">
        <v>37</v>
      </c>
    </row>
    <row r="296" spans="1:29" hidden="1">
      <c r="A296" s="13" t="str">
        <f t="shared" si="12"/>
        <v>Normal</v>
      </c>
      <c r="B296" s="14" t="s">
        <v>333</v>
      </c>
      <c r="C296" s="15" t="s">
        <v>278</v>
      </c>
      <c r="D296" s="16">
        <f>IFERROR(VLOOKUP(B296,#REF!,3,FALSE),0)</f>
        <v>0</v>
      </c>
      <c r="E296" s="18">
        <f t="shared" si="13"/>
        <v>0.7</v>
      </c>
      <c r="F296" s="16" t="str">
        <f>IFERROR(VLOOKUP(B296,#REF!,6,FALSE),"")</f>
        <v/>
      </c>
      <c r="G296" s="17">
        <v>42500</v>
      </c>
      <c r="H296" s="17">
        <v>27500</v>
      </c>
      <c r="I296" s="17" t="str">
        <f>IFERROR(VLOOKUP(B296,#REF!,9,FALSE),"")</f>
        <v/>
      </c>
      <c r="J296" s="17">
        <v>2500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2500</v>
      </c>
      <c r="R296" s="19">
        <v>45000</v>
      </c>
      <c r="S296" s="20">
        <v>12</v>
      </c>
      <c r="T296" s="21">
        <v>26</v>
      </c>
      <c r="U296" s="19">
        <v>3750</v>
      </c>
      <c r="V296" s="17">
        <v>1730</v>
      </c>
      <c r="W296" s="22">
        <v>0.5</v>
      </c>
      <c r="X296" s="23">
        <f t="shared" si="14"/>
        <v>100</v>
      </c>
      <c r="Y296" s="17">
        <v>0</v>
      </c>
      <c r="Z296" s="17">
        <v>9322</v>
      </c>
      <c r="AA296" s="17">
        <v>10200</v>
      </c>
      <c r="AB296" s="17">
        <v>394</v>
      </c>
      <c r="AC296" s="15" t="s">
        <v>37</v>
      </c>
    </row>
    <row r="297" spans="1:29" hidden="1">
      <c r="A297" s="13" t="str">
        <f t="shared" si="12"/>
        <v>Normal</v>
      </c>
      <c r="B297" s="14" t="s">
        <v>334</v>
      </c>
      <c r="C297" s="15" t="s">
        <v>278</v>
      </c>
      <c r="D297" s="16">
        <f>IFERROR(VLOOKUP(B297,#REF!,3,FALSE),0)</f>
        <v>0</v>
      </c>
      <c r="E297" s="18">
        <f t="shared" si="13"/>
        <v>1.3</v>
      </c>
      <c r="F297" s="16" t="str">
        <f>IFERROR(VLOOKUP(B297,#REF!,6,FALSE),"")</f>
        <v/>
      </c>
      <c r="G297" s="17">
        <v>5000</v>
      </c>
      <c r="H297" s="17">
        <v>0</v>
      </c>
      <c r="I297" s="17" t="str">
        <f>IFERROR(VLOOKUP(B297,#REF!,9,FALSE),"")</f>
        <v/>
      </c>
      <c r="J297" s="17">
        <v>2500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2500</v>
      </c>
      <c r="Q297" s="17">
        <v>0</v>
      </c>
      <c r="R297" s="19">
        <v>7500</v>
      </c>
      <c r="S297" s="20">
        <v>4</v>
      </c>
      <c r="T297" s="21">
        <v>7.9</v>
      </c>
      <c r="U297" s="19">
        <v>1875</v>
      </c>
      <c r="V297" s="17">
        <v>954</v>
      </c>
      <c r="W297" s="22">
        <v>0.5</v>
      </c>
      <c r="X297" s="23">
        <f t="shared" si="14"/>
        <v>100</v>
      </c>
      <c r="Y297" s="17">
        <v>0</v>
      </c>
      <c r="Z297" s="17">
        <v>6289</v>
      </c>
      <c r="AA297" s="17">
        <v>2698</v>
      </c>
      <c r="AB297" s="17">
        <v>700</v>
      </c>
      <c r="AC297" s="15" t="s">
        <v>37</v>
      </c>
    </row>
    <row r="298" spans="1:29">
      <c r="A298" s="13" t="str">
        <f t="shared" si="12"/>
        <v>OverStock</v>
      </c>
      <c r="B298" s="14" t="s">
        <v>335</v>
      </c>
      <c r="C298" s="15" t="s">
        <v>278</v>
      </c>
      <c r="D298" s="16">
        <f>IFERROR(VLOOKUP(B298,#REF!,3,FALSE),0)</f>
        <v>0</v>
      </c>
      <c r="E298" s="18">
        <f t="shared" si="13"/>
        <v>12</v>
      </c>
      <c r="F298" s="16" t="str">
        <f>IFERROR(VLOOKUP(B298,#REF!,6,FALSE),"")</f>
        <v/>
      </c>
      <c r="G298" s="17">
        <v>15000</v>
      </c>
      <c r="H298" s="17">
        <v>0</v>
      </c>
      <c r="I298" s="17" t="str">
        <f>IFERROR(VLOOKUP(B298,#REF!,9,FALSE),"")</f>
        <v/>
      </c>
      <c r="J298" s="17">
        <v>9000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9000</v>
      </c>
      <c r="R298" s="19">
        <v>24000</v>
      </c>
      <c r="S298" s="20">
        <v>32</v>
      </c>
      <c r="T298" s="21">
        <v>21.7</v>
      </c>
      <c r="U298" s="19">
        <v>750</v>
      </c>
      <c r="V298" s="17">
        <v>1105</v>
      </c>
      <c r="W298" s="22">
        <v>1.5</v>
      </c>
      <c r="X298" s="23">
        <f t="shared" si="14"/>
        <v>100</v>
      </c>
      <c r="Y298" s="17">
        <v>2414</v>
      </c>
      <c r="Z298" s="17">
        <v>5128</v>
      </c>
      <c r="AA298" s="17">
        <v>3207</v>
      </c>
      <c r="AB298" s="17">
        <v>2000</v>
      </c>
      <c r="AC298" s="15" t="s">
        <v>37</v>
      </c>
    </row>
    <row r="299" spans="1:29">
      <c r="A299" s="13" t="str">
        <f t="shared" si="12"/>
        <v>OverStock</v>
      </c>
      <c r="B299" s="14" t="s">
        <v>336</v>
      </c>
      <c r="C299" s="15" t="s">
        <v>278</v>
      </c>
      <c r="D299" s="16">
        <f>IFERROR(VLOOKUP(B299,#REF!,3,FALSE),0)</f>
        <v>0</v>
      </c>
      <c r="E299" s="18">
        <f t="shared" si="13"/>
        <v>10.4</v>
      </c>
      <c r="F299" s="16" t="str">
        <f>IFERROR(VLOOKUP(B299,#REF!,6,FALSE),"")</f>
        <v/>
      </c>
      <c r="G299" s="17">
        <v>774000</v>
      </c>
      <c r="H299" s="17">
        <v>0</v>
      </c>
      <c r="I299" s="17" t="str">
        <f>IFERROR(VLOOKUP(B299,#REF!,9,FALSE),"")</f>
        <v/>
      </c>
      <c r="J299" s="17">
        <v>417000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417000</v>
      </c>
      <c r="Q299" s="17">
        <v>0</v>
      </c>
      <c r="R299" s="19">
        <v>1191000</v>
      </c>
      <c r="S299" s="20">
        <v>29.7</v>
      </c>
      <c r="T299" s="21">
        <v>63</v>
      </c>
      <c r="U299" s="19">
        <v>40125</v>
      </c>
      <c r="V299" s="17">
        <v>18908</v>
      </c>
      <c r="W299" s="22">
        <v>0.5</v>
      </c>
      <c r="X299" s="23">
        <f t="shared" si="14"/>
        <v>100</v>
      </c>
      <c r="Y299" s="17">
        <v>0</v>
      </c>
      <c r="Z299" s="17">
        <v>170171</v>
      </c>
      <c r="AA299" s="17">
        <v>0</v>
      </c>
      <c r="AB299" s="17">
        <v>140000</v>
      </c>
      <c r="AC299" s="15" t="s">
        <v>37</v>
      </c>
    </row>
    <row r="300" spans="1:29" hidden="1">
      <c r="A300" s="13" t="str">
        <f t="shared" si="12"/>
        <v>Normal</v>
      </c>
      <c r="B300" s="14" t="s">
        <v>337</v>
      </c>
      <c r="C300" s="15" t="s">
        <v>278</v>
      </c>
      <c r="D300" s="16">
        <f>IFERROR(VLOOKUP(B300,#REF!,3,FALSE),0)</f>
        <v>0</v>
      </c>
      <c r="E300" s="18">
        <f t="shared" si="13"/>
        <v>6</v>
      </c>
      <c r="F300" s="16" t="str">
        <f>IFERROR(VLOOKUP(B300,#REF!,6,FALSE),"")</f>
        <v/>
      </c>
      <c r="G300" s="17">
        <v>48000</v>
      </c>
      <c r="H300" s="17">
        <v>27000</v>
      </c>
      <c r="I300" s="17" t="str">
        <f>IFERROR(VLOOKUP(B300,#REF!,9,FALSE),"")</f>
        <v/>
      </c>
      <c r="J300" s="17">
        <v>18000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12000</v>
      </c>
      <c r="Q300" s="17">
        <v>6000</v>
      </c>
      <c r="R300" s="19">
        <v>66000</v>
      </c>
      <c r="S300" s="20">
        <v>22</v>
      </c>
      <c r="T300" s="21">
        <v>17.3</v>
      </c>
      <c r="U300" s="19">
        <v>3000</v>
      </c>
      <c r="V300" s="17">
        <v>3820</v>
      </c>
      <c r="W300" s="22">
        <v>1.3</v>
      </c>
      <c r="X300" s="23">
        <f t="shared" si="14"/>
        <v>100</v>
      </c>
      <c r="Y300" s="17">
        <v>9784</v>
      </c>
      <c r="Z300" s="17">
        <v>14890</v>
      </c>
      <c r="AA300" s="17">
        <v>13100</v>
      </c>
      <c r="AB300" s="17">
        <v>1297</v>
      </c>
      <c r="AC300" s="15" t="s">
        <v>37</v>
      </c>
    </row>
    <row r="301" spans="1:29" hidden="1">
      <c r="A301" s="13" t="str">
        <f t="shared" si="12"/>
        <v>None</v>
      </c>
      <c r="B301" s="14" t="s">
        <v>338</v>
      </c>
      <c r="C301" s="15" t="s">
        <v>278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42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 hidden="1">
      <c r="A302" s="13" t="str">
        <f t="shared" si="12"/>
        <v>Normal</v>
      </c>
      <c r="B302" s="14" t="s">
        <v>339</v>
      </c>
      <c r="C302" s="15" t="s">
        <v>278</v>
      </c>
      <c r="D302" s="16">
        <f>IFERROR(VLOOKUP(B302,#REF!,3,FALSE),0)</f>
        <v>0</v>
      </c>
      <c r="E302" s="18">
        <f t="shared" si="13"/>
        <v>0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0</v>
      </c>
      <c r="S302" s="20">
        <v>0</v>
      </c>
      <c r="T302" s="21" t="s">
        <v>35</v>
      </c>
      <c r="U302" s="19">
        <v>375</v>
      </c>
      <c r="V302" s="17" t="s">
        <v>35</v>
      </c>
      <c r="W302" s="22" t="s">
        <v>42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 hidden="1">
      <c r="A303" s="13" t="str">
        <f t="shared" si="12"/>
        <v>FCST</v>
      </c>
      <c r="B303" s="14" t="s">
        <v>340</v>
      </c>
      <c r="C303" s="15" t="s">
        <v>278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>
        <v>0</v>
      </c>
      <c r="U303" s="19">
        <v>0</v>
      </c>
      <c r="V303" s="17">
        <v>23</v>
      </c>
      <c r="W303" s="22" t="s">
        <v>36</v>
      </c>
      <c r="X303" s="23" t="str">
        <f t="shared" si="14"/>
        <v>F</v>
      </c>
      <c r="Y303" s="17">
        <v>0</v>
      </c>
      <c r="Z303" s="17">
        <v>208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2"/>
        <v>ZeroZero</v>
      </c>
      <c r="B304" s="14" t="s">
        <v>341</v>
      </c>
      <c r="C304" s="15" t="s">
        <v>278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3000</v>
      </c>
      <c r="H304" s="17">
        <v>0</v>
      </c>
      <c r="I304" s="17" t="str">
        <f>IFERROR(VLOOKUP(B304,#REF!,9,FALSE),"")</f>
        <v/>
      </c>
      <c r="J304" s="17">
        <v>6000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6000</v>
      </c>
      <c r="Q304" s="17">
        <v>0</v>
      </c>
      <c r="R304" s="19">
        <v>9000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42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 hidden="1">
      <c r="A305" s="13" t="str">
        <f t="shared" si="12"/>
        <v>FCST</v>
      </c>
      <c r="B305" s="14" t="s">
        <v>342</v>
      </c>
      <c r="C305" s="15" t="s">
        <v>278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9000</v>
      </c>
      <c r="H305" s="17">
        <v>3000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9000</v>
      </c>
      <c r="S305" s="20" t="s">
        <v>35</v>
      </c>
      <c r="T305" s="21">
        <v>13.5</v>
      </c>
      <c r="U305" s="19">
        <v>0</v>
      </c>
      <c r="V305" s="17">
        <v>667</v>
      </c>
      <c r="W305" s="22" t="s">
        <v>36</v>
      </c>
      <c r="X305" s="23" t="str">
        <f t="shared" si="14"/>
        <v>F</v>
      </c>
      <c r="Y305" s="17">
        <v>6000</v>
      </c>
      <c r="Z305" s="17">
        <v>6000</v>
      </c>
      <c r="AA305" s="17">
        <v>0</v>
      </c>
      <c r="AB305" s="17">
        <v>0</v>
      </c>
      <c r="AC305" s="15" t="s">
        <v>37</v>
      </c>
    </row>
    <row r="306" spans="1:29" hidden="1">
      <c r="A306" s="13" t="str">
        <f t="shared" si="12"/>
        <v>Normal</v>
      </c>
      <c r="B306" s="14" t="s">
        <v>343</v>
      </c>
      <c r="C306" s="15" t="s">
        <v>278</v>
      </c>
      <c r="D306" s="16">
        <f>IFERROR(VLOOKUP(B306,#REF!,3,FALSE),0)</f>
        <v>0</v>
      </c>
      <c r="E306" s="18">
        <f t="shared" si="13"/>
        <v>0</v>
      </c>
      <c r="F306" s="16" t="str">
        <f>IFERROR(VLOOKUP(B306,#REF!,6,FALSE),"")</f>
        <v/>
      </c>
      <c r="G306" s="17">
        <v>27000</v>
      </c>
      <c r="H306" s="17">
        <v>3000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27000</v>
      </c>
      <c r="S306" s="20">
        <v>9</v>
      </c>
      <c r="T306" s="21">
        <v>51.4</v>
      </c>
      <c r="U306" s="19">
        <v>3000</v>
      </c>
      <c r="V306" s="17">
        <v>525</v>
      </c>
      <c r="W306" s="22">
        <v>0.2</v>
      </c>
      <c r="X306" s="23">
        <f t="shared" si="14"/>
        <v>50</v>
      </c>
      <c r="Y306" s="17">
        <v>0</v>
      </c>
      <c r="Z306" s="17">
        <v>0</v>
      </c>
      <c r="AA306" s="17">
        <v>6306</v>
      </c>
      <c r="AB306" s="17">
        <v>5875</v>
      </c>
      <c r="AC306" s="15" t="s">
        <v>37</v>
      </c>
    </row>
    <row r="307" spans="1:29" hidden="1">
      <c r="A307" s="13" t="str">
        <f t="shared" si="12"/>
        <v>Normal</v>
      </c>
      <c r="B307" s="14" t="s">
        <v>344</v>
      </c>
      <c r="C307" s="15" t="s">
        <v>278</v>
      </c>
      <c r="D307" s="16">
        <f>IFERROR(VLOOKUP(B307,#REF!,3,FALSE),0)</f>
        <v>0</v>
      </c>
      <c r="E307" s="18">
        <f t="shared" si="13"/>
        <v>19.5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117000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108000</v>
      </c>
      <c r="Q307" s="17">
        <v>9000</v>
      </c>
      <c r="R307" s="19">
        <v>117000</v>
      </c>
      <c r="S307" s="20">
        <v>19.5</v>
      </c>
      <c r="T307" s="21">
        <v>40.6</v>
      </c>
      <c r="U307" s="19">
        <v>6000</v>
      </c>
      <c r="V307" s="17">
        <v>2885</v>
      </c>
      <c r="W307" s="22">
        <v>0.5</v>
      </c>
      <c r="X307" s="23">
        <f t="shared" si="14"/>
        <v>100</v>
      </c>
      <c r="Y307" s="17">
        <v>0</v>
      </c>
      <c r="Z307" s="17">
        <v>16133</v>
      </c>
      <c r="AA307" s="17">
        <v>11362</v>
      </c>
      <c r="AB307" s="17">
        <v>54</v>
      </c>
      <c r="AC307" s="15" t="s">
        <v>37</v>
      </c>
    </row>
    <row r="308" spans="1:29">
      <c r="A308" s="13" t="str">
        <f t="shared" si="12"/>
        <v>ZeroZero</v>
      </c>
      <c r="B308" s="14" t="s">
        <v>345</v>
      </c>
      <c r="C308" s="15" t="s">
        <v>278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3000</v>
      </c>
      <c r="H308" s="17">
        <v>3000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3000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42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>
      <c r="A309" s="13" t="str">
        <f t="shared" si="12"/>
        <v>ZeroZero</v>
      </c>
      <c r="B309" s="14" t="s">
        <v>346</v>
      </c>
      <c r="C309" s="15" t="s">
        <v>278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9000</v>
      </c>
      <c r="H309" s="17">
        <v>3000</v>
      </c>
      <c r="I309" s="17" t="str">
        <f>IFERROR(VLOOKUP(B309,#REF!,9,FALSE),"")</f>
        <v/>
      </c>
      <c r="J309" s="17">
        <v>78000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78000</v>
      </c>
      <c r="Q309" s="17">
        <v>0</v>
      </c>
      <c r="R309" s="19">
        <v>87000</v>
      </c>
      <c r="S309" s="20" t="s">
        <v>35</v>
      </c>
      <c r="T309" s="21" t="s">
        <v>35</v>
      </c>
      <c r="U309" s="19">
        <v>0</v>
      </c>
      <c r="V309" s="17" t="s">
        <v>35</v>
      </c>
      <c r="W309" s="22" t="s">
        <v>42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3" t="str">
        <f t="shared" si="12"/>
        <v>Normal</v>
      </c>
      <c r="B310" s="14" t="s">
        <v>347</v>
      </c>
      <c r="C310" s="15" t="s">
        <v>278</v>
      </c>
      <c r="D310" s="16">
        <f>IFERROR(VLOOKUP(B310,#REF!,3,FALSE),0)</f>
        <v>0</v>
      </c>
      <c r="E310" s="18">
        <f t="shared" si="13"/>
        <v>2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3000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3000</v>
      </c>
      <c r="R310" s="19">
        <v>3000</v>
      </c>
      <c r="S310" s="20">
        <v>2</v>
      </c>
      <c r="T310" s="21">
        <v>36.6</v>
      </c>
      <c r="U310" s="19">
        <v>1500</v>
      </c>
      <c r="V310" s="17">
        <v>82</v>
      </c>
      <c r="W310" s="22">
        <v>0.1</v>
      </c>
      <c r="X310" s="23">
        <f t="shared" si="14"/>
        <v>50</v>
      </c>
      <c r="Y310" s="17">
        <v>0</v>
      </c>
      <c r="Z310" s="17">
        <v>738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2"/>
        <v>OverStock</v>
      </c>
      <c r="B311" s="14" t="s">
        <v>348</v>
      </c>
      <c r="C311" s="15" t="s">
        <v>278</v>
      </c>
      <c r="D311" s="16">
        <f>IFERROR(VLOOKUP(B311,#REF!,3,FALSE),0)</f>
        <v>0</v>
      </c>
      <c r="E311" s="18">
        <f t="shared" si="13"/>
        <v>12.8</v>
      </c>
      <c r="F311" s="16" t="str">
        <f>IFERROR(VLOOKUP(B311,#REF!,6,FALSE),"")</f>
        <v/>
      </c>
      <c r="G311" s="17">
        <v>549000</v>
      </c>
      <c r="H311" s="17">
        <v>234000</v>
      </c>
      <c r="I311" s="17" t="str">
        <f>IFERROR(VLOOKUP(B311,#REF!,9,FALSE),"")</f>
        <v/>
      </c>
      <c r="J311" s="17">
        <v>144000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63000</v>
      </c>
      <c r="Q311" s="17">
        <v>81000</v>
      </c>
      <c r="R311" s="19">
        <v>693000</v>
      </c>
      <c r="S311" s="20">
        <v>61.6</v>
      </c>
      <c r="T311" s="21">
        <v>96.9</v>
      </c>
      <c r="U311" s="19">
        <v>11250</v>
      </c>
      <c r="V311" s="17">
        <v>7149</v>
      </c>
      <c r="W311" s="22">
        <v>0.6</v>
      </c>
      <c r="X311" s="23">
        <f t="shared" si="14"/>
        <v>100</v>
      </c>
      <c r="Y311" s="17">
        <v>886</v>
      </c>
      <c r="Z311" s="17">
        <v>37073</v>
      </c>
      <c r="AA311" s="17">
        <v>38970</v>
      </c>
      <c r="AB311" s="17">
        <v>27548</v>
      </c>
      <c r="AC311" s="15" t="s">
        <v>37</v>
      </c>
    </row>
    <row r="312" spans="1:29">
      <c r="A312" s="13" t="str">
        <f t="shared" si="12"/>
        <v>OverStock</v>
      </c>
      <c r="B312" s="14" t="s">
        <v>349</v>
      </c>
      <c r="C312" s="15" t="s">
        <v>278</v>
      </c>
      <c r="D312" s="16">
        <f>IFERROR(VLOOKUP(B312,#REF!,3,FALSE),0)</f>
        <v>0</v>
      </c>
      <c r="E312" s="18">
        <f t="shared" si="13"/>
        <v>6.9</v>
      </c>
      <c r="F312" s="16" t="str">
        <f>IFERROR(VLOOKUP(B312,#REF!,6,FALSE),"")</f>
        <v/>
      </c>
      <c r="G312" s="17">
        <v>22062000</v>
      </c>
      <c r="H312" s="17">
        <v>4074000</v>
      </c>
      <c r="I312" s="17" t="str">
        <f>IFERROR(VLOOKUP(B312,#REF!,9,FALSE),"")</f>
        <v/>
      </c>
      <c r="J312" s="17">
        <v>8472000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3384000</v>
      </c>
      <c r="Q312" s="17">
        <v>5088000</v>
      </c>
      <c r="R312" s="19">
        <v>30534000</v>
      </c>
      <c r="S312" s="20">
        <v>24.8</v>
      </c>
      <c r="T312" s="21">
        <v>47.3</v>
      </c>
      <c r="U312" s="19">
        <v>1231500</v>
      </c>
      <c r="V312" s="17">
        <v>645579</v>
      </c>
      <c r="W312" s="22">
        <v>0.5</v>
      </c>
      <c r="X312" s="23">
        <f t="shared" si="14"/>
        <v>100</v>
      </c>
      <c r="Y312" s="17">
        <v>541804</v>
      </c>
      <c r="Z312" s="17">
        <v>3075840</v>
      </c>
      <c r="AA312" s="17">
        <v>2897993</v>
      </c>
      <c r="AB312" s="17">
        <v>2489091</v>
      </c>
      <c r="AC312" s="15" t="s">
        <v>37</v>
      </c>
    </row>
    <row r="313" spans="1:29">
      <c r="A313" s="13" t="str">
        <f t="shared" si="12"/>
        <v>OverStock</v>
      </c>
      <c r="B313" s="14" t="s">
        <v>350</v>
      </c>
      <c r="C313" s="15" t="s">
        <v>278</v>
      </c>
      <c r="D313" s="16">
        <f>IFERROR(VLOOKUP(B313,#REF!,3,FALSE),0)</f>
        <v>0</v>
      </c>
      <c r="E313" s="18">
        <f t="shared" si="13"/>
        <v>9.6</v>
      </c>
      <c r="F313" s="16" t="str">
        <f>IFERROR(VLOOKUP(B313,#REF!,6,FALSE),"")</f>
        <v/>
      </c>
      <c r="G313" s="17">
        <v>16389000</v>
      </c>
      <c r="H313" s="17">
        <v>1416000</v>
      </c>
      <c r="I313" s="17" t="str">
        <f>IFERROR(VLOOKUP(B313,#REF!,9,FALSE),"")</f>
        <v/>
      </c>
      <c r="J313" s="17">
        <v>8439000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3405000</v>
      </c>
      <c r="Q313" s="17">
        <v>5034000</v>
      </c>
      <c r="R313" s="19">
        <v>24828000</v>
      </c>
      <c r="S313" s="20">
        <v>28.3</v>
      </c>
      <c r="T313" s="21">
        <v>40.5</v>
      </c>
      <c r="U313" s="19">
        <v>878250</v>
      </c>
      <c r="V313" s="17">
        <v>612368</v>
      </c>
      <c r="W313" s="22">
        <v>0.7</v>
      </c>
      <c r="X313" s="23">
        <f t="shared" si="14"/>
        <v>100</v>
      </c>
      <c r="Y313" s="17">
        <v>556193</v>
      </c>
      <c r="Z313" s="17">
        <v>3022631</v>
      </c>
      <c r="AA313" s="17">
        <v>2550760</v>
      </c>
      <c r="AB313" s="17">
        <v>2076124</v>
      </c>
      <c r="AC313" s="15" t="s">
        <v>37</v>
      </c>
    </row>
    <row r="314" spans="1:29">
      <c r="A314" s="13" t="str">
        <f t="shared" si="12"/>
        <v>OverStock</v>
      </c>
      <c r="B314" s="14" t="s">
        <v>351</v>
      </c>
      <c r="C314" s="15" t="s">
        <v>278</v>
      </c>
      <c r="D314" s="16">
        <f>IFERROR(VLOOKUP(B314,#REF!,3,FALSE),0)</f>
        <v>0</v>
      </c>
      <c r="E314" s="18">
        <f t="shared" si="13"/>
        <v>115.7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564000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453000</v>
      </c>
      <c r="Q314" s="17">
        <v>111000</v>
      </c>
      <c r="R314" s="19">
        <v>564000</v>
      </c>
      <c r="S314" s="20">
        <v>115.7</v>
      </c>
      <c r="T314" s="21">
        <v>134.69999999999999</v>
      </c>
      <c r="U314" s="19">
        <v>4875</v>
      </c>
      <c r="V314" s="17">
        <v>4187</v>
      </c>
      <c r="W314" s="22">
        <v>0.9</v>
      </c>
      <c r="X314" s="23">
        <f t="shared" si="14"/>
        <v>100</v>
      </c>
      <c r="Y314" s="17">
        <v>0</v>
      </c>
      <c r="Z314" s="17">
        <v>16460</v>
      </c>
      <c r="AA314" s="17">
        <v>28488</v>
      </c>
      <c r="AB314" s="17">
        <v>23274</v>
      </c>
      <c r="AC314" s="15" t="s">
        <v>37</v>
      </c>
    </row>
    <row r="315" spans="1:29">
      <c r="A315" s="13" t="str">
        <f t="shared" si="12"/>
        <v>OverStock</v>
      </c>
      <c r="B315" s="14" t="s">
        <v>352</v>
      </c>
      <c r="C315" s="15" t="s">
        <v>278</v>
      </c>
      <c r="D315" s="16">
        <f>IFERROR(VLOOKUP(B315,#REF!,3,FALSE),0)</f>
        <v>0</v>
      </c>
      <c r="E315" s="18">
        <f t="shared" si="13"/>
        <v>56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21000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12000</v>
      </c>
      <c r="Q315" s="17">
        <v>9000</v>
      </c>
      <c r="R315" s="19">
        <v>21000</v>
      </c>
      <c r="S315" s="20">
        <v>56</v>
      </c>
      <c r="T315" s="21">
        <v>53</v>
      </c>
      <c r="U315" s="19">
        <v>375</v>
      </c>
      <c r="V315" s="17">
        <v>396</v>
      </c>
      <c r="W315" s="22">
        <v>1.1000000000000001</v>
      </c>
      <c r="X315" s="23">
        <f t="shared" si="14"/>
        <v>100</v>
      </c>
      <c r="Y315" s="17">
        <v>1393</v>
      </c>
      <c r="Z315" s="17">
        <v>2172</v>
      </c>
      <c r="AA315" s="17">
        <v>8</v>
      </c>
      <c r="AB315" s="17">
        <v>8</v>
      </c>
      <c r="AC315" s="15" t="s">
        <v>37</v>
      </c>
    </row>
    <row r="316" spans="1:29" hidden="1">
      <c r="A316" s="13" t="str">
        <f t="shared" si="12"/>
        <v>Normal</v>
      </c>
      <c r="B316" s="14" t="s">
        <v>353</v>
      </c>
      <c r="C316" s="15" t="s">
        <v>278</v>
      </c>
      <c r="D316" s="16">
        <f>IFERROR(VLOOKUP(B316,#REF!,3,FALSE),0)</f>
        <v>0</v>
      </c>
      <c r="E316" s="18">
        <f t="shared" si="13"/>
        <v>8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3000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3000</v>
      </c>
      <c r="Q316" s="17">
        <v>0</v>
      </c>
      <c r="R316" s="19">
        <v>3000</v>
      </c>
      <c r="S316" s="20">
        <v>8</v>
      </c>
      <c r="T316" s="21" t="s">
        <v>35</v>
      </c>
      <c r="U316" s="19">
        <v>375</v>
      </c>
      <c r="V316" s="17" t="s">
        <v>35</v>
      </c>
      <c r="W316" s="22" t="s">
        <v>42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>
      <c r="A317" s="13" t="str">
        <f t="shared" si="12"/>
        <v>OverStock</v>
      </c>
      <c r="B317" s="14" t="s">
        <v>354</v>
      </c>
      <c r="C317" s="15" t="s">
        <v>278</v>
      </c>
      <c r="D317" s="16">
        <f>IFERROR(VLOOKUP(B317,#REF!,3,FALSE),0)</f>
        <v>0</v>
      </c>
      <c r="E317" s="18">
        <f t="shared" si="13"/>
        <v>3.7</v>
      </c>
      <c r="F317" s="16" t="str">
        <f>IFERROR(VLOOKUP(B317,#REF!,6,FALSE),"")</f>
        <v/>
      </c>
      <c r="G317" s="17">
        <v>1836000</v>
      </c>
      <c r="H317" s="17">
        <v>0</v>
      </c>
      <c r="I317" s="17" t="str">
        <f>IFERROR(VLOOKUP(B317,#REF!,9,FALSE),"")</f>
        <v/>
      </c>
      <c r="J317" s="17">
        <v>132000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78000</v>
      </c>
      <c r="Q317" s="17">
        <v>54000</v>
      </c>
      <c r="R317" s="19">
        <v>1968000</v>
      </c>
      <c r="S317" s="20">
        <v>54.7</v>
      </c>
      <c r="T317" s="21">
        <v>169.6</v>
      </c>
      <c r="U317" s="19">
        <v>36000</v>
      </c>
      <c r="V317" s="17">
        <v>11606</v>
      </c>
      <c r="W317" s="22">
        <v>0.3</v>
      </c>
      <c r="X317" s="23">
        <f t="shared" si="14"/>
        <v>50</v>
      </c>
      <c r="Y317" s="17">
        <v>2835</v>
      </c>
      <c r="Z317" s="17">
        <v>72823</v>
      </c>
      <c r="AA317" s="17">
        <v>37031</v>
      </c>
      <c r="AB317" s="17">
        <v>27196</v>
      </c>
      <c r="AC317" s="15" t="s">
        <v>37</v>
      </c>
    </row>
    <row r="318" spans="1:29">
      <c r="A318" s="13" t="str">
        <f t="shared" si="12"/>
        <v>OverStock</v>
      </c>
      <c r="B318" s="14" t="s">
        <v>355</v>
      </c>
      <c r="C318" s="15" t="s">
        <v>278</v>
      </c>
      <c r="D318" s="16">
        <f>IFERROR(VLOOKUP(B318,#REF!,3,FALSE),0)</f>
        <v>0</v>
      </c>
      <c r="E318" s="18">
        <f t="shared" si="13"/>
        <v>5.5</v>
      </c>
      <c r="F318" s="16" t="str">
        <f>IFERROR(VLOOKUP(B318,#REF!,6,FALSE),"")</f>
        <v/>
      </c>
      <c r="G318" s="17">
        <v>915000</v>
      </c>
      <c r="H318" s="17">
        <v>300000</v>
      </c>
      <c r="I318" s="17" t="str">
        <f>IFERROR(VLOOKUP(B318,#REF!,9,FALSE),"")</f>
        <v/>
      </c>
      <c r="J318" s="17">
        <v>135000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27000</v>
      </c>
      <c r="Q318" s="17">
        <v>108000</v>
      </c>
      <c r="R318" s="19">
        <v>1050000</v>
      </c>
      <c r="S318" s="20">
        <v>42.4</v>
      </c>
      <c r="T318" s="21">
        <v>43.3</v>
      </c>
      <c r="U318" s="19">
        <v>24750</v>
      </c>
      <c r="V318" s="17">
        <v>24223</v>
      </c>
      <c r="W318" s="22">
        <v>1</v>
      </c>
      <c r="X318" s="23">
        <f t="shared" si="14"/>
        <v>100</v>
      </c>
      <c r="Y318" s="17">
        <v>20406</v>
      </c>
      <c r="Z318" s="17">
        <v>145236</v>
      </c>
      <c r="AA318" s="17">
        <v>52363</v>
      </c>
      <c r="AB318" s="17">
        <v>33699</v>
      </c>
      <c r="AC318" s="15" t="s">
        <v>37</v>
      </c>
    </row>
    <row r="319" spans="1:29" hidden="1">
      <c r="A319" s="13" t="str">
        <f t="shared" si="12"/>
        <v>Normal</v>
      </c>
      <c r="B319" s="14" t="s">
        <v>356</v>
      </c>
      <c r="C319" s="15" t="s">
        <v>278</v>
      </c>
      <c r="D319" s="16">
        <f>IFERROR(VLOOKUP(B319,#REF!,3,FALSE),0)</f>
        <v>0</v>
      </c>
      <c r="E319" s="18">
        <f t="shared" si="13"/>
        <v>5.0999999999999996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195000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42000</v>
      </c>
      <c r="Q319" s="17">
        <v>153000</v>
      </c>
      <c r="R319" s="19">
        <v>195000</v>
      </c>
      <c r="S319" s="20">
        <v>5.0999999999999996</v>
      </c>
      <c r="T319" s="21">
        <v>8.9</v>
      </c>
      <c r="U319" s="19">
        <v>37875</v>
      </c>
      <c r="V319" s="17">
        <v>21816</v>
      </c>
      <c r="W319" s="22">
        <v>0.6</v>
      </c>
      <c r="X319" s="23">
        <f t="shared" si="14"/>
        <v>100</v>
      </c>
      <c r="Y319" s="17">
        <v>53149</v>
      </c>
      <c r="Z319" s="17">
        <v>112329</v>
      </c>
      <c r="AA319" s="17">
        <v>33678</v>
      </c>
      <c r="AB319" s="17">
        <v>23204</v>
      </c>
      <c r="AC319" s="15" t="s">
        <v>37</v>
      </c>
    </row>
    <row r="320" spans="1:29">
      <c r="A320" s="13" t="str">
        <f t="shared" si="12"/>
        <v>OverStock</v>
      </c>
      <c r="B320" s="14" t="s">
        <v>357</v>
      </c>
      <c r="C320" s="15" t="s">
        <v>278</v>
      </c>
      <c r="D320" s="16">
        <f>IFERROR(VLOOKUP(B320,#REF!,3,FALSE),0)</f>
        <v>0</v>
      </c>
      <c r="E320" s="18">
        <f t="shared" si="13"/>
        <v>9.8000000000000007</v>
      </c>
      <c r="F320" s="16" t="str">
        <f>IFERROR(VLOOKUP(B320,#REF!,6,FALSE),"")</f>
        <v/>
      </c>
      <c r="G320" s="17">
        <v>2847000</v>
      </c>
      <c r="H320" s="17">
        <v>285000</v>
      </c>
      <c r="I320" s="17" t="str">
        <f>IFERROR(VLOOKUP(B320,#REF!,9,FALSE),"")</f>
        <v/>
      </c>
      <c r="J320" s="17">
        <v>276000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108000</v>
      </c>
      <c r="Q320" s="17">
        <v>168000</v>
      </c>
      <c r="R320" s="19">
        <v>3123000</v>
      </c>
      <c r="S320" s="20">
        <v>111</v>
      </c>
      <c r="T320" s="21">
        <v>91.1</v>
      </c>
      <c r="U320" s="19">
        <v>28125</v>
      </c>
      <c r="V320" s="17">
        <v>34270</v>
      </c>
      <c r="W320" s="22">
        <v>1.2</v>
      </c>
      <c r="X320" s="23">
        <f t="shared" si="14"/>
        <v>100</v>
      </c>
      <c r="Y320" s="17">
        <v>40663</v>
      </c>
      <c r="Z320" s="17">
        <v>151676</v>
      </c>
      <c r="AA320" s="17">
        <v>134630</v>
      </c>
      <c r="AB320" s="17">
        <v>59785</v>
      </c>
      <c r="AC320" s="15" t="s">
        <v>37</v>
      </c>
    </row>
    <row r="321" spans="1:29">
      <c r="A321" s="13" t="str">
        <f t="shared" si="12"/>
        <v>OverStock</v>
      </c>
      <c r="B321" s="14" t="s">
        <v>358</v>
      </c>
      <c r="C321" s="15" t="s">
        <v>278</v>
      </c>
      <c r="D321" s="16">
        <f>IFERROR(VLOOKUP(B321,#REF!,3,FALSE),0)</f>
        <v>0</v>
      </c>
      <c r="E321" s="18">
        <f t="shared" si="13"/>
        <v>3.6</v>
      </c>
      <c r="F321" s="16" t="str">
        <f>IFERROR(VLOOKUP(B321,#REF!,6,FALSE),"")</f>
        <v/>
      </c>
      <c r="G321" s="17">
        <v>4269000</v>
      </c>
      <c r="H321" s="17">
        <v>1278000</v>
      </c>
      <c r="I321" s="17" t="str">
        <f>IFERROR(VLOOKUP(B321,#REF!,9,FALSE),"")</f>
        <v/>
      </c>
      <c r="J321" s="17">
        <v>657000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288000</v>
      </c>
      <c r="Q321" s="17">
        <v>369000</v>
      </c>
      <c r="R321" s="19">
        <v>4926000</v>
      </c>
      <c r="S321" s="20">
        <v>26.7</v>
      </c>
      <c r="T321" s="21">
        <v>17.5</v>
      </c>
      <c r="U321" s="19">
        <v>184500</v>
      </c>
      <c r="V321" s="17">
        <v>281835</v>
      </c>
      <c r="W321" s="22">
        <v>1.5</v>
      </c>
      <c r="X321" s="23">
        <f t="shared" si="14"/>
        <v>100</v>
      </c>
      <c r="Y321" s="17">
        <v>206132</v>
      </c>
      <c r="Z321" s="17">
        <v>1513314</v>
      </c>
      <c r="AA321" s="17">
        <v>862759</v>
      </c>
      <c r="AB321" s="17">
        <v>179602</v>
      </c>
      <c r="AC321" s="15" t="s">
        <v>37</v>
      </c>
    </row>
    <row r="322" spans="1:29">
      <c r="A322" s="13" t="str">
        <f t="shared" si="12"/>
        <v>OverStock</v>
      </c>
      <c r="B322" s="14" t="s">
        <v>359</v>
      </c>
      <c r="C322" s="15" t="s">
        <v>278</v>
      </c>
      <c r="D322" s="16">
        <f>IFERROR(VLOOKUP(B322,#REF!,3,FALSE),0)</f>
        <v>0</v>
      </c>
      <c r="E322" s="18">
        <f t="shared" si="13"/>
        <v>26</v>
      </c>
      <c r="F322" s="16" t="str">
        <f>IFERROR(VLOOKUP(B322,#REF!,6,FALSE),"")</f>
        <v/>
      </c>
      <c r="G322" s="17">
        <v>2253000</v>
      </c>
      <c r="H322" s="17">
        <v>492000</v>
      </c>
      <c r="I322" s="17" t="str">
        <f>IFERROR(VLOOKUP(B322,#REF!,9,FALSE),"")</f>
        <v/>
      </c>
      <c r="J322" s="17">
        <v>312000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198000</v>
      </c>
      <c r="Q322" s="17">
        <v>114000</v>
      </c>
      <c r="R322" s="19">
        <v>2565000</v>
      </c>
      <c r="S322" s="20">
        <v>213.8</v>
      </c>
      <c r="T322" s="21">
        <v>113.1</v>
      </c>
      <c r="U322" s="19">
        <v>12000</v>
      </c>
      <c r="V322" s="17">
        <v>22683</v>
      </c>
      <c r="W322" s="22">
        <v>1.9</v>
      </c>
      <c r="X322" s="23">
        <f t="shared" si="14"/>
        <v>100</v>
      </c>
      <c r="Y322" s="17">
        <v>25912</v>
      </c>
      <c r="Z322" s="17">
        <v>126969</v>
      </c>
      <c r="AA322" s="17">
        <v>69717</v>
      </c>
      <c r="AB322" s="17">
        <v>43807</v>
      </c>
      <c r="AC322" s="15" t="s">
        <v>37</v>
      </c>
    </row>
    <row r="323" spans="1:29">
      <c r="A323" s="13" t="str">
        <f t="shared" si="12"/>
        <v>ZeroZero</v>
      </c>
      <c r="B323" s="14" t="s">
        <v>360</v>
      </c>
      <c r="C323" s="15" t="s">
        <v>278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177000</v>
      </c>
      <c r="H323" s="17">
        <v>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177000</v>
      </c>
      <c r="S323" s="20" t="s">
        <v>35</v>
      </c>
      <c r="T323" s="21" t="s">
        <v>35</v>
      </c>
      <c r="U323" s="19">
        <v>0</v>
      </c>
      <c r="V323" s="17" t="s">
        <v>35</v>
      </c>
      <c r="W323" s="22" t="s">
        <v>42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13" t="str">
        <f t="shared" ref="A324:A387" si="15">IF(OR(U324=0,LEN(U324)=0)*OR(V324=0,LEN(V324)=0),IF(R324&gt;0,"ZeroZero","None"),IF(IF(LEN(S324)=0,0,S324)&gt;24,"OverStock",IF(U324=0,"FCST","Normal")))</f>
        <v>Normal</v>
      </c>
      <c r="B324" s="14" t="s">
        <v>361</v>
      </c>
      <c r="C324" s="15" t="s">
        <v>278</v>
      </c>
      <c r="D324" s="16">
        <f>IFERROR(VLOOKUP(B324,#REF!,3,FALSE),0)</f>
        <v>0</v>
      </c>
      <c r="E324" s="18">
        <f t="shared" ref="E324:E387" si="16">IF(U324=0,"前八週無拉料",ROUND(J324/U324,1))</f>
        <v>24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9000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9000</v>
      </c>
      <c r="Q324" s="17">
        <v>0</v>
      </c>
      <c r="R324" s="19">
        <v>9000</v>
      </c>
      <c r="S324" s="20">
        <v>24</v>
      </c>
      <c r="T324" s="21" t="s">
        <v>35</v>
      </c>
      <c r="U324" s="19">
        <v>375</v>
      </c>
      <c r="V324" s="17">
        <v>0</v>
      </c>
      <c r="W324" s="22" t="s">
        <v>42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ZeroZero</v>
      </c>
      <c r="B325" s="14" t="s">
        <v>362</v>
      </c>
      <c r="C325" s="15" t="s">
        <v>278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540000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540000</v>
      </c>
      <c r="S325" s="20" t="s">
        <v>35</v>
      </c>
      <c r="T325" s="21" t="s">
        <v>35</v>
      </c>
      <c r="U325" s="19">
        <v>0</v>
      </c>
      <c r="V325" s="17" t="s">
        <v>35</v>
      </c>
      <c r="W325" s="22" t="s">
        <v>42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 hidden="1">
      <c r="A326" s="13" t="str">
        <f t="shared" si="15"/>
        <v>None</v>
      </c>
      <c r="B326" s="14" t="s">
        <v>363</v>
      </c>
      <c r="C326" s="15" t="s">
        <v>278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 t="s">
        <v>35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 t="s">
        <v>35</v>
      </c>
      <c r="T326" s="21" t="s">
        <v>35</v>
      </c>
      <c r="U326" s="19">
        <v>0</v>
      </c>
      <c r="V326" s="17">
        <v>0</v>
      </c>
      <c r="W326" s="22" t="s">
        <v>42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Normal</v>
      </c>
      <c r="B327" s="14" t="s">
        <v>364</v>
      </c>
      <c r="C327" s="15" t="s">
        <v>278</v>
      </c>
      <c r="D327" s="16">
        <f>IFERROR(VLOOKUP(B327,#REF!,3,FALSE),0)</f>
        <v>0</v>
      </c>
      <c r="E327" s="18">
        <f t="shared" si="16"/>
        <v>7.3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50000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50000</v>
      </c>
      <c r="R327" s="19">
        <v>50000</v>
      </c>
      <c r="S327" s="20">
        <v>7.3</v>
      </c>
      <c r="T327" s="21">
        <v>30.1</v>
      </c>
      <c r="U327" s="19">
        <v>6875</v>
      </c>
      <c r="V327" s="17">
        <v>1660</v>
      </c>
      <c r="W327" s="22">
        <v>0.2</v>
      </c>
      <c r="X327" s="23">
        <f t="shared" si="17"/>
        <v>50</v>
      </c>
      <c r="Y327" s="17">
        <v>0</v>
      </c>
      <c r="Z327" s="17">
        <v>12691</v>
      </c>
      <c r="AA327" s="17">
        <v>2253</v>
      </c>
      <c r="AB327" s="17">
        <v>4196</v>
      </c>
      <c r="AC327" s="15" t="s">
        <v>37</v>
      </c>
    </row>
    <row r="328" spans="1:29" hidden="1">
      <c r="A328" s="13" t="str">
        <f t="shared" si="15"/>
        <v>Normal</v>
      </c>
      <c r="B328" s="14" t="s">
        <v>365</v>
      </c>
      <c r="C328" s="15" t="s">
        <v>278</v>
      </c>
      <c r="D328" s="16">
        <f>IFERROR(VLOOKUP(B328,#REF!,3,FALSE),0)</f>
        <v>0</v>
      </c>
      <c r="E328" s="18">
        <f t="shared" si="16"/>
        <v>10.4</v>
      </c>
      <c r="F328" s="16" t="str">
        <f>IFERROR(VLOOKUP(B328,#REF!,6,FALSE),"")</f>
        <v/>
      </c>
      <c r="G328" s="17">
        <v>510000</v>
      </c>
      <c r="H328" s="17">
        <v>0</v>
      </c>
      <c r="I328" s="17" t="str">
        <f>IFERROR(VLOOKUP(B328,#REF!,9,FALSE),"")</f>
        <v/>
      </c>
      <c r="J328" s="17">
        <v>470000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265000</v>
      </c>
      <c r="Q328" s="17">
        <v>205000</v>
      </c>
      <c r="R328" s="19">
        <v>980000</v>
      </c>
      <c r="S328" s="20">
        <v>21.8</v>
      </c>
      <c r="T328" s="21">
        <v>31.4</v>
      </c>
      <c r="U328" s="19">
        <v>45000</v>
      </c>
      <c r="V328" s="17">
        <v>31246</v>
      </c>
      <c r="W328" s="22">
        <v>0.7</v>
      </c>
      <c r="X328" s="23">
        <f t="shared" si="17"/>
        <v>100</v>
      </c>
      <c r="Y328" s="17">
        <v>15311</v>
      </c>
      <c r="Z328" s="17">
        <v>166790</v>
      </c>
      <c r="AA328" s="17">
        <v>111941</v>
      </c>
      <c r="AB328" s="17">
        <v>82442</v>
      </c>
      <c r="AC328" s="15" t="s">
        <v>37</v>
      </c>
    </row>
    <row r="329" spans="1:29" hidden="1">
      <c r="A329" s="13" t="str">
        <f t="shared" si="15"/>
        <v>Normal</v>
      </c>
      <c r="B329" s="14" t="s">
        <v>366</v>
      </c>
      <c r="C329" s="15" t="s">
        <v>278</v>
      </c>
      <c r="D329" s="16">
        <f>IFERROR(VLOOKUP(B329,#REF!,3,FALSE),0)</f>
        <v>0</v>
      </c>
      <c r="E329" s="18">
        <f t="shared" si="16"/>
        <v>5.2</v>
      </c>
      <c r="F329" s="16" t="str">
        <f>IFERROR(VLOOKUP(B329,#REF!,6,FALSE),"")</f>
        <v/>
      </c>
      <c r="G329" s="17">
        <v>6810000</v>
      </c>
      <c r="H329" s="17">
        <v>5570000</v>
      </c>
      <c r="I329" s="17" t="str">
        <f>IFERROR(VLOOKUP(B329,#REF!,9,FALSE),"")</f>
        <v/>
      </c>
      <c r="J329" s="17">
        <v>2590000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260000</v>
      </c>
      <c r="Q329" s="17">
        <v>2330000</v>
      </c>
      <c r="R329" s="19">
        <v>9400000</v>
      </c>
      <c r="S329" s="20">
        <v>18.899999999999999</v>
      </c>
      <c r="T329" s="21">
        <v>15.6</v>
      </c>
      <c r="U329" s="19">
        <v>497500</v>
      </c>
      <c r="V329" s="17">
        <v>601679</v>
      </c>
      <c r="W329" s="22">
        <v>1.2</v>
      </c>
      <c r="X329" s="23">
        <f t="shared" si="17"/>
        <v>100</v>
      </c>
      <c r="Y329" s="17">
        <v>1351911</v>
      </c>
      <c r="Z329" s="17">
        <v>2749089</v>
      </c>
      <c r="AA329" s="17">
        <v>1662339</v>
      </c>
      <c r="AB329" s="17">
        <v>826383</v>
      </c>
      <c r="AC329" s="15" t="s">
        <v>37</v>
      </c>
    </row>
    <row r="330" spans="1:29" hidden="1">
      <c r="A330" s="13" t="str">
        <f t="shared" si="15"/>
        <v>FCST</v>
      </c>
      <c r="B330" s="14" t="s">
        <v>367</v>
      </c>
      <c r="C330" s="15" t="s">
        <v>278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10000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5000</v>
      </c>
      <c r="Q330" s="17">
        <v>5000</v>
      </c>
      <c r="R330" s="19">
        <v>10000</v>
      </c>
      <c r="S330" s="20" t="s">
        <v>35</v>
      </c>
      <c r="T330" s="21">
        <v>22.5</v>
      </c>
      <c r="U330" s="19">
        <v>0</v>
      </c>
      <c r="V330" s="17">
        <v>444</v>
      </c>
      <c r="W330" s="22" t="s">
        <v>36</v>
      </c>
      <c r="X330" s="23" t="str">
        <f t="shared" si="17"/>
        <v>F</v>
      </c>
      <c r="Y330" s="17">
        <v>0</v>
      </c>
      <c r="Z330" s="17">
        <v>1597</v>
      </c>
      <c r="AA330" s="17">
        <v>2400</v>
      </c>
      <c r="AB330" s="17">
        <v>1100</v>
      </c>
      <c r="AC330" s="15" t="s">
        <v>37</v>
      </c>
    </row>
    <row r="331" spans="1:29" hidden="1">
      <c r="A331" s="13" t="str">
        <f t="shared" si="15"/>
        <v>Normal</v>
      </c>
      <c r="B331" s="14" t="s">
        <v>368</v>
      </c>
      <c r="C331" s="15" t="s">
        <v>278</v>
      </c>
      <c r="D331" s="16">
        <f>IFERROR(VLOOKUP(B331,#REF!,3,FALSE),0)</f>
        <v>0</v>
      </c>
      <c r="E331" s="18">
        <f t="shared" si="16"/>
        <v>8</v>
      </c>
      <c r="F331" s="16" t="str">
        <f>IFERROR(VLOOKUP(B331,#REF!,6,FALSE),"")</f>
        <v/>
      </c>
      <c r="G331" s="17">
        <v>70000</v>
      </c>
      <c r="H331" s="17">
        <v>0</v>
      </c>
      <c r="I331" s="17" t="str">
        <f>IFERROR(VLOOKUP(B331,#REF!,9,FALSE),"")</f>
        <v/>
      </c>
      <c r="J331" s="17">
        <v>35000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35000</v>
      </c>
      <c r="R331" s="19">
        <v>105000</v>
      </c>
      <c r="S331" s="20">
        <v>24</v>
      </c>
      <c r="T331" s="21">
        <v>13</v>
      </c>
      <c r="U331" s="19">
        <v>4375</v>
      </c>
      <c r="V331" s="17">
        <v>8063</v>
      </c>
      <c r="W331" s="22">
        <v>1.8</v>
      </c>
      <c r="X331" s="23">
        <f t="shared" si="17"/>
        <v>100</v>
      </c>
      <c r="Y331" s="17">
        <v>28382</v>
      </c>
      <c r="Z331" s="17">
        <v>29202</v>
      </c>
      <c r="AA331" s="17">
        <v>19065</v>
      </c>
      <c r="AB331" s="17">
        <v>11412</v>
      </c>
      <c r="AC331" s="15" t="s">
        <v>37</v>
      </c>
    </row>
    <row r="332" spans="1:29">
      <c r="A332" s="13" t="str">
        <f t="shared" si="15"/>
        <v>OverStock</v>
      </c>
      <c r="B332" s="14" t="s">
        <v>369</v>
      </c>
      <c r="C332" s="15" t="s">
        <v>278</v>
      </c>
      <c r="D332" s="16">
        <f>IFERROR(VLOOKUP(B332,#REF!,3,FALSE),0)</f>
        <v>0</v>
      </c>
      <c r="E332" s="18">
        <f t="shared" si="16"/>
        <v>8</v>
      </c>
      <c r="F332" s="16" t="str">
        <f>IFERROR(VLOOKUP(B332,#REF!,6,FALSE),"")</f>
        <v/>
      </c>
      <c r="G332" s="17">
        <v>55000</v>
      </c>
      <c r="H332" s="17">
        <v>0</v>
      </c>
      <c r="I332" s="17" t="str">
        <f>IFERROR(VLOOKUP(B332,#REF!,9,FALSE),"")</f>
        <v/>
      </c>
      <c r="J332" s="17">
        <v>5000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5000</v>
      </c>
      <c r="R332" s="19">
        <v>60000</v>
      </c>
      <c r="S332" s="20">
        <v>96</v>
      </c>
      <c r="T332" s="21">
        <v>145.6</v>
      </c>
      <c r="U332" s="19">
        <v>625</v>
      </c>
      <c r="V332" s="17">
        <v>412</v>
      </c>
      <c r="W332" s="22">
        <v>0.7</v>
      </c>
      <c r="X332" s="23">
        <f t="shared" si="17"/>
        <v>100</v>
      </c>
      <c r="Y332" s="17">
        <v>0</v>
      </c>
      <c r="Z332" s="17">
        <v>3711</v>
      </c>
      <c r="AA332" s="17">
        <v>2352</v>
      </c>
      <c r="AB332" s="17">
        <v>0</v>
      </c>
      <c r="AC332" s="15" t="s">
        <v>37</v>
      </c>
    </row>
    <row r="333" spans="1:29" hidden="1">
      <c r="A333" s="13" t="str">
        <f t="shared" si="15"/>
        <v>Normal</v>
      </c>
      <c r="B333" s="14" t="s">
        <v>370</v>
      </c>
      <c r="C333" s="15" t="s">
        <v>278</v>
      </c>
      <c r="D333" s="16">
        <f>IFERROR(VLOOKUP(B333,#REF!,3,FALSE),0)</f>
        <v>0</v>
      </c>
      <c r="E333" s="18">
        <f t="shared" si="16"/>
        <v>6</v>
      </c>
      <c r="F333" s="16" t="str">
        <f>IFERROR(VLOOKUP(B333,#REF!,6,FALSE),"")</f>
        <v/>
      </c>
      <c r="G333" s="17">
        <v>20715000</v>
      </c>
      <c r="H333" s="17">
        <v>14715000</v>
      </c>
      <c r="I333" s="17" t="str">
        <f>IFERROR(VLOOKUP(B333,#REF!,9,FALSE),"")</f>
        <v/>
      </c>
      <c r="J333" s="17">
        <v>8171110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611110</v>
      </c>
      <c r="Q333" s="17">
        <v>7560000</v>
      </c>
      <c r="R333" s="19">
        <v>28886110</v>
      </c>
      <c r="S333" s="20">
        <v>21.1</v>
      </c>
      <c r="T333" s="21">
        <v>18.5</v>
      </c>
      <c r="U333" s="19">
        <v>1370625</v>
      </c>
      <c r="V333" s="17">
        <v>1565402</v>
      </c>
      <c r="W333" s="22">
        <v>1.1000000000000001</v>
      </c>
      <c r="X333" s="23">
        <f t="shared" si="17"/>
        <v>100</v>
      </c>
      <c r="Y333" s="17">
        <v>3003185</v>
      </c>
      <c r="Z333" s="17">
        <v>7438837</v>
      </c>
      <c r="AA333" s="17">
        <v>4382837</v>
      </c>
      <c r="AB333" s="17">
        <v>2167267</v>
      </c>
      <c r="AC333" s="15" t="s">
        <v>37</v>
      </c>
    </row>
    <row r="334" spans="1:29" hidden="1">
      <c r="A334" s="13" t="str">
        <f t="shared" si="15"/>
        <v>FCST</v>
      </c>
      <c r="B334" s="14" t="s">
        <v>371</v>
      </c>
      <c r="C334" s="15" t="s">
        <v>278</v>
      </c>
      <c r="D334" s="16">
        <f>IFERROR(VLOOKUP(B334,#REF!,3,FALSE),0)</f>
        <v>0</v>
      </c>
      <c r="E334" s="18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18000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15000</v>
      </c>
      <c r="Q334" s="17">
        <v>3000</v>
      </c>
      <c r="R334" s="19">
        <v>18000</v>
      </c>
      <c r="S334" s="20" t="s">
        <v>35</v>
      </c>
      <c r="T334" s="21">
        <v>32.700000000000003</v>
      </c>
      <c r="U334" s="19">
        <v>0</v>
      </c>
      <c r="V334" s="17">
        <v>551</v>
      </c>
      <c r="W334" s="22" t="s">
        <v>36</v>
      </c>
      <c r="X334" s="23" t="str">
        <f t="shared" si="17"/>
        <v>F</v>
      </c>
      <c r="Y334" s="17">
        <v>0</v>
      </c>
      <c r="Z334" s="17">
        <v>2560</v>
      </c>
      <c r="AA334" s="17">
        <v>2400</v>
      </c>
      <c r="AB334" s="17">
        <v>1100</v>
      </c>
      <c r="AC334" s="15" t="s">
        <v>37</v>
      </c>
    </row>
    <row r="335" spans="1:29" hidden="1">
      <c r="A335" s="13" t="str">
        <f t="shared" si="15"/>
        <v>Normal</v>
      </c>
      <c r="B335" s="14" t="s">
        <v>372</v>
      </c>
      <c r="C335" s="15" t="s">
        <v>278</v>
      </c>
      <c r="D335" s="16">
        <f>IFERROR(VLOOKUP(B335,#REF!,3,FALSE),0)</f>
        <v>0</v>
      </c>
      <c r="E335" s="18">
        <f t="shared" si="16"/>
        <v>2</v>
      </c>
      <c r="F335" s="16" t="str">
        <f>IFERROR(VLOOKUP(B335,#REF!,6,FALSE),"")</f>
        <v/>
      </c>
      <c r="G335" s="17">
        <v>455000</v>
      </c>
      <c r="H335" s="17">
        <v>215000</v>
      </c>
      <c r="I335" s="17" t="str">
        <f>IFERROR(VLOOKUP(B335,#REF!,9,FALSE),"")</f>
        <v/>
      </c>
      <c r="J335" s="17">
        <v>55000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55000</v>
      </c>
      <c r="R335" s="19">
        <v>510000</v>
      </c>
      <c r="S335" s="20">
        <v>19</v>
      </c>
      <c r="T335" s="21">
        <v>22</v>
      </c>
      <c r="U335" s="19">
        <v>26875</v>
      </c>
      <c r="V335" s="17">
        <v>23141</v>
      </c>
      <c r="W335" s="22">
        <v>0.9</v>
      </c>
      <c r="X335" s="23">
        <f t="shared" si="17"/>
        <v>100</v>
      </c>
      <c r="Y335" s="17">
        <v>20523</v>
      </c>
      <c r="Z335" s="17">
        <v>120944</v>
      </c>
      <c r="AA335" s="17">
        <v>66803</v>
      </c>
      <c r="AB335" s="17">
        <v>55605</v>
      </c>
      <c r="AC335" s="15" t="s">
        <v>37</v>
      </c>
    </row>
    <row r="336" spans="1:29" hidden="1">
      <c r="A336" s="13" t="str">
        <f t="shared" si="15"/>
        <v>Normal</v>
      </c>
      <c r="B336" s="14" t="s">
        <v>373</v>
      </c>
      <c r="C336" s="15" t="s">
        <v>278</v>
      </c>
      <c r="D336" s="16">
        <f>IFERROR(VLOOKUP(B336,#REF!,3,FALSE),0)</f>
        <v>0</v>
      </c>
      <c r="E336" s="18">
        <f t="shared" si="16"/>
        <v>4.9000000000000004</v>
      </c>
      <c r="F336" s="16" t="str">
        <f>IFERROR(VLOOKUP(B336,#REF!,6,FALSE),"")</f>
        <v/>
      </c>
      <c r="G336" s="17">
        <v>4625000</v>
      </c>
      <c r="H336" s="17">
        <v>1935000</v>
      </c>
      <c r="I336" s="17" t="str">
        <f>IFERROR(VLOOKUP(B336,#REF!,9,FALSE),"")</f>
        <v/>
      </c>
      <c r="J336" s="17">
        <v>1445000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255000</v>
      </c>
      <c r="Q336" s="17">
        <v>1190000</v>
      </c>
      <c r="R336" s="19">
        <v>6070000</v>
      </c>
      <c r="S336" s="20">
        <v>20.5</v>
      </c>
      <c r="T336" s="21">
        <v>17.2</v>
      </c>
      <c r="U336" s="19">
        <v>295625</v>
      </c>
      <c r="V336" s="17">
        <v>351973</v>
      </c>
      <c r="W336" s="22">
        <v>1.2</v>
      </c>
      <c r="X336" s="23">
        <f t="shared" si="17"/>
        <v>100</v>
      </c>
      <c r="Y336" s="17">
        <v>478884</v>
      </c>
      <c r="Z336" s="17">
        <v>1775012</v>
      </c>
      <c r="AA336" s="17">
        <v>1131933</v>
      </c>
      <c r="AB336" s="17">
        <v>703354</v>
      </c>
      <c r="AC336" s="15" t="s">
        <v>37</v>
      </c>
    </row>
    <row r="337" spans="1:29" hidden="1">
      <c r="A337" s="13" t="str">
        <f t="shared" si="15"/>
        <v>None</v>
      </c>
      <c r="B337" s="14" t="s">
        <v>374</v>
      </c>
      <c r="C337" s="15" t="s">
        <v>278</v>
      </c>
      <c r="D337" s="16">
        <f>IFERROR(VLOOKUP(B337,#REF!,3,FALSE),0)</f>
        <v>0</v>
      </c>
      <c r="E337" s="18" t="str">
        <f t="shared" si="16"/>
        <v>前八週無拉料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42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>
      <c r="A338" s="13" t="str">
        <f t="shared" si="15"/>
        <v>ZeroZero</v>
      </c>
      <c r="B338" s="14" t="s">
        <v>375</v>
      </c>
      <c r="C338" s="15" t="s">
        <v>278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300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300</v>
      </c>
      <c r="Q338" s="17">
        <v>0</v>
      </c>
      <c r="R338" s="19">
        <v>300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42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OverStock</v>
      </c>
      <c r="B339" s="14" t="s">
        <v>376</v>
      </c>
      <c r="C339" s="15" t="s">
        <v>278</v>
      </c>
      <c r="D339" s="16">
        <f>IFERROR(VLOOKUP(B339,#REF!,3,FALSE),0)</f>
        <v>0</v>
      </c>
      <c r="E339" s="18">
        <f t="shared" si="16"/>
        <v>6.8</v>
      </c>
      <c r="F339" s="16" t="str">
        <f>IFERROR(VLOOKUP(B339,#REF!,6,FALSE),"")</f>
        <v/>
      </c>
      <c r="G339" s="17">
        <v>750000</v>
      </c>
      <c r="H339" s="17">
        <v>315000</v>
      </c>
      <c r="I339" s="17" t="str">
        <f>IFERROR(VLOOKUP(B339,#REF!,9,FALSE),"")</f>
        <v/>
      </c>
      <c r="J339" s="17">
        <v>250000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75000</v>
      </c>
      <c r="Q339" s="17">
        <v>175000</v>
      </c>
      <c r="R339" s="19">
        <v>1000000</v>
      </c>
      <c r="S339" s="20">
        <v>27.1</v>
      </c>
      <c r="T339" s="21">
        <v>69.3</v>
      </c>
      <c r="U339" s="19">
        <v>36875</v>
      </c>
      <c r="V339" s="17">
        <v>14432</v>
      </c>
      <c r="W339" s="22">
        <v>0.4</v>
      </c>
      <c r="X339" s="23">
        <f t="shared" si="17"/>
        <v>50</v>
      </c>
      <c r="Y339" s="17">
        <v>31208</v>
      </c>
      <c r="Z339" s="17">
        <v>74342</v>
      </c>
      <c r="AA339" s="17">
        <v>33722</v>
      </c>
      <c r="AB339" s="17">
        <v>33874</v>
      </c>
      <c r="AC339" s="15" t="s">
        <v>37</v>
      </c>
    </row>
    <row r="340" spans="1:29">
      <c r="A340" s="13" t="str">
        <f t="shared" si="15"/>
        <v>OverStock</v>
      </c>
      <c r="B340" s="14" t="s">
        <v>377</v>
      </c>
      <c r="C340" s="15" t="s">
        <v>278</v>
      </c>
      <c r="D340" s="16">
        <f>IFERROR(VLOOKUP(B340,#REF!,3,FALSE),0)</f>
        <v>0</v>
      </c>
      <c r="E340" s="18">
        <f t="shared" si="16"/>
        <v>9.8000000000000007</v>
      </c>
      <c r="F340" s="16" t="str">
        <f>IFERROR(VLOOKUP(B340,#REF!,6,FALSE),"")</f>
        <v/>
      </c>
      <c r="G340" s="17">
        <v>32000</v>
      </c>
      <c r="H340" s="17">
        <v>8000</v>
      </c>
      <c r="I340" s="17" t="str">
        <f>IFERROR(VLOOKUP(B340,#REF!,9,FALSE),"")</f>
        <v/>
      </c>
      <c r="J340" s="17">
        <v>16000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16000</v>
      </c>
      <c r="Q340" s="17">
        <v>0</v>
      </c>
      <c r="R340" s="19">
        <v>48000</v>
      </c>
      <c r="S340" s="20">
        <v>29.5</v>
      </c>
      <c r="T340" s="21">
        <v>33.9</v>
      </c>
      <c r="U340" s="19">
        <v>1625</v>
      </c>
      <c r="V340" s="17">
        <v>1414</v>
      </c>
      <c r="W340" s="22">
        <v>0.9</v>
      </c>
      <c r="X340" s="23">
        <f t="shared" si="17"/>
        <v>100</v>
      </c>
      <c r="Y340" s="17">
        <v>0</v>
      </c>
      <c r="Z340" s="17">
        <v>7540</v>
      </c>
      <c r="AA340" s="17">
        <v>6465</v>
      </c>
      <c r="AB340" s="17">
        <v>1886</v>
      </c>
      <c r="AC340" s="15" t="s">
        <v>37</v>
      </c>
    </row>
    <row r="341" spans="1:29" hidden="1">
      <c r="A341" s="13" t="str">
        <f t="shared" si="15"/>
        <v>Normal</v>
      </c>
      <c r="B341" s="14" t="s">
        <v>378</v>
      </c>
      <c r="C341" s="15" t="s">
        <v>278</v>
      </c>
      <c r="D341" s="16">
        <f>IFERROR(VLOOKUP(B341,#REF!,3,FALSE),0)</f>
        <v>0</v>
      </c>
      <c r="E341" s="18">
        <f t="shared" si="16"/>
        <v>7.3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10000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10000</v>
      </c>
      <c r="Q341" s="17">
        <v>0</v>
      </c>
      <c r="R341" s="19">
        <v>10000</v>
      </c>
      <c r="S341" s="20">
        <v>7.3</v>
      </c>
      <c r="T341" s="21" t="s">
        <v>35</v>
      </c>
      <c r="U341" s="19">
        <v>1375</v>
      </c>
      <c r="V341" s="17">
        <v>0</v>
      </c>
      <c r="W341" s="22" t="s">
        <v>42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498</v>
      </c>
      <c r="AC341" s="15" t="s">
        <v>37</v>
      </c>
    </row>
    <row r="342" spans="1:29">
      <c r="A342" s="13" t="str">
        <f t="shared" si="15"/>
        <v>OverStock</v>
      </c>
      <c r="B342" s="14" t="s">
        <v>379</v>
      </c>
      <c r="C342" s="15" t="s">
        <v>278</v>
      </c>
      <c r="D342" s="16">
        <f>IFERROR(VLOOKUP(B342,#REF!,3,FALSE),0)</f>
        <v>0</v>
      </c>
      <c r="E342" s="18">
        <f t="shared" si="16"/>
        <v>20.7</v>
      </c>
      <c r="F342" s="16" t="str">
        <f>IFERROR(VLOOKUP(B342,#REF!,6,FALSE),"")</f>
        <v/>
      </c>
      <c r="G342" s="17">
        <v>24000</v>
      </c>
      <c r="H342" s="17">
        <v>0</v>
      </c>
      <c r="I342" s="17" t="str">
        <f>IFERROR(VLOOKUP(B342,#REF!,9,FALSE),"")</f>
        <v/>
      </c>
      <c r="J342" s="17">
        <v>75000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56000</v>
      </c>
      <c r="Q342" s="17">
        <v>19000</v>
      </c>
      <c r="R342" s="19">
        <v>99000</v>
      </c>
      <c r="S342" s="20">
        <v>27.3</v>
      </c>
      <c r="T342" s="21">
        <v>37.200000000000003</v>
      </c>
      <c r="U342" s="19">
        <v>3625</v>
      </c>
      <c r="V342" s="17">
        <v>2662</v>
      </c>
      <c r="W342" s="22">
        <v>0.7</v>
      </c>
      <c r="X342" s="23">
        <f t="shared" si="17"/>
        <v>100</v>
      </c>
      <c r="Y342" s="17">
        <v>0</v>
      </c>
      <c r="Z342" s="17">
        <v>14400</v>
      </c>
      <c r="AA342" s="17">
        <v>13099</v>
      </c>
      <c r="AB342" s="17">
        <v>9368</v>
      </c>
      <c r="AC342" s="15" t="s">
        <v>37</v>
      </c>
    </row>
    <row r="343" spans="1:29" hidden="1">
      <c r="A343" s="13" t="str">
        <f t="shared" si="15"/>
        <v>FCST</v>
      </c>
      <c r="B343" s="14" t="s">
        <v>380</v>
      </c>
      <c r="C343" s="15" t="s">
        <v>278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 t="s">
        <v>35</v>
      </c>
      <c r="T343" s="21">
        <v>0</v>
      </c>
      <c r="U343" s="19">
        <v>0</v>
      </c>
      <c r="V343" s="17">
        <v>21</v>
      </c>
      <c r="W343" s="22" t="s">
        <v>36</v>
      </c>
      <c r="X343" s="23" t="str">
        <f t="shared" si="17"/>
        <v>F</v>
      </c>
      <c r="Y343" s="17">
        <v>0</v>
      </c>
      <c r="Z343" s="17">
        <v>101</v>
      </c>
      <c r="AA343" s="17">
        <v>115</v>
      </c>
      <c r="AB343" s="17">
        <v>22</v>
      </c>
      <c r="AC343" s="15" t="s">
        <v>37</v>
      </c>
    </row>
    <row r="344" spans="1:29">
      <c r="A344" s="13" t="str">
        <f t="shared" si="15"/>
        <v>ZeroZero</v>
      </c>
      <c r="B344" s="14" t="s">
        <v>381</v>
      </c>
      <c r="C344" s="15" t="s">
        <v>278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90000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90000</v>
      </c>
      <c r="Q344" s="17">
        <v>0</v>
      </c>
      <c r="R344" s="19">
        <v>90000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42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5"/>
        <v>Normal</v>
      </c>
      <c r="B345" s="14" t="s">
        <v>382</v>
      </c>
      <c r="C345" s="15" t="s">
        <v>278</v>
      </c>
      <c r="D345" s="16">
        <f>IFERROR(VLOOKUP(B345,#REF!,3,FALSE),0)</f>
        <v>0</v>
      </c>
      <c r="E345" s="18">
        <f t="shared" si="16"/>
        <v>3.1</v>
      </c>
      <c r="F345" s="16" t="str">
        <f>IFERROR(VLOOKUP(B345,#REF!,6,FALSE),"")</f>
        <v/>
      </c>
      <c r="G345" s="17">
        <v>269000</v>
      </c>
      <c r="H345" s="17">
        <v>134000</v>
      </c>
      <c r="I345" s="17" t="str">
        <f>IFERROR(VLOOKUP(B345,#REF!,9,FALSE),"")</f>
        <v/>
      </c>
      <c r="J345" s="17">
        <v>45000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16000</v>
      </c>
      <c r="Q345" s="17">
        <v>29000</v>
      </c>
      <c r="R345" s="19">
        <v>314000</v>
      </c>
      <c r="S345" s="20">
        <v>21.3</v>
      </c>
      <c r="T345" s="21">
        <v>18</v>
      </c>
      <c r="U345" s="19">
        <v>14750</v>
      </c>
      <c r="V345" s="17">
        <v>17464</v>
      </c>
      <c r="W345" s="22">
        <v>1.2</v>
      </c>
      <c r="X345" s="23">
        <f t="shared" si="17"/>
        <v>100</v>
      </c>
      <c r="Y345" s="17">
        <v>21785</v>
      </c>
      <c r="Z345" s="17">
        <v>98099</v>
      </c>
      <c r="AA345" s="17">
        <v>48992</v>
      </c>
      <c r="AB345" s="17">
        <v>49596</v>
      </c>
      <c r="AC345" s="15" t="s">
        <v>37</v>
      </c>
    </row>
    <row r="346" spans="1:29" hidden="1">
      <c r="A346" s="13" t="str">
        <f t="shared" si="15"/>
        <v>Normal</v>
      </c>
      <c r="B346" s="14" t="s">
        <v>383</v>
      </c>
      <c r="C346" s="15" t="s">
        <v>278</v>
      </c>
      <c r="D346" s="16">
        <f>IFERROR(VLOOKUP(B346,#REF!,3,FALSE),0)</f>
        <v>0</v>
      </c>
      <c r="E346" s="18">
        <f t="shared" si="16"/>
        <v>4.0999999999999996</v>
      </c>
      <c r="F346" s="16" t="str">
        <f>IFERROR(VLOOKUP(B346,#REF!,6,FALSE),"")</f>
        <v/>
      </c>
      <c r="G346" s="17">
        <v>48000</v>
      </c>
      <c r="H346" s="17">
        <v>0</v>
      </c>
      <c r="I346" s="17" t="str">
        <f>IFERROR(VLOOKUP(B346,#REF!,9,FALSE),"")</f>
        <v/>
      </c>
      <c r="J346" s="17">
        <v>56000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56000</v>
      </c>
      <c r="R346" s="19">
        <v>104000</v>
      </c>
      <c r="S346" s="20">
        <v>7.6</v>
      </c>
      <c r="T346" s="21">
        <v>10.8</v>
      </c>
      <c r="U346" s="19">
        <v>13625</v>
      </c>
      <c r="V346" s="17">
        <v>9672</v>
      </c>
      <c r="W346" s="22">
        <v>0.7</v>
      </c>
      <c r="X346" s="23">
        <f t="shared" si="17"/>
        <v>100</v>
      </c>
      <c r="Y346" s="17">
        <v>6069</v>
      </c>
      <c r="Z346" s="17">
        <v>49663</v>
      </c>
      <c r="AA346" s="17">
        <v>41572</v>
      </c>
      <c r="AB346" s="17">
        <v>12309</v>
      </c>
      <c r="AC346" s="15" t="s">
        <v>37</v>
      </c>
    </row>
    <row r="347" spans="1:29">
      <c r="A347" s="13" t="str">
        <f t="shared" si="15"/>
        <v>OverStock</v>
      </c>
      <c r="B347" s="14" t="s">
        <v>384</v>
      </c>
      <c r="C347" s="15" t="s">
        <v>278</v>
      </c>
      <c r="D347" s="16">
        <f>IFERROR(VLOOKUP(B347,#REF!,3,FALSE),0)</f>
        <v>0</v>
      </c>
      <c r="E347" s="18">
        <f t="shared" si="16"/>
        <v>37.5</v>
      </c>
      <c r="F347" s="16" t="str">
        <f>IFERROR(VLOOKUP(B347,#REF!,6,FALSE),"")</f>
        <v/>
      </c>
      <c r="G347" s="17">
        <v>240000</v>
      </c>
      <c r="H347" s="17">
        <v>157000</v>
      </c>
      <c r="I347" s="17" t="str">
        <f>IFERROR(VLOOKUP(B347,#REF!,9,FALSE),"")</f>
        <v/>
      </c>
      <c r="J347" s="17">
        <v>150000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114000</v>
      </c>
      <c r="Q347" s="17">
        <v>36000</v>
      </c>
      <c r="R347" s="19">
        <v>390000</v>
      </c>
      <c r="S347" s="20">
        <v>97.5</v>
      </c>
      <c r="T347" s="21">
        <v>145.6</v>
      </c>
      <c r="U347" s="19">
        <v>4000</v>
      </c>
      <c r="V347" s="17">
        <v>2679</v>
      </c>
      <c r="W347" s="22">
        <v>0.7</v>
      </c>
      <c r="X347" s="23">
        <f t="shared" si="17"/>
        <v>100</v>
      </c>
      <c r="Y347" s="17">
        <v>0</v>
      </c>
      <c r="Z347" s="17">
        <v>11671</v>
      </c>
      <c r="AA347" s="17">
        <v>16783</v>
      </c>
      <c r="AB347" s="17">
        <v>4490</v>
      </c>
      <c r="AC347" s="15" t="s">
        <v>37</v>
      </c>
    </row>
    <row r="348" spans="1:29" hidden="1">
      <c r="A348" s="13" t="str">
        <f t="shared" si="15"/>
        <v>Normal</v>
      </c>
      <c r="B348" s="14" t="s">
        <v>385</v>
      </c>
      <c r="C348" s="15" t="s">
        <v>278</v>
      </c>
      <c r="D348" s="16">
        <f>IFERROR(VLOOKUP(B348,#REF!,3,FALSE),0)</f>
        <v>0</v>
      </c>
      <c r="E348" s="18">
        <f t="shared" si="16"/>
        <v>0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>
        <v>0</v>
      </c>
      <c r="T348" s="21" t="s">
        <v>35</v>
      </c>
      <c r="U348" s="19">
        <v>375</v>
      </c>
      <c r="V348" s="17" t="s">
        <v>35</v>
      </c>
      <c r="W348" s="22" t="s">
        <v>42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 hidden="1">
      <c r="A349" s="13" t="str">
        <f t="shared" si="15"/>
        <v>Normal</v>
      </c>
      <c r="B349" s="14" t="s">
        <v>386</v>
      </c>
      <c r="C349" s="15" t="s">
        <v>278</v>
      </c>
      <c r="D349" s="16">
        <f>IFERROR(VLOOKUP(B349,#REF!,3,FALSE),0)</f>
        <v>0</v>
      </c>
      <c r="E349" s="18">
        <f t="shared" si="16"/>
        <v>8</v>
      </c>
      <c r="F349" s="16" t="str">
        <f>IFERROR(VLOOKUP(B349,#REF!,6,FALSE),"")</f>
        <v/>
      </c>
      <c r="G349" s="17">
        <v>165000</v>
      </c>
      <c r="H349" s="17">
        <v>102000</v>
      </c>
      <c r="I349" s="17" t="str">
        <f>IFERROR(VLOOKUP(B349,#REF!,9,FALSE),"")</f>
        <v/>
      </c>
      <c r="J349" s="17">
        <v>87000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24000</v>
      </c>
      <c r="Q349" s="17">
        <v>63000</v>
      </c>
      <c r="R349" s="19">
        <v>252000</v>
      </c>
      <c r="S349" s="20">
        <v>23.2</v>
      </c>
      <c r="T349" s="21">
        <v>25.9</v>
      </c>
      <c r="U349" s="19">
        <v>10875</v>
      </c>
      <c r="V349" s="17">
        <v>9738</v>
      </c>
      <c r="W349" s="22">
        <v>0.9</v>
      </c>
      <c r="X349" s="23">
        <f t="shared" si="17"/>
        <v>100</v>
      </c>
      <c r="Y349" s="17">
        <v>18342</v>
      </c>
      <c r="Z349" s="17">
        <v>54003</v>
      </c>
      <c r="AA349" s="17">
        <v>21700</v>
      </c>
      <c r="AB349" s="17">
        <v>21093</v>
      </c>
      <c r="AC349" s="15" t="s">
        <v>37</v>
      </c>
    </row>
    <row r="350" spans="1:29">
      <c r="A350" s="13" t="str">
        <f t="shared" si="15"/>
        <v>OverStock</v>
      </c>
      <c r="B350" s="14" t="s">
        <v>387</v>
      </c>
      <c r="C350" s="15" t="s">
        <v>278</v>
      </c>
      <c r="D350" s="16">
        <f>IFERROR(VLOOKUP(B350,#REF!,3,FALSE),0)</f>
        <v>0</v>
      </c>
      <c r="E350" s="18">
        <f t="shared" si="16"/>
        <v>8</v>
      </c>
      <c r="F350" s="16" t="str">
        <f>IFERROR(VLOOKUP(B350,#REF!,6,FALSE),"")</f>
        <v/>
      </c>
      <c r="G350" s="17">
        <v>15000</v>
      </c>
      <c r="H350" s="17">
        <v>9000</v>
      </c>
      <c r="I350" s="17" t="str">
        <f>IFERROR(VLOOKUP(B350,#REF!,9,FALSE),"")</f>
        <v/>
      </c>
      <c r="J350" s="17">
        <v>3000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3000</v>
      </c>
      <c r="Q350" s="17">
        <v>0</v>
      </c>
      <c r="R350" s="19">
        <v>18000</v>
      </c>
      <c r="S350" s="20">
        <v>48</v>
      </c>
      <c r="T350" s="21">
        <v>69.8</v>
      </c>
      <c r="U350" s="19">
        <v>375</v>
      </c>
      <c r="V350" s="17">
        <v>258</v>
      </c>
      <c r="W350" s="22">
        <v>0.7</v>
      </c>
      <c r="X350" s="23">
        <f t="shared" si="17"/>
        <v>100</v>
      </c>
      <c r="Y350" s="17">
        <v>0</v>
      </c>
      <c r="Z350" s="17">
        <v>870</v>
      </c>
      <c r="AA350" s="17">
        <v>2800</v>
      </c>
      <c r="AB350" s="17">
        <v>1247</v>
      </c>
      <c r="AC350" s="15" t="s">
        <v>37</v>
      </c>
    </row>
    <row r="351" spans="1:29">
      <c r="A351" s="13" t="str">
        <f t="shared" si="15"/>
        <v>OverStock</v>
      </c>
      <c r="B351" s="14" t="s">
        <v>388</v>
      </c>
      <c r="C351" s="15" t="s">
        <v>278</v>
      </c>
      <c r="D351" s="16">
        <f>IFERROR(VLOOKUP(B351,#REF!,3,FALSE),0)</f>
        <v>0</v>
      </c>
      <c r="E351" s="18">
        <f t="shared" si="16"/>
        <v>38.299999999999997</v>
      </c>
      <c r="F351" s="16" t="str">
        <f>IFERROR(VLOOKUP(B351,#REF!,6,FALSE),"")</f>
        <v/>
      </c>
      <c r="G351" s="17">
        <v>423000</v>
      </c>
      <c r="H351" s="17">
        <v>180000</v>
      </c>
      <c r="I351" s="17" t="str">
        <f>IFERROR(VLOOKUP(B351,#REF!,9,FALSE),"")</f>
        <v/>
      </c>
      <c r="J351" s="17">
        <v>603000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513000</v>
      </c>
      <c r="Q351" s="17">
        <v>90000</v>
      </c>
      <c r="R351" s="19">
        <v>1026000</v>
      </c>
      <c r="S351" s="20">
        <v>65.099999999999994</v>
      </c>
      <c r="T351" s="21">
        <v>69.5</v>
      </c>
      <c r="U351" s="19">
        <v>15750</v>
      </c>
      <c r="V351" s="17">
        <v>14759</v>
      </c>
      <c r="W351" s="22">
        <v>0.9</v>
      </c>
      <c r="X351" s="23">
        <f t="shared" si="17"/>
        <v>100</v>
      </c>
      <c r="Y351" s="17">
        <v>6046</v>
      </c>
      <c r="Z351" s="17">
        <v>122141</v>
      </c>
      <c r="AA351" s="17">
        <v>6920</v>
      </c>
      <c r="AB351" s="17">
        <v>1432</v>
      </c>
      <c r="AC351" s="15" t="s">
        <v>37</v>
      </c>
    </row>
    <row r="352" spans="1:29" hidden="1">
      <c r="A352" s="13" t="str">
        <f t="shared" si="15"/>
        <v>Normal</v>
      </c>
      <c r="B352" s="14" t="s">
        <v>389</v>
      </c>
      <c r="C352" s="15" t="s">
        <v>278</v>
      </c>
      <c r="D352" s="16">
        <f>IFERROR(VLOOKUP(B352,#REF!,3,FALSE),0)</f>
        <v>0</v>
      </c>
      <c r="E352" s="18">
        <f t="shared" si="16"/>
        <v>3.2</v>
      </c>
      <c r="F352" s="16" t="str">
        <f>IFERROR(VLOOKUP(B352,#REF!,6,FALSE),"")</f>
        <v/>
      </c>
      <c r="G352" s="17">
        <v>15000</v>
      </c>
      <c r="H352" s="17">
        <v>9000</v>
      </c>
      <c r="I352" s="17" t="str">
        <f>IFERROR(VLOOKUP(B352,#REF!,9,FALSE),"")</f>
        <v/>
      </c>
      <c r="J352" s="17">
        <v>6000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3000</v>
      </c>
      <c r="Q352" s="17">
        <v>3000</v>
      </c>
      <c r="R352" s="19">
        <v>21000</v>
      </c>
      <c r="S352" s="20">
        <v>11.2</v>
      </c>
      <c r="T352" s="21">
        <v>36.299999999999997</v>
      </c>
      <c r="U352" s="19">
        <v>1875</v>
      </c>
      <c r="V352" s="17">
        <v>578</v>
      </c>
      <c r="W352" s="22">
        <v>0.3</v>
      </c>
      <c r="X352" s="23">
        <f t="shared" si="17"/>
        <v>50</v>
      </c>
      <c r="Y352" s="17">
        <v>0</v>
      </c>
      <c r="Z352" s="17">
        <v>3005</v>
      </c>
      <c r="AA352" s="17">
        <v>2900</v>
      </c>
      <c r="AB352" s="17">
        <v>1098</v>
      </c>
      <c r="AC352" s="15" t="s">
        <v>37</v>
      </c>
    </row>
    <row r="353" spans="1:29" hidden="1">
      <c r="A353" s="13" t="str">
        <f t="shared" si="15"/>
        <v>Normal</v>
      </c>
      <c r="B353" s="14" t="s">
        <v>390</v>
      </c>
      <c r="C353" s="15" t="s">
        <v>278</v>
      </c>
      <c r="D353" s="16">
        <f>IFERROR(VLOOKUP(B353,#REF!,3,FALSE),0)</f>
        <v>0</v>
      </c>
      <c r="E353" s="18">
        <f t="shared" si="16"/>
        <v>3.2</v>
      </c>
      <c r="F353" s="16" t="str">
        <f>IFERROR(VLOOKUP(B353,#REF!,6,FALSE),"")</f>
        <v/>
      </c>
      <c r="G353" s="17">
        <v>39000</v>
      </c>
      <c r="H353" s="17">
        <v>27000</v>
      </c>
      <c r="I353" s="17" t="str">
        <f>IFERROR(VLOOKUP(B353,#REF!,9,FALSE),"")</f>
        <v/>
      </c>
      <c r="J353" s="17">
        <v>18000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18000</v>
      </c>
      <c r="R353" s="19">
        <v>57000</v>
      </c>
      <c r="S353" s="20">
        <v>10.1</v>
      </c>
      <c r="T353" s="21">
        <v>17.5</v>
      </c>
      <c r="U353" s="19">
        <v>5625</v>
      </c>
      <c r="V353" s="17">
        <v>3266</v>
      </c>
      <c r="W353" s="22">
        <v>0.6</v>
      </c>
      <c r="X353" s="23">
        <f t="shared" si="17"/>
        <v>100</v>
      </c>
      <c r="Y353" s="17">
        <v>1202</v>
      </c>
      <c r="Z353" s="17">
        <v>21195</v>
      </c>
      <c r="AA353" s="17">
        <v>9900</v>
      </c>
      <c r="AB353" s="17">
        <v>5398</v>
      </c>
      <c r="AC353" s="15" t="s">
        <v>37</v>
      </c>
    </row>
    <row r="354" spans="1:29" hidden="1">
      <c r="A354" s="13" t="str">
        <f t="shared" si="15"/>
        <v>Normal</v>
      </c>
      <c r="B354" s="14" t="s">
        <v>391</v>
      </c>
      <c r="C354" s="15" t="s">
        <v>278</v>
      </c>
      <c r="D354" s="16">
        <f>IFERROR(VLOOKUP(B354,#REF!,3,FALSE),0)</f>
        <v>0</v>
      </c>
      <c r="E354" s="18">
        <f t="shared" si="16"/>
        <v>4.2</v>
      </c>
      <c r="F354" s="16" t="str">
        <f>IFERROR(VLOOKUP(B354,#REF!,6,FALSE),"")</f>
        <v/>
      </c>
      <c r="G354" s="17">
        <v>105000</v>
      </c>
      <c r="H354" s="17">
        <v>63000</v>
      </c>
      <c r="I354" s="17" t="str">
        <f>IFERROR(VLOOKUP(B354,#REF!,9,FALSE),"")</f>
        <v/>
      </c>
      <c r="J354" s="17">
        <v>33000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24000</v>
      </c>
      <c r="Q354" s="17">
        <v>9000</v>
      </c>
      <c r="R354" s="19">
        <v>138000</v>
      </c>
      <c r="S354" s="20">
        <v>17.5</v>
      </c>
      <c r="T354" s="21">
        <v>16.8</v>
      </c>
      <c r="U354" s="19">
        <v>7875</v>
      </c>
      <c r="V354" s="17">
        <v>8238</v>
      </c>
      <c r="W354" s="22">
        <v>1</v>
      </c>
      <c r="X354" s="23">
        <f t="shared" si="17"/>
        <v>100</v>
      </c>
      <c r="Y354" s="17">
        <v>23244</v>
      </c>
      <c r="Z354" s="17">
        <v>36096</v>
      </c>
      <c r="AA354" s="17">
        <v>20800</v>
      </c>
      <c r="AB354" s="17">
        <v>9389</v>
      </c>
      <c r="AC354" s="15" t="s">
        <v>37</v>
      </c>
    </row>
    <row r="355" spans="1:29">
      <c r="A355" s="13" t="str">
        <f t="shared" si="15"/>
        <v>OverStock</v>
      </c>
      <c r="B355" s="14" t="s">
        <v>392</v>
      </c>
      <c r="C355" s="15" t="s">
        <v>278</v>
      </c>
      <c r="D355" s="16">
        <f>IFERROR(VLOOKUP(B355,#REF!,3,FALSE),0)</f>
        <v>0</v>
      </c>
      <c r="E355" s="18">
        <f t="shared" si="16"/>
        <v>8</v>
      </c>
      <c r="F355" s="16" t="str">
        <f>IFERROR(VLOOKUP(B355,#REF!,6,FALSE),"")</f>
        <v/>
      </c>
      <c r="G355" s="17">
        <v>9000</v>
      </c>
      <c r="H355" s="17">
        <v>9000</v>
      </c>
      <c r="I355" s="17" t="str">
        <f>IFERROR(VLOOKUP(B355,#REF!,9,FALSE),"")</f>
        <v/>
      </c>
      <c r="J355" s="17">
        <v>3000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3000</v>
      </c>
      <c r="Q355" s="17">
        <v>0</v>
      </c>
      <c r="R355" s="19">
        <v>12000</v>
      </c>
      <c r="S355" s="20">
        <v>32</v>
      </c>
      <c r="T355" s="21">
        <v>1200</v>
      </c>
      <c r="U355" s="19">
        <v>375</v>
      </c>
      <c r="V355" s="17">
        <v>10</v>
      </c>
      <c r="W355" s="22">
        <v>0</v>
      </c>
      <c r="X355" s="23">
        <f t="shared" si="17"/>
        <v>50</v>
      </c>
      <c r="Y355" s="17">
        <v>0</v>
      </c>
      <c r="Z355" s="17">
        <v>0</v>
      </c>
      <c r="AA355" s="17">
        <v>92</v>
      </c>
      <c r="AB355" s="17">
        <v>91</v>
      </c>
      <c r="AC355" s="15" t="s">
        <v>37</v>
      </c>
    </row>
    <row r="356" spans="1:29">
      <c r="A356" s="13" t="str">
        <f t="shared" si="15"/>
        <v>OverStock</v>
      </c>
      <c r="B356" s="14" t="s">
        <v>393</v>
      </c>
      <c r="C356" s="15" t="s">
        <v>278</v>
      </c>
      <c r="D356" s="16">
        <f>IFERROR(VLOOKUP(B356,#REF!,3,FALSE),0)</f>
        <v>0</v>
      </c>
      <c r="E356" s="18">
        <f t="shared" si="16"/>
        <v>3.1</v>
      </c>
      <c r="F356" s="16" t="str">
        <f>IFERROR(VLOOKUP(B356,#REF!,6,FALSE),"")</f>
        <v/>
      </c>
      <c r="G356" s="17">
        <v>501000</v>
      </c>
      <c r="H356" s="17">
        <v>105000</v>
      </c>
      <c r="I356" s="17" t="str">
        <f>IFERROR(VLOOKUP(B356,#REF!,9,FALSE),"")</f>
        <v/>
      </c>
      <c r="J356" s="17">
        <v>54000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15000</v>
      </c>
      <c r="Q356" s="17">
        <v>39000</v>
      </c>
      <c r="R356" s="19">
        <v>555000</v>
      </c>
      <c r="S356" s="20">
        <v>32.200000000000003</v>
      </c>
      <c r="T356" s="21">
        <v>22.8</v>
      </c>
      <c r="U356" s="19">
        <v>17250</v>
      </c>
      <c r="V356" s="17">
        <v>24291</v>
      </c>
      <c r="W356" s="22">
        <v>1.4</v>
      </c>
      <c r="X356" s="23">
        <f t="shared" si="17"/>
        <v>100</v>
      </c>
      <c r="Y356" s="17">
        <v>5725</v>
      </c>
      <c r="Z356" s="17">
        <v>141428</v>
      </c>
      <c r="AA356" s="17">
        <v>81414</v>
      </c>
      <c r="AB356" s="17">
        <v>1042</v>
      </c>
      <c r="AC356" s="15" t="s">
        <v>37</v>
      </c>
    </row>
    <row r="357" spans="1:29" hidden="1">
      <c r="A357" s="13" t="str">
        <f t="shared" si="15"/>
        <v>Normal</v>
      </c>
      <c r="B357" s="14" t="s">
        <v>394</v>
      </c>
      <c r="C357" s="15" t="s">
        <v>278</v>
      </c>
      <c r="D357" s="16">
        <f>IFERROR(VLOOKUP(B357,#REF!,3,FALSE),0)</f>
        <v>0</v>
      </c>
      <c r="E357" s="18">
        <f t="shared" si="16"/>
        <v>0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0</v>
      </c>
      <c r="S357" s="20">
        <v>0</v>
      </c>
      <c r="T357" s="21" t="s">
        <v>35</v>
      </c>
      <c r="U357" s="19">
        <v>375</v>
      </c>
      <c r="V357" s="17" t="s">
        <v>35</v>
      </c>
      <c r="W357" s="22" t="s">
        <v>42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37</v>
      </c>
    </row>
    <row r="358" spans="1:29">
      <c r="A358" s="13" t="str">
        <f t="shared" si="15"/>
        <v>OverStock</v>
      </c>
      <c r="B358" s="14" t="s">
        <v>395</v>
      </c>
      <c r="C358" s="15" t="s">
        <v>278</v>
      </c>
      <c r="D358" s="16">
        <f>IFERROR(VLOOKUP(B358,#REF!,3,FALSE),0)</f>
        <v>0</v>
      </c>
      <c r="E358" s="18">
        <f t="shared" si="16"/>
        <v>18.899999999999999</v>
      </c>
      <c r="F358" s="16" t="str">
        <f>IFERROR(VLOOKUP(B358,#REF!,6,FALSE),"")</f>
        <v/>
      </c>
      <c r="G358" s="17">
        <v>870000</v>
      </c>
      <c r="H358" s="17">
        <v>453000</v>
      </c>
      <c r="I358" s="17" t="str">
        <f>IFERROR(VLOOKUP(B358,#REF!,9,FALSE),"")</f>
        <v/>
      </c>
      <c r="J358" s="17">
        <v>582000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333000</v>
      </c>
      <c r="Q358" s="17">
        <v>249000</v>
      </c>
      <c r="R358" s="19">
        <v>1452000</v>
      </c>
      <c r="S358" s="20">
        <v>47.2</v>
      </c>
      <c r="T358" s="21">
        <v>34.9</v>
      </c>
      <c r="U358" s="19">
        <v>30750</v>
      </c>
      <c r="V358" s="17">
        <v>41626</v>
      </c>
      <c r="W358" s="22">
        <v>1.4</v>
      </c>
      <c r="X358" s="23">
        <f t="shared" si="17"/>
        <v>100</v>
      </c>
      <c r="Y358" s="17">
        <v>55433</v>
      </c>
      <c r="Z358" s="17">
        <v>195899</v>
      </c>
      <c r="AA358" s="17">
        <v>146062</v>
      </c>
      <c r="AB358" s="17">
        <v>26418</v>
      </c>
      <c r="AC358" s="15" t="s">
        <v>37</v>
      </c>
    </row>
    <row r="359" spans="1:29">
      <c r="A359" s="13" t="str">
        <f t="shared" si="15"/>
        <v>OverStock</v>
      </c>
      <c r="B359" s="14" t="s">
        <v>396</v>
      </c>
      <c r="C359" s="15" t="s">
        <v>278</v>
      </c>
      <c r="D359" s="16">
        <f>IFERROR(VLOOKUP(B359,#REF!,3,FALSE),0)</f>
        <v>0</v>
      </c>
      <c r="E359" s="18">
        <f t="shared" si="16"/>
        <v>26.7</v>
      </c>
      <c r="F359" s="16" t="str">
        <f>IFERROR(VLOOKUP(B359,#REF!,6,FALSE),"")</f>
        <v/>
      </c>
      <c r="G359" s="17">
        <v>13007</v>
      </c>
      <c r="H359" s="17">
        <v>12000</v>
      </c>
      <c r="I359" s="17" t="str">
        <f>IFERROR(VLOOKUP(B359,#REF!,9,FALSE),"")</f>
        <v/>
      </c>
      <c r="J359" s="17">
        <v>30000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24000</v>
      </c>
      <c r="Q359" s="17">
        <v>6000</v>
      </c>
      <c r="R359" s="19">
        <v>43007</v>
      </c>
      <c r="S359" s="20">
        <v>38.200000000000003</v>
      </c>
      <c r="T359" s="21">
        <v>170.7</v>
      </c>
      <c r="U359" s="19">
        <v>1125</v>
      </c>
      <c r="V359" s="17">
        <v>252</v>
      </c>
      <c r="W359" s="22">
        <v>0.2</v>
      </c>
      <c r="X359" s="23">
        <f t="shared" si="17"/>
        <v>50</v>
      </c>
      <c r="Y359" s="17">
        <v>0</v>
      </c>
      <c r="Z359" s="17">
        <v>31</v>
      </c>
      <c r="AA359" s="17">
        <v>3144</v>
      </c>
      <c r="AB359" s="17">
        <v>2038</v>
      </c>
      <c r="AC359" s="15" t="s">
        <v>37</v>
      </c>
    </row>
    <row r="360" spans="1:29">
      <c r="A360" s="13" t="str">
        <f t="shared" si="15"/>
        <v>OverStock</v>
      </c>
      <c r="B360" s="14" t="s">
        <v>397</v>
      </c>
      <c r="C360" s="15" t="s">
        <v>278</v>
      </c>
      <c r="D360" s="16">
        <f>IFERROR(VLOOKUP(B360,#REF!,3,FALSE),0)</f>
        <v>0</v>
      </c>
      <c r="E360" s="18">
        <f t="shared" si="16"/>
        <v>8.6999999999999993</v>
      </c>
      <c r="F360" s="16" t="str">
        <f>IFERROR(VLOOKUP(B360,#REF!,6,FALSE),"")</f>
        <v/>
      </c>
      <c r="G360" s="17">
        <v>660000</v>
      </c>
      <c r="H360" s="17">
        <v>0</v>
      </c>
      <c r="I360" s="17" t="str">
        <f>IFERROR(VLOOKUP(B360,#REF!,9,FALSE),"")</f>
        <v/>
      </c>
      <c r="J360" s="17">
        <v>147000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132000</v>
      </c>
      <c r="Q360" s="17">
        <v>15000</v>
      </c>
      <c r="R360" s="19">
        <v>807000</v>
      </c>
      <c r="S360" s="20">
        <v>47.8</v>
      </c>
      <c r="T360" s="21">
        <v>160.9</v>
      </c>
      <c r="U360" s="19">
        <v>16875</v>
      </c>
      <c r="V360" s="17">
        <v>5017</v>
      </c>
      <c r="W360" s="22">
        <v>0.3</v>
      </c>
      <c r="X360" s="23">
        <f t="shared" si="17"/>
        <v>50</v>
      </c>
      <c r="Y360" s="17">
        <v>0</v>
      </c>
      <c r="Z360" s="17">
        <v>25358</v>
      </c>
      <c r="AA360" s="17">
        <v>26175</v>
      </c>
      <c r="AB360" s="17">
        <v>19230</v>
      </c>
      <c r="AC360" s="15" t="s">
        <v>37</v>
      </c>
    </row>
    <row r="361" spans="1:29" hidden="1">
      <c r="A361" s="13" t="str">
        <f t="shared" si="15"/>
        <v>Normal</v>
      </c>
      <c r="B361" s="14" t="s">
        <v>398</v>
      </c>
      <c r="C361" s="15" t="s">
        <v>278</v>
      </c>
      <c r="D361" s="16">
        <f>IFERROR(VLOOKUP(B361,#REF!,3,FALSE),0)</f>
        <v>0</v>
      </c>
      <c r="E361" s="18">
        <f t="shared" si="16"/>
        <v>5.6</v>
      </c>
      <c r="F361" s="16" t="str">
        <f>IFERROR(VLOOKUP(B361,#REF!,6,FALSE),"")</f>
        <v/>
      </c>
      <c r="G361" s="17">
        <v>115000</v>
      </c>
      <c r="H361" s="17">
        <v>60000</v>
      </c>
      <c r="I361" s="17" t="str">
        <f>IFERROR(VLOOKUP(B361,#REF!,9,FALSE),"")</f>
        <v/>
      </c>
      <c r="J361" s="17">
        <v>56000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31000</v>
      </c>
      <c r="Q361" s="17">
        <v>25000</v>
      </c>
      <c r="R361" s="19">
        <v>171000</v>
      </c>
      <c r="S361" s="20">
        <v>17.100000000000001</v>
      </c>
      <c r="T361" s="21">
        <v>39.4</v>
      </c>
      <c r="U361" s="19">
        <v>10000</v>
      </c>
      <c r="V361" s="17">
        <v>4345</v>
      </c>
      <c r="W361" s="22">
        <v>0.4</v>
      </c>
      <c r="X361" s="23">
        <f t="shared" si="17"/>
        <v>50</v>
      </c>
      <c r="Y361" s="17">
        <v>14330</v>
      </c>
      <c r="Z361" s="17">
        <v>20233</v>
      </c>
      <c r="AA361" s="17">
        <v>5708</v>
      </c>
      <c r="AB361" s="17">
        <v>3150</v>
      </c>
      <c r="AC361" s="15" t="s">
        <v>37</v>
      </c>
    </row>
    <row r="362" spans="1:29">
      <c r="A362" s="13" t="str">
        <f t="shared" si="15"/>
        <v>OverStock</v>
      </c>
      <c r="B362" s="14" t="s">
        <v>399</v>
      </c>
      <c r="C362" s="15" t="s">
        <v>278</v>
      </c>
      <c r="D362" s="16">
        <f>IFERROR(VLOOKUP(B362,#REF!,3,FALSE),0)</f>
        <v>0</v>
      </c>
      <c r="E362" s="18">
        <f t="shared" si="16"/>
        <v>6.3</v>
      </c>
      <c r="F362" s="16" t="str">
        <f>IFERROR(VLOOKUP(B362,#REF!,6,FALSE),"")</f>
        <v/>
      </c>
      <c r="G362" s="17">
        <v>2380000</v>
      </c>
      <c r="H362" s="17">
        <v>1170000</v>
      </c>
      <c r="I362" s="17" t="str">
        <f>IFERROR(VLOOKUP(B362,#REF!,9,FALSE),"")</f>
        <v/>
      </c>
      <c r="J362" s="17">
        <v>345000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90200</v>
      </c>
      <c r="Q362" s="17">
        <v>254800</v>
      </c>
      <c r="R362" s="19">
        <v>2725000</v>
      </c>
      <c r="S362" s="20">
        <v>49.5</v>
      </c>
      <c r="T362" s="21">
        <v>24.7</v>
      </c>
      <c r="U362" s="19">
        <v>55000</v>
      </c>
      <c r="V362" s="17">
        <v>110224</v>
      </c>
      <c r="W362" s="22">
        <v>2</v>
      </c>
      <c r="X362" s="23">
        <f t="shared" si="17"/>
        <v>150</v>
      </c>
      <c r="Y362" s="17">
        <v>73155</v>
      </c>
      <c r="Z362" s="17">
        <v>595104</v>
      </c>
      <c r="AA362" s="17">
        <v>398778</v>
      </c>
      <c r="AB362" s="17">
        <v>135991</v>
      </c>
      <c r="AC362" s="15" t="s">
        <v>37</v>
      </c>
    </row>
    <row r="363" spans="1:29">
      <c r="A363" s="13" t="str">
        <f t="shared" si="15"/>
        <v>OverStock</v>
      </c>
      <c r="B363" s="14" t="s">
        <v>400</v>
      </c>
      <c r="C363" s="15" t="s">
        <v>278</v>
      </c>
      <c r="D363" s="16">
        <f>IFERROR(VLOOKUP(B363,#REF!,3,FALSE),0)</f>
        <v>0</v>
      </c>
      <c r="E363" s="18">
        <f t="shared" si="16"/>
        <v>56</v>
      </c>
      <c r="F363" s="16" t="str">
        <f>IFERROR(VLOOKUP(B363,#REF!,6,FALSE),"")</f>
        <v/>
      </c>
      <c r="G363" s="17">
        <v>12000</v>
      </c>
      <c r="H363" s="17">
        <v>12000</v>
      </c>
      <c r="I363" s="17" t="str">
        <f>IFERROR(VLOOKUP(B363,#REF!,9,FALSE),"")</f>
        <v/>
      </c>
      <c r="J363" s="17">
        <v>21000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21000</v>
      </c>
      <c r="Q363" s="17">
        <v>0</v>
      </c>
      <c r="R363" s="19">
        <v>33000</v>
      </c>
      <c r="S363" s="20">
        <v>88</v>
      </c>
      <c r="T363" s="21">
        <v>165</v>
      </c>
      <c r="U363" s="19">
        <v>375</v>
      </c>
      <c r="V363" s="17">
        <v>200</v>
      </c>
      <c r="W363" s="22">
        <v>0.5</v>
      </c>
      <c r="X363" s="23">
        <f t="shared" si="17"/>
        <v>100</v>
      </c>
      <c r="Y363" s="17">
        <v>0</v>
      </c>
      <c r="Z363" s="17">
        <v>519</v>
      </c>
      <c r="AA363" s="17">
        <v>1572</v>
      </c>
      <c r="AB363" s="17">
        <v>1179</v>
      </c>
      <c r="AC363" s="15" t="s">
        <v>37</v>
      </c>
    </row>
    <row r="364" spans="1:29">
      <c r="A364" s="13" t="str">
        <f t="shared" si="15"/>
        <v>ZeroZero</v>
      </c>
      <c r="B364" s="14" t="s">
        <v>401</v>
      </c>
      <c r="C364" s="15" t="s">
        <v>278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198033</v>
      </c>
      <c r="H364" s="17">
        <v>33</v>
      </c>
      <c r="I364" s="17" t="str">
        <f>IFERROR(VLOOKUP(B364,#REF!,9,FALSE),"")</f>
        <v/>
      </c>
      <c r="J364" s="17">
        <v>967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967</v>
      </c>
      <c r="Q364" s="17">
        <v>0</v>
      </c>
      <c r="R364" s="19">
        <v>199000</v>
      </c>
      <c r="S364" s="20" t="s">
        <v>35</v>
      </c>
      <c r="T364" s="21" t="s">
        <v>35</v>
      </c>
      <c r="U364" s="19">
        <v>0</v>
      </c>
      <c r="V364" s="17" t="s">
        <v>35</v>
      </c>
      <c r="W364" s="22" t="s">
        <v>42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3" t="str">
        <f t="shared" si="15"/>
        <v>FCST</v>
      </c>
      <c r="B365" s="14" t="s">
        <v>402</v>
      </c>
      <c r="C365" s="15" t="s">
        <v>278</v>
      </c>
      <c r="D365" s="16">
        <f>IFERROR(VLOOKUP(B365,#REF!,3,FALSE),0)</f>
        <v>0</v>
      </c>
      <c r="E365" s="18" t="str">
        <f t="shared" si="16"/>
        <v>前八週無拉料</v>
      </c>
      <c r="F365" s="16" t="str">
        <f>IFERROR(VLOOKUP(B365,#REF!,6,FALSE),"")</f>
        <v/>
      </c>
      <c r="G365" s="17">
        <v>70000</v>
      </c>
      <c r="H365" s="17">
        <v>70000</v>
      </c>
      <c r="I365" s="17" t="str">
        <f>IFERROR(VLOOKUP(B365,#REF!,9,FALSE),"")</f>
        <v/>
      </c>
      <c r="J365" s="17">
        <v>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0</v>
      </c>
      <c r="R365" s="19">
        <v>70000</v>
      </c>
      <c r="S365" s="20" t="s">
        <v>35</v>
      </c>
      <c r="T365" s="21">
        <v>137</v>
      </c>
      <c r="U365" s="19">
        <v>0</v>
      </c>
      <c r="V365" s="17">
        <v>511</v>
      </c>
      <c r="W365" s="22" t="s">
        <v>36</v>
      </c>
      <c r="X365" s="23" t="str">
        <f t="shared" si="17"/>
        <v>F</v>
      </c>
      <c r="Y365" s="17">
        <v>0</v>
      </c>
      <c r="Z365" s="17">
        <v>600</v>
      </c>
      <c r="AA365" s="17">
        <v>4000</v>
      </c>
      <c r="AB365" s="17">
        <v>0</v>
      </c>
      <c r="AC365" s="15" t="s">
        <v>37</v>
      </c>
    </row>
    <row r="366" spans="1:29">
      <c r="A366" s="13" t="str">
        <f t="shared" si="15"/>
        <v>OverStock</v>
      </c>
      <c r="B366" s="14" t="s">
        <v>403</v>
      </c>
      <c r="C366" s="15" t="s">
        <v>278</v>
      </c>
      <c r="D366" s="16">
        <f>IFERROR(VLOOKUP(B366,#REF!,3,FALSE),0)</f>
        <v>0</v>
      </c>
      <c r="E366" s="18">
        <f t="shared" si="16"/>
        <v>938.7</v>
      </c>
      <c r="F366" s="16" t="str">
        <f>IFERROR(VLOOKUP(B366,#REF!,6,FALSE),"")</f>
        <v/>
      </c>
      <c r="G366" s="17">
        <v>432000</v>
      </c>
      <c r="H366" s="17">
        <v>0</v>
      </c>
      <c r="I366" s="17" t="str">
        <f>IFERROR(VLOOKUP(B366,#REF!,9,FALSE),"")</f>
        <v/>
      </c>
      <c r="J366" s="17">
        <v>704000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689000</v>
      </c>
      <c r="Q366" s="17">
        <v>15000</v>
      </c>
      <c r="R366" s="19">
        <v>1136000</v>
      </c>
      <c r="S366" s="20">
        <v>1514.7</v>
      </c>
      <c r="T366" s="21">
        <v>479.7</v>
      </c>
      <c r="U366" s="19">
        <v>750</v>
      </c>
      <c r="V366" s="17">
        <v>2368</v>
      </c>
      <c r="W366" s="22">
        <v>3.2</v>
      </c>
      <c r="X366" s="23">
        <f t="shared" si="17"/>
        <v>150</v>
      </c>
      <c r="Y366" s="17">
        <v>0</v>
      </c>
      <c r="Z366" s="17">
        <v>18651</v>
      </c>
      <c r="AA366" s="17">
        <v>3245</v>
      </c>
      <c r="AB366" s="17">
        <v>555</v>
      </c>
      <c r="AC366" s="15" t="s">
        <v>37</v>
      </c>
    </row>
    <row r="367" spans="1:29">
      <c r="A367" s="13" t="str">
        <f t="shared" si="15"/>
        <v>OverStock</v>
      </c>
      <c r="B367" s="14" t="s">
        <v>404</v>
      </c>
      <c r="C367" s="15" t="s">
        <v>278</v>
      </c>
      <c r="D367" s="16">
        <f>IFERROR(VLOOKUP(B367,#REF!,3,FALSE),0)</f>
        <v>0</v>
      </c>
      <c r="E367" s="18">
        <f t="shared" si="16"/>
        <v>936</v>
      </c>
      <c r="F367" s="16" t="str">
        <f>IFERROR(VLOOKUP(B367,#REF!,6,FALSE),"")</f>
        <v/>
      </c>
      <c r="G367" s="17">
        <v>102000</v>
      </c>
      <c r="H367" s="17">
        <v>0</v>
      </c>
      <c r="I367" s="17" t="str">
        <f>IFERROR(VLOOKUP(B367,#REF!,9,FALSE),"")</f>
        <v/>
      </c>
      <c r="J367" s="17">
        <v>351000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351000</v>
      </c>
      <c r="Q367" s="17">
        <v>0</v>
      </c>
      <c r="R367" s="19">
        <v>453000</v>
      </c>
      <c r="S367" s="20">
        <v>1208</v>
      </c>
      <c r="T367" s="21" t="s">
        <v>35</v>
      </c>
      <c r="U367" s="19">
        <v>375</v>
      </c>
      <c r="V367" s="17" t="s">
        <v>35</v>
      </c>
      <c r="W367" s="22" t="s">
        <v>42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5"/>
        <v>FCST</v>
      </c>
      <c r="B368" s="14" t="s">
        <v>405</v>
      </c>
      <c r="C368" s="15" t="s">
        <v>278</v>
      </c>
      <c r="D368" s="16">
        <f>IFERROR(VLOOKUP(B368,#REF!,3,FALSE),0)</f>
        <v>0</v>
      </c>
      <c r="E368" s="18" t="str">
        <f t="shared" si="16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3000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3000</v>
      </c>
      <c r="Q368" s="17">
        <v>0</v>
      </c>
      <c r="R368" s="19">
        <v>3000</v>
      </c>
      <c r="S368" s="20" t="s">
        <v>35</v>
      </c>
      <c r="T368" s="21">
        <v>21.1</v>
      </c>
      <c r="U368" s="19">
        <v>0</v>
      </c>
      <c r="V368" s="17">
        <v>142</v>
      </c>
      <c r="W368" s="22" t="s">
        <v>36</v>
      </c>
      <c r="X368" s="23" t="str">
        <f t="shared" si="17"/>
        <v>F</v>
      </c>
      <c r="Y368" s="17">
        <v>0</v>
      </c>
      <c r="Z368" s="17">
        <v>0</v>
      </c>
      <c r="AA368" s="17">
        <v>1280</v>
      </c>
      <c r="AB368" s="17">
        <v>1042</v>
      </c>
      <c r="AC368" s="15" t="s">
        <v>37</v>
      </c>
    </row>
    <row r="369" spans="1:29">
      <c r="A369" s="13" t="str">
        <f t="shared" si="15"/>
        <v>ZeroZero</v>
      </c>
      <c r="B369" s="14" t="s">
        <v>406</v>
      </c>
      <c r="C369" s="15" t="s">
        <v>278</v>
      </c>
      <c r="D369" s="16">
        <f>IFERROR(VLOOKUP(B369,#REF!,3,FALSE),0)</f>
        <v>0</v>
      </c>
      <c r="E369" s="18" t="str">
        <f t="shared" si="16"/>
        <v>前八週無拉料</v>
      </c>
      <c r="F369" s="16" t="str">
        <f>IFERROR(VLOOKUP(B369,#REF!,6,FALSE),"")</f>
        <v/>
      </c>
      <c r="G369" s="17">
        <v>288000</v>
      </c>
      <c r="H369" s="17">
        <v>225000</v>
      </c>
      <c r="I369" s="17" t="str">
        <f>IFERROR(VLOOKUP(B369,#REF!,9,FALSE),"")</f>
        <v/>
      </c>
      <c r="J369" s="17">
        <v>69000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69000</v>
      </c>
      <c r="Q369" s="17">
        <v>0</v>
      </c>
      <c r="R369" s="19">
        <v>357000</v>
      </c>
      <c r="S369" s="20" t="s">
        <v>35</v>
      </c>
      <c r="T369" s="21" t="s">
        <v>35</v>
      </c>
      <c r="U369" s="19">
        <v>0</v>
      </c>
      <c r="V369" s="17" t="s">
        <v>35</v>
      </c>
      <c r="W369" s="22" t="s">
        <v>42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>
      <c r="A370" s="13" t="str">
        <f t="shared" si="15"/>
        <v>OverStock</v>
      </c>
      <c r="B370" s="14" t="s">
        <v>407</v>
      </c>
      <c r="C370" s="15" t="s">
        <v>278</v>
      </c>
      <c r="D370" s="16">
        <f>IFERROR(VLOOKUP(B370,#REF!,3,FALSE),0)</f>
        <v>0</v>
      </c>
      <c r="E370" s="18">
        <f t="shared" si="16"/>
        <v>21.1</v>
      </c>
      <c r="F370" s="16" t="str">
        <f>IFERROR(VLOOKUP(B370,#REF!,6,FALSE),"")</f>
        <v/>
      </c>
      <c r="G370" s="17">
        <v>1236000</v>
      </c>
      <c r="H370" s="17">
        <v>432000</v>
      </c>
      <c r="I370" s="17" t="str">
        <f>IFERROR(VLOOKUP(B370,#REF!,9,FALSE),"")</f>
        <v/>
      </c>
      <c r="J370" s="17">
        <v>1422000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588000</v>
      </c>
      <c r="Q370" s="17">
        <v>834000</v>
      </c>
      <c r="R370" s="19">
        <v>2658000</v>
      </c>
      <c r="S370" s="20">
        <v>39.4</v>
      </c>
      <c r="T370" s="21">
        <v>20.9</v>
      </c>
      <c r="U370" s="19">
        <v>67500</v>
      </c>
      <c r="V370" s="17">
        <v>127093</v>
      </c>
      <c r="W370" s="22">
        <v>1.9</v>
      </c>
      <c r="X370" s="23">
        <f t="shared" si="17"/>
        <v>100</v>
      </c>
      <c r="Y370" s="17">
        <v>126360</v>
      </c>
      <c r="Z370" s="17">
        <v>736647</v>
      </c>
      <c r="AA370" s="17">
        <v>372041</v>
      </c>
      <c r="AB370" s="17">
        <v>215174</v>
      </c>
      <c r="AC370" s="15" t="s">
        <v>37</v>
      </c>
    </row>
    <row r="371" spans="1:29" hidden="1">
      <c r="A371" s="13" t="str">
        <f t="shared" si="15"/>
        <v>None</v>
      </c>
      <c r="B371" s="14" t="s">
        <v>408</v>
      </c>
      <c r="C371" s="15" t="s">
        <v>278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42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OverStock</v>
      </c>
      <c r="B372" s="14" t="s">
        <v>409</v>
      </c>
      <c r="C372" s="15" t="s">
        <v>278</v>
      </c>
      <c r="D372" s="16">
        <f>IFERROR(VLOOKUP(B372,#REF!,3,FALSE),0)</f>
        <v>0</v>
      </c>
      <c r="E372" s="18">
        <f t="shared" si="16"/>
        <v>69.5</v>
      </c>
      <c r="F372" s="16" t="str">
        <f>IFERROR(VLOOKUP(B372,#REF!,6,FALSE),"")</f>
        <v/>
      </c>
      <c r="G372" s="17">
        <v>300000</v>
      </c>
      <c r="H372" s="17">
        <v>0</v>
      </c>
      <c r="I372" s="17" t="str">
        <f>IFERROR(VLOOKUP(B372,#REF!,9,FALSE),"")</f>
        <v/>
      </c>
      <c r="J372" s="17">
        <v>495000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495000</v>
      </c>
      <c r="Q372" s="17">
        <v>0</v>
      </c>
      <c r="R372" s="19">
        <v>795000</v>
      </c>
      <c r="S372" s="20">
        <v>111.6</v>
      </c>
      <c r="T372" s="21">
        <v>368.7</v>
      </c>
      <c r="U372" s="19">
        <v>7125</v>
      </c>
      <c r="V372" s="17">
        <v>2156</v>
      </c>
      <c r="W372" s="22">
        <v>0.3</v>
      </c>
      <c r="X372" s="23">
        <f t="shared" si="17"/>
        <v>50</v>
      </c>
      <c r="Y372" s="17">
        <v>0</v>
      </c>
      <c r="Z372" s="17">
        <v>0</v>
      </c>
      <c r="AA372" s="17">
        <v>32127</v>
      </c>
      <c r="AB372" s="17">
        <v>52108</v>
      </c>
      <c r="AC372" s="15" t="s">
        <v>37</v>
      </c>
    </row>
    <row r="373" spans="1:29">
      <c r="A373" s="13" t="str">
        <f t="shared" si="15"/>
        <v>OverStock</v>
      </c>
      <c r="B373" s="14" t="s">
        <v>410</v>
      </c>
      <c r="C373" s="15" t="s">
        <v>278</v>
      </c>
      <c r="D373" s="16">
        <f>IFERROR(VLOOKUP(B373,#REF!,3,FALSE),0)</f>
        <v>0</v>
      </c>
      <c r="E373" s="18">
        <f t="shared" si="16"/>
        <v>129.6</v>
      </c>
      <c r="F373" s="16" t="str">
        <f>IFERROR(VLOOKUP(B373,#REF!,6,FALSE),"")</f>
        <v/>
      </c>
      <c r="G373" s="17">
        <v>75000</v>
      </c>
      <c r="H373" s="17">
        <v>0</v>
      </c>
      <c r="I373" s="17" t="str">
        <f>IFERROR(VLOOKUP(B373,#REF!,9,FALSE),"")</f>
        <v/>
      </c>
      <c r="J373" s="17">
        <v>486000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378000</v>
      </c>
      <c r="Q373" s="17">
        <v>108000</v>
      </c>
      <c r="R373" s="19">
        <v>561000</v>
      </c>
      <c r="S373" s="20">
        <v>149.6</v>
      </c>
      <c r="T373" s="21">
        <v>38.700000000000003</v>
      </c>
      <c r="U373" s="19">
        <v>3750</v>
      </c>
      <c r="V373" s="17">
        <v>14504</v>
      </c>
      <c r="W373" s="22">
        <v>3.9</v>
      </c>
      <c r="X373" s="23">
        <f t="shared" si="17"/>
        <v>150</v>
      </c>
      <c r="Y373" s="17">
        <v>2324</v>
      </c>
      <c r="Z373" s="17">
        <v>83213</v>
      </c>
      <c r="AA373" s="17">
        <v>60000</v>
      </c>
      <c r="AB373" s="17">
        <v>15008</v>
      </c>
      <c r="AC373" s="15" t="s">
        <v>37</v>
      </c>
    </row>
    <row r="374" spans="1:29">
      <c r="A374" s="13" t="str">
        <f t="shared" si="15"/>
        <v>OverStock</v>
      </c>
      <c r="B374" s="14" t="s">
        <v>411</v>
      </c>
      <c r="C374" s="15" t="s">
        <v>278</v>
      </c>
      <c r="D374" s="16">
        <f>IFERROR(VLOOKUP(B374,#REF!,3,FALSE),0)</f>
        <v>0</v>
      </c>
      <c r="E374" s="18">
        <f t="shared" si="16"/>
        <v>129.80000000000001</v>
      </c>
      <c r="F374" s="16" t="str">
        <f>IFERROR(VLOOKUP(B374,#REF!,6,FALSE),"")</f>
        <v/>
      </c>
      <c r="G374" s="17">
        <v>123000</v>
      </c>
      <c r="H374" s="17">
        <v>0</v>
      </c>
      <c r="I374" s="17" t="str">
        <f>IFERROR(VLOOKUP(B374,#REF!,9,FALSE),"")</f>
        <v/>
      </c>
      <c r="J374" s="17">
        <v>438000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348000</v>
      </c>
      <c r="Q374" s="17">
        <v>90000</v>
      </c>
      <c r="R374" s="19">
        <v>561000</v>
      </c>
      <c r="S374" s="20">
        <v>166.2</v>
      </c>
      <c r="T374" s="21">
        <v>38</v>
      </c>
      <c r="U374" s="19">
        <v>3375</v>
      </c>
      <c r="V374" s="17">
        <v>14761</v>
      </c>
      <c r="W374" s="22">
        <v>4.4000000000000004</v>
      </c>
      <c r="X374" s="23">
        <f t="shared" si="17"/>
        <v>150</v>
      </c>
      <c r="Y374" s="17">
        <v>4640</v>
      </c>
      <c r="Z374" s="17">
        <v>83213</v>
      </c>
      <c r="AA374" s="17">
        <v>60000</v>
      </c>
      <c r="AB374" s="17">
        <v>15008</v>
      </c>
      <c r="AC374" s="15" t="s">
        <v>37</v>
      </c>
    </row>
    <row r="375" spans="1:29" hidden="1">
      <c r="A375" s="13" t="str">
        <f t="shared" si="15"/>
        <v>None</v>
      </c>
      <c r="B375" s="14" t="s">
        <v>412</v>
      </c>
      <c r="C375" s="15" t="s">
        <v>278</v>
      </c>
      <c r="D375" s="16">
        <f>IFERROR(VLOOKUP(B375,#REF!,3,FALSE),0)</f>
        <v>0</v>
      </c>
      <c r="E375" s="18" t="str">
        <f t="shared" si="16"/>
        <v>前八週無拉料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0</v>
      </c>
      <c r="Q375" s="17">
        <v>0</v>
      </c>
      <c r="R375" s="19">
        <v>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42</v>
      </c>
      <c r="X375" s="23" t="str">
        <f t="shared" si="17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 hidden="1">
      <c r="A376" s="13" t="str">
        <f t="shared" si="15"/>
        <v>Normal</v>
      </c>
      <c r="B376" s="14" t="s">
        <v>413</v>
      </c>
      <c r="C376" s="15" t="s">
        <v>278</v>
      </c>
      <c r="D376" s="16">
        <f>IFERROR(VLOOKUP(B376,#REF!,3,FALSE),0)</f>
        <v>0</v>
      </c>
      <c r="E376" s="18">
        <f t="shared" si="16"/>
        <v>11.1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4164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4164</v>
      </c>
      <c r="Q376" s="17">
        <v>0</v>
      </c>
      <c r="R376" s="19">
        <v>4164</v>
      </c>
      <c r="S376" s="20">
        <v>11.1</v>
      </c>
      <c r="T376" s="21" t="s">
        <v>35</v>
      </c>
      <c r="U376" s="19">
        <v>375</v>
      </c>
      <c r="V376" s="17" t="s">
        <v>35</v>
      </c>
      <c r="W376" s="22" t="s">
        <v>42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>
      <c r="A377" s="13" t="str">
        <f t="shared" si="15"/>
        <v>OverStock</v>
      </c>
      <c r="B377" s="14" t="s">
        <v>414</v>
      </c>
      <c r="C377" s="15" t="s">
        <v>278</v>
      </c>
      <c r="D377" s="16">
        <f>IFERROR(VLOOKUP(B377,#REF!,3,FALSE),0)</f>
        <v>0</v>
      </c>
      <c r="E377" s="18">
        <f t="shared" si="16"/>
        <v>6.7</v>
      </c>
      <c r="F377" s="16" t="str">
        <f>IFERROR(VLOOKUP(B377,#REF!,6,FALSE),"")</f>
        <v/>
      </c>
      <c r="G377" s="17">
        <v>2088000</v>
      </c>
      <c r="H377" s="17">
        <v>1026000</v>
      </c>
      <c r="I377" s="17" t="str">
        <f>IFERROR(VLOOKUP(B377,#REF!,9,FALSE),"")</f>
        <v/>
      </c>
      <c r="J377" s="17">
        <v>579000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105000</v>
      </c>
      <c r="Q377" s="17">
        <v>474000</v>
      </c>
      <c r="R377" s="19">
        <v>2667000</v>
      </c>
      <c r="S377" s="20">
        <v>30.8</v>
      </c>
      <c r="T377" s="21">
        <v>20.6</v>
      </c>
      <c r="U377" s="19">
        <v>86625</v>
      </c>
      <c r="V377" s="17">
        <v>129190</v>
      </c>
      <c r="W377" s="22">
        <v>1.5</v>
      </c>
      <c r="X377" s="23">
        <f t="shared" si="17"/>
        <v>100</v>
      </c>
      <c r="Y377" s="17">
        <v>246982</v>
      </c>
      <c r="Z377" s="17">
        <v>591979</v>
      </c>
      <c r="AA377" s="17">
        <v>373730</v>
      </c>
      <c r="AB377" s="17">
        <v>144342</v>
      </c>
      <c r="AC377" s="15" t="s">
        <v>37</v>
      </c>
    </row>
    <row r="378" spans="1:29">
      <c r="A378" s="13" t="str">
        <f t="shared" si="15"/>
        <v>ZeroZero</v>
      </c>
      <c r="B378" s="14" t="s">
        <v>415</v>
      </c>
      <c r="C378" s="15" t="s">
        <v>278</v>
      </c>
      <c r="D378" s="16">
        <f>IFERROR(VLOOKUP(B378,#REF!,3,FALSE),0)</f>
        <v>0</v>
      </c>
      <c r="E378" s="18" t="str">
        <f t="shared" si="16"/>
        <v>前八週無拉料</v>
      </c>
      <c r="F378" s="16" t="str">
        <f>IFERROR(VLOOKUP(B378,#REF!,6,FALSE),"")</f>
        <v/>
      </c>
      <c r="G378" s="17">
        <v>177000</v>
      </c>
      <c r="H378" s="17">
        <v>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177000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42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13" t="str">
        <f t="shared" si="15"/>
        <v>OverStock</v>
      </c>
      <c r="B379" s="14" t="s">
        <v>416</v>
      </c>
      <c r="C379" s="15" t="s">
        <v>278</v>
      </c>
      <c r="D379" s="16">
        <f>IFERROR(VLOOKUP(B379,#REF!,3,FALSE),0)</f>
        <v>0</v>
      </c>
      <c r="E379" s="18">
        <f t="shared" si="16"/>
        <v>48</v>
      </c>
      <c r="F379" s="16" t="str">
        <f>IFERROR(VLOOKUP(B379,#REF!,6,FALSE),"")</f>
        <v/>
      </c>
      <c r="G379" s="17">
        <v>18000</v>
      </c>
      <c r="H379" s="17">
        <v>12000</v>
      </c>
      <c r="I379" s="17" t="str">
        <f>IFERROR(VLOOKUP(B379,#REF!,9,FALSE),"")</f>
        <v/>
      </c>
      <c r="J379" s="17">
        <v>18000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18000</v>
      </c>
      <c r="Q379" s="17">
        <v>0</v>
      </c>
      <c r="R379" s="19">
        <v>36000</v>
      </c>
      <c r="S379" s="20">
        <v>96</v>
      </c>
      <c r="T379" s="21">
        <v>93.5</v>
      </c>
      <c r="U379" s="19">
        <v>375</v>
      </c>
      <c r="V379" s="17">
        <v>385</v>
      </c>
      <c r="W379" s="22">
        <v>1</v>
      </c>
      <c r="X379" s="23">
        <f t="shared" si="17"/>
        <v>100</v>
      </c>
      <c r="Y379" s="17">
        <v>0</v>
      </c>
      <c r="Z379" s="17">
        <v>0</v>
      </c>
      <c r="AA379" s="17">
        <v>3462</v>
      </c>
      <c r="AB379" s="17">
        <v>0</v>
      </c>
      <c r="AC379" s="15" t="s">
        <v>37</v>
      </c>
    </row>
    <row r="380" spans="1:29">
      <c r="A380" s="13" t="str">
        <f t="shared" si="15"/>
        <v>OverStock</v>
      </c>
      <c r="B380" s="14" t="s">
        <v>417</v>
      </c>
      <c r="C380" s="15" t="s">
        <v>278</v>
      </c>
      <c r="D380" s="16">
        <f>IFERROR(VLOOKUP(B380,#REF!,3,FALSE),0)</f>
        <v>0</v>
      </c>
      <c r="E380" s="18">
        <f t="shared" si="16"/>
        <v>7.7</v>
      </c>
      <c r="F380" s="16" t="str">
        <f>IFERROR(VLOOKUP(B380,#REF!,6,FALSE),"")</f>
        <v/>
      </c>
      <c r="G380" s="17">
        <v>4368000</v>
      </c>
      <c r="H380" s="17">
        <v>2568000</v>
      </c>
      <c r="I380" s="17" t="str">
        <f>IFERROR(VLOOKUP(B380,#REF!,9,FALSE),"")</f>
        <v/>
      </c>
      <c r="J380" s="17">
        <v>608000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377000</v>
      </c>
      <c r="Q380" s="17">
        <v>231000</v>
      </c>
      <c r="R380" s="19">
        <v>4976000</v>
      </c>
      <c r="S380" s="20">
        <v>63.2</v>
      </c>
      <c r="T380" s="21">
        <v>48.2</v>
      </c>
      <c r="U380" s="19">
        <v>78750</v>
      </c>
      <c r="V380" s="17">
        <v>103147</v>
      </c>
      <c r="W380" s="22">
        <v>1.3</v>
      </c>
      <c r="X380" s="23">
        <f t="shared" si="17"/>
        <v>100</v>
      </c>
      <c r="Y380" s="17">
        <v>69689</v>
      </c>
      <c r="Z380" s="17">
        <v>578741</v>
      </c>
      <c r="AA380" s="17">
        <v>279889</v>
      </c>
      <c r="AB380" s="17">
        <v>171116</v>
      </c>
      <c r="AC380" s="15" t="s">
        <v>37</v>
      </c>
    </row>
    <row r="381" spans="1:29" hidden="1">
      <c r="A381" s="13" t="str">
        <f t="shared" si="15"/>
        <v>Normal</v>
      </c>
      <c r="B381" s="14" t="s">
        <v>418</v>
      </c>
      <c r="C381" s="15" t="s">
        <v>278</v>
      </c>
      <c r="D381" s="16">
        <f>IFERROR(VLOOKUP(B381,#REF!,3,FALSE),0)</f>
        <v>0</v>
      </c>
      <c r="E381" s="18">
        <f t="shared" si="16"/>
        <v>6.8</v>
      </c>
      <c r="F381" s="16" t="str">
        <f>IFERROR(VLOOKUP(B381,#REF!,6,FALSE),"")</f>
        <v/>
      </c>
      <c r="G381" s="17">
        <v>999000</v>
      </c>
      <c r="H381" s="17">
        <v>699000</v>
      </c>
      <c r="I381" s="17" t="str">
        <f>IFERROR(VLOOKUP(B381,#REF!,9,FALSE),"")</f>
        <v/>
      </c>
      <c r="J381" s="17">
        <v>483000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246000</v>
      </c>
      <c r="Q381" s="17">
        <v>237000</v>
      </c>
      <c r="R381" s="19">
        <v>1482000</v>
      </c>
      <c r="S381" s="20">
        <v>20.8</v>
      </c>
      <c r="T381" s="21">
        <v>27.4</v>
      </c>
      <c r="U381" s="19">
        <v>71250</v>
      </c>
      <c r="V381" s="17">
        <v>54144</v>
      </c>
      <c r="W381" s="22">
        <v>0.8</v>
      </c>
      <c r="X381" s="23">
        <f t="shared" si="17"/>
        <v>100</v>
      </c>
      <c r="Y381" s="17">
        <v>6073</v>
      </c>
      <c r="Z381" s="17">
        <v>299828</v>
      </c>
      <c r="AA381" s="17">
        <v>246620</v>
      </c>
      <c r="AB381" s="17">
        <v>196316</v>
      </c>
      <c r="AC381" s="15" t="s">
        <v>37</v>
      </c>
    </row>
    <row r="382" spans="1:29" hidden="1">
      <c r="A382" s="13" t="str">
        <f t="shared" si="15"/>
        <v>Normal</v>
      </c>
      <c r="B382" s="14" t="s">
        <v>419</v>
      </c>
      <c r="C382" s="15" t="s">
        <v>278</v>
      </c>
      <c r="D382" s="16">
        <f>IFERROR(VLOOKUP(B382,#REF!,3,FALSE),0)</f>
        <v>0</v>
      </c>
      <c r="E382" s="18">
        <f t="shared" si="16"/>
        <v>4.0999999999999996</v>
      </c>
      <c r="F382" s="16" t="str">
        <f>IFERROR(VLOOKUP(B382,#REF!,6,FALSE),"")</f>
        <v/>
      </c>
      <c r="G382" s="17">
        <v>138000</v>
      </c>
      <c r="H382" s="17">
        <v>108000</v>
      </c>
      <c r="I382" s="17" t="str">
        <f>IFERROR(VLOOKUP(B382,#REF!,9,FALSE),"")</f>
        <v/>
      </c>
      <c r="J382" s="17">
        <v>87000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48000</v>
      </c>
      <c r="Q382" s="17">
        <v>39000</v>
      </c>
      <c r="R382" s="19">
        <v>225000</v>
      </c>
      <c r="S382" s="20">
        <v>10.7</v>
      </c>
      <c r="T382" s="21">
        <v>18.2</v>
      </c>
      <c r="U382" s="19">
        <v>21000</v>
      </c>
      <c r="V382" s="17">
        <v>12362</v>
      </c>
      <c r="W382" s="22">
        <v>0.6</v>
      </c>
      <c r="X382" s="23">
        <f t="shared" si="17"/>
        <v>100</v>
      </c>
      <c r="Y382" s="17">
        <v>22931</v>
      </c>
      <c r="Z382" s="17">
        <v>68602</v>
      </c>
      <c r="AA382" s="17">
        <v>22692</v>
      </c>
      <c r="AB382" s="17">
        <v>5716</v>
      </c>
      <c r="AC382" s="15" t="s">
        <v>37</v>
      </c>
    </row>
    <row r="383" spans="1:29">
      <c r="A383" s="13" t="str">
        <f t="shared" si="15"/>
        <v>OverStock</v>
      </c>
      <c r="B383" s="14" t="s">
        <v>420</v>
      </c>
      <c r="C383" s="15" t="s">
        <v>278</v>
      </c>
      <c r="D383" s="16">
        <f>IFERROR(VLOOKUP(B383,#REF!,3,FALSE),0)</f>
        <v>0</v>
      </c>
      <c r="E383" s="18">
        <f t="shared" si="16"/>
        <v>8.4</v>
      </c>
      <c r="F383" s="16" t="str">
        <f>IFERROR(VLOOKUP(B383,#REF!,6,FALSE),"")</f>
        <v/>
      </c>
      <c r="G383" s="17">
        <v>4470000</v>
      </c>
      <c r="H383" s="17">
        <v>3470000</v>
      </c>
      <c r="I383" s="17" t="str">
        <f>IFERROR(VLOOKUP(B383,#REF!,9,FALSE),"")</f>
        <v/>
      </c>
      <c r="J383" s="17">
        <v>1470000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470000</v>
      </c>
      <c r="Q383" s="17">
        <v>1000000</v>
      </c>
      <c r="R383" s="19">
        <v>5940000</v>
      </c>
      <c r="S383" s="20">
        <v>33.9</v>
      </c>
      <c r="T383" s="21">
        <v>19.8</v>
      </c>
      <c r="U383" s="19">
        <v>175000</v>
      </c>
      <c r="V383" s="17">
        <v>299425</v>
      </c>
      <c r="W383" s="22">
        <v>1.7</v>
      </c>
      <c r="X383" s="23">
        <f t="shared" si="17"/>
        <v>100</v>
      </c>
      <c r="Y383" s="17">
        <v>344517</v>
      </c>
      <c r="Z383" s="17">
        <v>1721598</v>
      </c>
      <c r="AA383" s="17">
        <v>744576</v>
      </c>
      <c r="AB383" s="17">
        <v>346992</v>
      </c>
      <c r="AC383" s="15" t="s">
        <v>37</v>
      </c>
    </row>
    <row r="384" spans="1:29">
      <c r="A384" s="13" t="str">
        <f t="shared" si="15"/>
        <v>OverStock</v>
      </c>
      <c r="B384" s="14" t="s">
        <v>421</v>
      </c>
      <c r="C384" s="15" t="s">
        <v>278</v>
      </c>
      <c r="D384" s="16">
        <f>IFERROR(VLOOKUP(B384,#REF!,3,FALSE),0)</f>
        <v>0</v>
      </c>
      <c r="E384" s="18">
        <f t="shared" si="16"/>
        <v>45.6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570000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400000</v>
      </c>
      <c r="Q384" s="17">
        <v>170000</v>
      </c>
      <c r="R384" s="19">
        <v>570000</v>
      </c>
      <c r="S384" s="20">
        <v>45.6</v>
      </c>
      <c r="T384" s="21" t="s">
        <v>35</v>
      </c>
      <c r="U384" s="19">
        <v>12500</v>
      </c>
      <c r="V384" s="17">
        <v>0</v>
      </c>
      <c r="W384" s="22" t="s">
        <v>42</v>
      </c>
      <c r="X384" s="23" t="str">
        <f t="shared" si="17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13" t="str">
        <f t="shared" si="15"/>
        <v>OverStock</v>
      </c>
      <c r="B385" s="14" t="s">
        <v>422</v>
      </c>
      <c r="C385" s="15" t="s">
        <v>278</v>
      </c>
      <c r="D385" s="16">
        <f>IFERROR(VLOOKUP(B385,#REF!,3,FALSE),0)</f>
        <v>0</v>
      </c>
      <c r="E385" s="18">
        <f t="shared" si="16"/>
        <v>6.8</v>
      </c>
      <c r="F385" s="16" t="str">
        <f>IFERROR(VLOOKUP(B385,#REF!,6,FALSE),"")</f>
        <v/>
      </c>
      <c r="G385" s="17">
        <v>4350000</v>
      </c>
      <c r="H385" s="17">
        <v>2244000</v>
      </c>
      <c r="I385" s="17" t="str">
        <f>IFERROR(VLOOKUP(B385,#REF!,9,FALSE),"")</f>
        <v/>
      </c>
      <c r="J385" s="17">
        <v>1494000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1002000</v>
      </c>
      <c r="Q385" s="17">
        <v>492000</v>
      </c>
      <c r="R385" s="19">
        <v>5844000</v>
      </c>
      <c r="S385" s="20">
        <v>26.5</v>
      </c>
      <c r="T385" s="21">
        <v>29.8</v>
      </c>
      <c r="U385" s="19">
        <v>220875</v>
      </c>
      <c r="V385" s="17">
        <v>196342</v>
      </c>
      <c r="W385" s="22">
        <v>0.9</v>
      </c>
      <c r="X385" s="23">
        <f t="shared" si="17"/>
        <v>100</v>
      </c>
      <c r="Y385" s="17">
        <v>83763</v>
      </c>
      <c r="Z385" s="17">
        <v>976849</v>
      </c>
      <c r="AA385" s="17">
        <v>858165</v>
      </c>
      <c r="AB385" s="17">
        <v>429829</v>
      </c>
      <c r="AC385" s="15" t="s">
        <v>37</v>
      </c>
    </row>
    <row r="386" spans="1:29">
      <c r="A386" s="13" t="str">
        <f t="shared" si="15"/>
        <v>OverStock</v>
      </c>
      <c r="B386" s="14" t="s">
        <v>423</v>
      </c>
      <c r="C386" s="15" t="s">
        <v>278</v>
      </c>
      <c r="D386" s="16">
        <f>IFERROR(VLOOKUP(B386,#REF!,3,FALSE),0)</f>
        <v>0</v>
      </c>
      <c r="E386" s="18">
        <f t="shared" si="16"/>
        <v>24</v>
      </c>
      <c r="F386" s="16" t="str">
        <f>IFERROR(VLOOKUP(B386,#REF!,6,FALSE),"")</f>
        <v/>
      </c>
      <c r="G386" s="17">
        <v>3024000</v>
      </c>
      <c r="H386" s="17">
        <v>1020000</v>
      </c>
      <c r="I386" s="17" t="str">
        <f>IFERROR(VLOOKUP(B386,#REF!,9,FALSE),"")</f>
        <v/>
      </c>
      <c r="J386" s="17">
        <v>9000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9000</v>
      </c>
      <c r="Q386" s="17">
        <v>0</v>
      </c>
      <c r="R386" s="19">
        <v>3033000</v>
      </c>
      <c r="S386" s="20">
        <v>8088</v>
      </c>
      <c r="T386" s="21" t="s">
        <v>35</v>
      </c>
      <c r="U386" s="19">
        <v>375</v>
      </c>
      <c r="V386" s="17" t="s">
        <v>35</v>
      </c>
      <c r="W386" s="22" t="s">
        <v>42</v>
      </c>
      <c r="X386" s="23" t="str">
        <f t="shared" si="17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5"/>
        <v>ZeroZero</v>
      </c>
      <c r="B387" s="14" t="s">
        <v>424</v>
      </c>
      <c r="C387" s="15" t="s">
        <v>278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30000</v>
      </c>
      <c r="H387" s="17">
        <v>20000</v>
      </c>
      <c r="I387" s="17" t="str">
        <f>IFERROR(VLOOKUP(B387,#REF!,9,FALSE),"")</f>
        <v/>
      </c>
      <c r="J387" s="17">
        <v>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0</v>
      </c>
      <c r="Q387" s="17">
        <v>0</v>
      </c>
      <c r="R387" s="19">
        <v>30000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42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 hidden="1">
      <c r="A388" s="13" t="str">
        <f t="shared" ref="A388:A451" si="18">IF(OR(U388=0,LEN(U388)=0)*OR(V388=0,LEN(V388)=0),IF(R388&gt;0,"ZeroZero","None"),IF(IF(LEN(S388)=0,0,S388)&gt;24,"OverStock",IF(U388=0,"FCST","Normal")))</f>
        <v>Normal</v>
      </c>
      <c r="B388" s="14" t="s">
        <v>425</v>
      </c>
      <c r="C388" s="15" t="s">
        <v>278</v>
      </c>
      <c r="D388" s="16">
        <f>IFERROR(VLOOKUP(B388,#REF!,3,FALSE),0)</f>
        <v>0</v>
      </c>
      <c r="E388" s="18">
        <f t="shared" ref="E388:E451" si="19">IF(U388=0,"前八週無拉料",ROUND(J388/U388,1))</f>
        <v>6.7</v>
      </c>
      <c r="F388" s="16" t="str">
        <f>IFERROR(VLOOKUP(B388,#REF!,6,FALSE),"")</f>
        <v/>
      </c>
      <c r="G388" s="17">
        <v>8100000</v>
      </c>
      <c r="H388" s="17">
        <v>4554000</v>
      </c>
      <c r="I388" s="17" t="str">
        <f>IFERROR(VLOOKUP(B388,#REF!,9,FALSE),"")</f>
        <v/>
      </c>
      <c r="J388" s="17">
        <v>3714010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2955010</v>
      </c>
      <c r="Q388" s="17">
        <v>759000</v>
      </c>
      <c r="R388" s="19">
        <v>11814010</v>
      </c>
      <c r="S388" s="20">
        <v>21.2</v>
      </c>
      <c r="T388" s="21">
        <v>30</v>
      </c>
      <c r="U388" s="19">
        <v>556875</v>
      </c>
      <c r="V388" s="17">
        <v>393436</v>
      </c>
      <c r="W388" s="22">
        <v>0.7</v>
      </c>
      <c r="X388" s="23">
        <f t="shared" ref="X388:X451" si="20">IF($W388="E","E",IF($W388="F","F",IF($W388&lt;0.5,50,IF($W388&lt;2,100,150))))</f>
        <v>100</v>
      </c>
      <c r="Y388" s="17">
        <v>278609</v>
      </c>
      <c r="Z388" s="17">
        <v>2001258</v>
      </c>
      <c r="AA388" s="17">
        <v>1488166</v>
      </c>
      <c r="AB388" s="17">
        <v>1031201</v>
      </c>
      <c r="AC388" s="15" t="s">
        <v>37</v>
      </c>
    </row>
    <row r="389" spans="1:29">
      <c r="A389" s="13" t="str">
        <f t="shared" si="18"/>
        <v>OverStock</v>
      </c>
      <c r="B389" s="14" t="s">
        <v>426</v>
      </c>
      <c r="C389" s="15" t="s">
        <v>278</v>
      </c>
      <c r="D389" s="16">
        <f>IFERROR(VLOOKUP(B389,#REF!,3,FALSE),0)</f>
        <v>0</v>
      </c>
      <c r="E389" s="18">
        <f t="shared" si="19"/>
        <v>80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30000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27000</v>
      </c>
      <c r="Q389" s="17">
        <v>3000</v>
      </c>
      <c r="R389" s="19">
        <v>30000</v>
      </c>
      <c r="S389" s="20">
        <v>80</v>
      </c>
      <c r="T389" s="21">
        <v>88.8</v>
      </c>
      <c r="U389" s="19">
        <v>375</v>
      </c>
      <c r="V389" s="17">
        <v>338</v>
      </c>
      <c r="W389" s="22">
        <v>0.9</v>
      </c>
      <c r="X389" s="23">
        <f t="shared" si="20"/>
        <v>100</v>
      </c>
      <c r="Y389" s="17">
        <v>0</v>
      </c>
      <c r="Z389" s="17">
        <v>988</v>
      </c>
      <c r="AA389" s="17">
        <v>2318</v>
      </c>
      <c r="AB389" s="17">
        <v>5080</v>
      </c>
      <c r="AC389" s="15" t="s">
        <v>37</v>
      </c>
    </row>
    <row r="390" spans="1:29" hidden="1">
      <c r="A390" s="13" t="str">
        <f t="shared" si="18"/>
        <v>FCST</v>
      </c>
      <c r="B390" s="14" t="s">
        <v>427</v>
      </c>
      <c r="C390" s="15" t="s">
        <v>428</v>
      </c>
      <c r="D390" s="16">
        <f>IFERROR(VLOOKUP(B390,#REF!,3,FALSE),0)</f>
        <v>0</v>
      </c>
      <c r="E390" s="18" t="str">
        <f t="shared" si="19"/>
        <v>前八週無拉料</v>
      </c>
      <c r="F390" s="16" t="str">
        <f>IFERROR(VLOOKUP(B390,#REF!,6,FALSE),"")</f>
        <v/>
      </c>
      <c r="G390" s="17">
        <v>350</v>
      </c>
      <c r="H390" s="17">
        <v>350</v>
      </c>
      <c r="I390" s="17" t="str">
        <f>IFERROR(VLOOKUP(B390,#REF!,9,FALSE),"")</f>
        <v/>
      </c>
      <c r="J390" s="17">
        <v>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0</v>
      </c>
      <c r="Q390" s="17">
        <v>0</v>
      </c>
      <c r="R390" s="19">
        <v>350</v>
      </c>
      <c r="S390" s="20" t="s">
        <v>35</v>
      </c>
      <c r="T390" s="21">
        <v>1.4</v>
      </c>
      <c r="U390" s="19">
        <v>0</v>
      </c>
      <c r="V390" s="17">
        <v>242</v>
      </c>
      <c r="W390" s="22" t="s">
        <v>36</v>
      </c>
      <c r="X390" s="23" t="str">
        <f t="shared" si="20"/>
        <v>F</v>
      </c>
      <c r="Y390" s="17">
        <v>0</v>
      </c>
      <c r="Z390" s="17">
        <v>0</v>
      </c>
      <c r="AA390" s="17">
        <v>2180</v>
      </c>
      <c r="AB390" s="17">
        <v>1772</v>
      </c>
      <c r="AC390" s="15" t="s">
        <v>37</v>
      </c>
    </row>
    <row r="391" spans="1:29">
      <c r="A391" s="13" t="str">
        <f t="shared" si="18"/>
        <v>OverStock</v>
      </c>
      <c r="B391" s="14" t="s">
        <v>429</v>
      </c>
      <c r="C391" s="15" t="s">
        <v>428</v>
      </c>
      <c r="D391" s="16">
        <f>IFERROR(VLOOKUP(B391,#REF!,3,FALSE),0)</f>
        <v>0</v>
      </c>
      <c r="E391" s="18">
        <f t="shared" si="19"/>
        <v>22</v>
      </c>
      <c r="F391" s="16" t="str">
        <f>IFERROR(VLOOKUP(B391,#REF!,6,FALSE),"")</f>
        <v/>
      </c>
      <c r="G391" s="17">
        <v>104000</v>
      </c>
      <c r="H391" s="17">
        <v>104000</v>
      </c>
      <c r="I391" s="17" t="str">
        <f>IFERROR(VLOOKUP(B391,#REF!,9,FALSE),"")</f>
        <v/>
      </c>
      <c r="J391" s="17">
        <v>132000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52000</v>
      </c>
      <c r="Q391" s="17">
        <v>80000</v>
      </c>
      <c r="R391" s="19">
        <v>236000</v>
      </c>
      <c r="S391" s="20">
        <v>39.299999999999997</v>
      </c>
      <c r="T391" s="21">
        <v>21.7</v>
      </c>
      <c r="U391" s="19">
        <v>6000</v>
      </c>
      <c r="V391" s="17">
        <v>10888</v>
      </c>
      <c r="W391" s="22">
        <v>1.8</v>
      </c>
      <c r="X391" s="23">
        <f t="shared" si="20"/>
        <v>100</v>
      </c>
      <c r="Y391" s="17">
        <v>4540</v>
      </c>
      <c r="Z391" s="17">
        <v>91264</v>
      </c>
      <c r="AA391" s="17">
        <v>3047</v>
      </c>
      <c r="AB391" s="17">
        <v>0</v>
      </c>
      <c r="AC391" s="15" t="s">
        <v>37</v>
      </c>
    </row>
    <row r="392" spans="1:29">
      <c r="A392" s="13" t="str">
        <f t="shared" si="18"/>
        <v>ZeroZero</v>
      </c>
      <c r="B392" s="14" t="s">
        <v>430</v>
      </c>
      <c r="C392" s="15" t="s">
        <v>428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22000</v>
      </c>
      <c r="H392" s="17">
        <v>22000</v>
      </c>
      <c r="I392" s="17" t="str">
        <f>IFERROR(VLOOKUP(B392,#REF!,9,FALSE),"")</f>
        <v/>
      </c>
      <c r="J392" s="17">
        <v>32000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32000</v>
      </c>
      <c r="Q392" s="17">
        <v>0</v>
      </c>
      <c r="R392" s="19">
        <v>54000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42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ZeroZero</v>
      </c>
      <c r="B393" s="14" t="s">
        <v>431</v>
      </c>
      <c r="C393" s="15" t="s">
        <v>432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137500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137500</v>
      </c>
      <c r="Q393" s="17">
        <v>0</v>
      </c>
      <c r="R393" s="19">
        <v>137500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42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 hidden="1">
      <c r="A394" s="13" t="str">
        <f t="shared" si="18"/>
        <v>Normal</v>
      </c>
      <c r="B394" s="14" t="s">
        <v>433</v>
      </c>
      <c r="C394" s="15" t="s">
        <v>432</v>
      </c>
      <c r="D394" s="16">
        <f>IFERROR(VLOOKUP(B394,#REF!,3,FALSE),0)</f>
        <v>0</v>
      </c>
      <c r="E394" s="18">
        <f t="shared" si="19"/>
        <v>0.6</v>
      </c>
      <c r="F394" s="16" t="str">
        <f>IFERROR(VLOOKUP(B394,#REF!,6,FALSE),"")</f>
        <v/>
      </c>
      <c r="G394" s="17">
        <v>410000</v>
      </c>
      <c r="H394" s="17">
        <v>0</v>
      </c>
      <c r="I394" s="17" t="str">
        <f>IFERROR(VLOOKUP(B394,#REF!,9,FALSE),"")</f>
        <v/>
      </c>
      <c r="J394" s="17">
        <v>10000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10000</v>
      </c>
      <c r="Q394" s="17">
        <v>0</v>
      </c>
      <c r="R394" s="19">
        <v>420000</v>
      </c>
      <c r="S394" s="20">
        <v>23.6</v>
      </c>
      <c r="T394" s="21">
        <v>29.2</v>
      </c>
      <c r="U394" s="19">
        <v>17813</v>
      </c>
      <c r="V394" s="17">
        <v>14397</v>
      </c>
      <c r="W394" s="22">
        <v>0.8</v>
      </c>
      <c r="X394" s="23">
        <f t="shared" si="20"/>
        <v>100</v>
      </c>
      <c r="Y394" s="17">
        <v>0</v>
      </c>
      <c r="Z394" s="17">
        <v>95511</v>
      </c>
      <c r="AA394" s="17">
        <v>41103</v>
      </c>
      <c r="AB394" s="17">
        <v>0</v>
      </c>
      <c r="AC394" s="15" t="s">
        <v>37</v>
      </c>
    </row>
    <row r="395" spans="1:29">
      <c r="A395" s="13" t="str">
        <f t="shared" si="18"/>
        <v>OverStock</v>
      </c>
      <c r="B395" s="14" t="s">
        <v>434</v>
      </c>
      <c r="C395" s="15" t="s">
        <v>161</v>
      </c>
      <c r="D395" s="16">
        <f>IFERROR(VLOOKUP(B395,#REF!,3,FALSE),0)</f>
        <v>0</v>
      </c>
      <c r="E395" s="18">
        <f t="shared" si="19"/>
        <v>6.9</v>
      </c>
      <c r="F395" s="16" t="str">
        <f>IFERROR(VLOOKUP(B395,#REF!,6,FALSE),"")</f>
        <v/>
      </c>
      <c r="G395" s="17">
        <v>7160000</v>
      </c>
      <c r="H395" s="17">
        <v>4840000</v>
      </c>
      <c r="I395" s="17" t="str">
        <f>IFERROR(VLOOKUP(B395,#REF!,9,FALSE),"")</f>
        <v/>
      </c>
      <c r="J395" s="17">
        <v>720000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200000</v>
      </c>
      <c r="Q395" s="17">
        <v>520000</v>
      </c>
      <c r="R395" s="19">
        <v>7880000</v>
      </c>
      <c r="S395" s="20">
        <v>75.8</v>
      </c>
      <c r="T395" s="21">
        <v>72.599999999999994</v>
      </c>
      <c r="U395" s="19">
        <v>104000</v>
      </c>
      <c r="V395" s="17">
        <v>108497</v>
      </c>
      <c r="W395" s="22">
        <v>1</v>
      </c>
      <c r="X395" s="23">
        <f t="shared" si="20"/>
        <v>100</v>
      </c>
      <c r="Y395" s="17">
        <v>76322</v>
      </c>
      <c r="Z395" s="17">
        <v>495990</v>
      </c>
      <c r="AA395" s="17">
        <v>484639</v>
      </c>
      <c r="AB395" s="17">
        <v>177465</v>
      </c>
      <c r="AC395" s="15" t="s">
        <v>37</v>
      </c>
    </row>
    <row r="396" spans="1:29">
      <c r="A396" s="13" t="str">
        <f t="shared" si="18"/>
        <v>OverStock</v>
      </c>
      <c r="B396" s="14" t="s">
        <v>435</v>
      </c>
      <c r="C396" s="15" t="s">
        <v>161</v>
      </c>
      <c r="D396" s="16">
        <f>IFERROR(VLOOKUP(B396,#REF!,3,FALSE),0)</f>
        <v>0</v>
      </c>
      <c r="E396" s="18">
        <f t="shared" si="19"/>
        <v>24.8</v>
      </c>
      <c r="F396" s="16" t="str">
        <f>IFERROR(VLOOKUP(B396,#REF!,6,FALSE),"")</f>
        <v/>
      </c>
      <c r="G396" s="17">
        <v>2760000</v>
      </c>
      <c r="H396" s="17">
        <v>2336000</v>
      </c>
      <c r="I396" s="17" t="str">
        <f>IFERROR(VLOOKUP(B396,#REF!,9,FALSE),"")</f>
        <v/>
      </c>
      <c r="J396" s="17">
        <v>1216000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552000</v>
      </c>
      <c r="Q396" s="17">
        <v>664000</v>
      </c>
      <c r="R396" s="19">
        <v>3976000</v>
      </c>
      <c r="S396" s="20">
        <v>81.099999999999994</v>
      </c>
      <c r="T396" s="21">
        <v>42.7</v>
      </c>
      <c r="U396" s="19">
        <v>49000</v>
      </c>
      <c r="V396" s="17">
        <v>93130</v>
      </c>
      <c r="W396" s="22">
        <v>1.9</v>
      </c>
      <c r="X396" s="23">
        <f t="shared" si="20"/>
        <v>100</v>
      </c>
      <c r="Y396" s="17">
        <v>23277</v>
      </c>
      <c r="Z396" s="17">
        <v>522820</v>
      </c>
      <c r="AA396" s="17">
        <v>370715</v>
      </c>
      <c r="AB396" s="17">
        <v>195103</v>
      </c>
      <c r="AC396" s="15" t="s">
        <v>37</v>
      </c>
    </row>
    <row r="397" spans="1:29">
      <c r="A397" s="13" t="str">
        <f t="shared" si="18"/>
        <v>ZeroZero</v>
      </c>
      <c r="B397" s="14" t="s">
        <v>436</v>
      </c>
      <c r="C397" s="15" t="s">
        <v>161</v>
      </c>
      <c r="D397" s="16">
        <f>IFERROR(VLOOKUP(B397,#REF!,3,FALSE),0)</f>
        <v>0</v>
      </c>
      <c r="E397" s="18" t="str">
        <f t="shared" si="19"/>
        <v>前八週無拉料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21000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21000</v>
      </c>
      <c r="Q397" s="17">
        <v>0</v>
      </c>
      <c r="R397" s="19">
        <v>21000</v>
      </c>
      <c r="S397" s="20" t="s">
        <v>35</v>
      </c>
      <c r="T397" s="21" t="s">
        <v>35</v>
      </c>
      <c r="U397" s="19">
        <v>0</v>
      </c>
      <c r="V397" s="17" t="s">
        <v>35</v>
      </c>
      <c r="W397" s="22" t="s">
        <v>42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>
      <c r="A398" s="13" t="str">
        <f t="shared" si="18"/>
        <v>ZeroZero</v>
      </c>
      <c r="B398" s="14" t="s">
        <v>437</v>
      </c>
      <c r="C398" s="15" t="s">
        <v>161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3000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3000</v>
      </c>
      <c r="Q398" s="17">
        <v>0</v>
      </c>
      <c r="R398" s="19">
        <v>3000</v>
      </c>
      <c r="S398" s="20" t="s">
        <v>35</v>
      </c>
      <c r="T398" s="21" t="s">
        <v>35</v>
      </c>
      <c r="U398" s="19">
        <v>0</v>
      </c>
      <c r="V398" s="17" t="s">
        <v>35</v>
      </c>
      <c r="W398" s="22" t="s">
        <v>42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>
      <c r="A399" s="13" t="str">
        <f t="shared" si="18"/>
        <v>OverStock</v>
      </c>
      <c r="B399" s="14" t="s">
        <v>438</v>
      </c>
      <c r="C399" s="15" t="s">
        <v>161</v>
      </c>
      <c r="D399" s="16">
        <f>IFERROR(VLOOKUP(B399,#REF!,3,FALSE),0)</f>
        <v>0</v>
      </c>
      <c r="E399" s="18">
        <f t="shared" si="19"/>
        <v>40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15000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15000</v>
      </c>
      <c r="Q399" s="17">
        <v>0</v>
      </c>
      <c r="R399" s="19">
        <v>15000</v>
      </c>
      <c r="S399" s="20">
        <v>40</v>
      </c>
      <c r="T399" s="21" t="s">
        <v>35</v>
      </c>
      <c r="U399" s="19">
        <v>375</v>
      </c>
      <c r="V399" s="17" t="s">
        <v>35</v>
      </c>
      <c r="W399" s="22" t="s">
        <v>42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>
      <c r="A400" s="13" t="str">
        <f t="shared" si="18"/>
        <v>OverStock</v>
      </c>
      <c r="B400" s="14" t="s">
        <v>439</v>
      </c>
      <c r="C400" s="15" t="s">
        <v>161</v>
      </c>
      <c r="D400" s="16">
        <f>IFERROR(VLOOKUP(B400,#REF!,3,FALSE),0)</f>
        <v>0</v>
      </c>
      <c r="E400" s="18">
        <f t="shared" si="19"/>
        <v>13.8</v>
      </c>
      <c r="F400" s="16" t="str">
        <f>IFERROR(VLOOKUP(B400,#REF!,6,FALSE),"")</f>
        <v/>
      </c>
      <c r="G400" s="17">
        <v>147000</v>
      </c>
      <c r="H400" s="17">
        <v>147000</v>
      </c>
      <c r="I400" s="17" t="str">
        <f>IFERROR(VLOOKUP(B400,#REF!,9,FALSE),"")</f>
        <v/>
      </c>
      <c r="J400" s="17">
        <v>57000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21000</v>
      </c>
      <c r="Q400" s="17">
        <v>36000</v>
      </c>
      <c r="R400" s="19">
        <v>204000</v>
      </c>
      <c r="S400" s="20">
        <v>49.5</v>
      </c>
      <c r="T400" s="21">
        <v>44.3</v>
      </c>
      <c r="U400" s="19">
        <v>4125</v>
      </c>
      <c r="V400" s="17">
        <v>4607</v>
      </c>
      <c r="W400" s="22">
        <v>1.1000000000000001</v>
      </c>
      <c r="X400" s="23">
        <f t="shared" si="20"/>
        <v>100</v>
      </c>
      <c r="Y400" s="17">
        <v>8767</v>
      </c>
      <c r="Z400" s="17">
        <v>20591</v>
      </c>
      <c r="AA400" s="17">
        <v>12444</v>
      </c>
      <c r="AB400" s="17">
        <v>7536</v>
      </c>
      <c r="AC400" s="15" t="s">
        <v>37</v>
      </c>
    </row>
    <row r="401" spans="1:29" hidden="1">
      <c r="A401" s="13" t="str">
        <f t="shared" si="18"/>
        <v>FCST</v>
      </c>
      <c r="B401" s="14" t="s">
        <v>440</v>
      </c>
      <c r="C401" s="15" t="s">
        <v>161</v>
      </c>
      <c r="D401" s="16">
        <f>IFERROR(VLOOKUP(B401,#REF!,3,FALSE),0)</f>
        <v>0</v>
      </c>
      <c r="E401" s="18" t="str">
        <f t="shared" si="19"/>
        <v>前八週無拉料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12000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9000</v>
      </c>
      <c r="Q401" s="17">
        <v>3000</v>
      </c>
      <c r="R401" s="19">
        <v>12000</v>
      </c>
      <c r="S401" s="20" t="s">
        <v>35</v>
      </c>
      <c r="T401" s="21">
        <v>33.1</v>
      </c>
      <c r="U401" s="19">
        <v>0</v>
      </c>
      <c r="V401" s="17">
        <v>363</v>
      </c>
      <c r="W401" s="22" t="s">
        <v>36</v>
      </c>
      <c r="X401" s="23" t="str">
        <f t="shared" si="20"/>
        <v>F</v>
      </c>
      <c r="Y401" s="17">
        <v>900</v>
      </c>
      <c r="Z401" s="17">
        <v>1787</v>
      </c>
      <c r="AA401" s="17">
        <v>580</v>
      </c>
      <c r="AB401" s="17">
        <v>450</v>
      </c>
      <c r="AC401" s="15" t="s">
        <v>37</v>
      </c>
    </row>
    <row r="402" spans="1:29">
      <c r="A402" s="13" t="str">
        <f t="shared" si="18"/>
        <v>OverStock</v>
      </c>
      <c r="B402" s="14" t="s">
        <v>441</v>
      </c>
      <c r="C402" s="15" t="s">
        <v>161</v>
      </c>
      <c r="D402" s="16">
        <f>IFERROR(VLOOKUP(B402,#REF!,3,FALSE),0)</f>
        <v>0</v>
      </c>
      <c r="E402" s="18">
        <f t="shared" si="19"/>
        <v>16</v>
      </c>
      <c r="F402" s="16" t="str">
        <f>IFERROR(VLOOKUP(B402,#REF!,6,FALSE),"")</f>
        <v/>
      </c>
      <c r="G402" s="17">
        <v>390000</v>
      </c>
      <c r="H402" s="17">
        <v>360000</v>
      </c>
      <c r="I402" s="17" t="str">
        <f>IFERROR(VLOOKUP(B402,#REF!,9,FALSE),"")</f>
        <v/>
      </c>
      <c r="J402" s="17">
        <v>60000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0</v>
      </c>
      <c r="Q402" s="17">
        <v>60000</v>
      </c>
      <c r="R402" s="19">
        <v>450000</v>
      </c>
      <c r="S402" s="20">
        <v>120</v>
      </c>
      <c r="T402" s="21">
        <v>50.2</v>
      </c>
      <c r="U402" s="19">
        <v>3750</v>
      </c>
      <c r="V402" s="17">
        <v>8962</v>
      </c>
      <c r="W402" s="22">
        <v>2.4</v>
      </c>
      <c r="X402" s="23">
        <f t="shared" si="20"/>
        <v>150</v>
      </c>
      <c r="Y402" s="17">
        <v>0</v>
      </c>
      <c r="Z402" s="17">
        <v>46255</v>
      </c>
      <c r="AA402" s="17">
        <v>34406</v>
      </c>
      <c r="AB402" s="17">
        <v>73668</v>
      </c>
      <c r="AC402" s="15" t="s">
        <v>37</v>
      </c>
    </row>
    <row r="403" spans="1:29">
      <c r="A403" s="13" t="str">
        <f t="shared" si="18"/>
        <v>ZeroZero</v>
      </c>
      <c r="B403" s="14" t="s">
        <v>442</v>
      </c>
      <c r="C403" s="15" t="s">
        <v>161</v>
      </c>
      <c r="D403" s="16">
        <f>IFERROR(VLOOKUP(B403,#REF!,3,FALSE),0)</f>
        <v>0</v>
      </c>
      <c r="E403" s="18" t="str">
        <f t="shared" si="19"/>
        <v>前八週無拉料</v>
      </c>
      <c r="F403" s="16" t="str">
        <f>IFERROR(VLOOKUP(B403,#REF!,6,FALSE),"")</f>
        <v/>
      </c>
      <c r="G403" s="17">
        <v>6000</v>
      </c>
      <c r="H403" s="17">
        <v>6000</v>
      </c>
      <c r="I403" s="17" t="str">
        <f>IFERROR(VLOOKUP(B403,#REF!,9,FALSE),"")</f>
        <v/>
      </c>
      <c r="J403" s="17">
        <v>9000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9000</v>
      </c>
      <c r="Q403" s="17">
        <v>0</v>
      </c>
      <c r="R403" s="19">
        <v>15000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42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>
      <c r="A404" s="13" t="str">
        <f t="shared" si="18"/>
        <v>OverStock</v>
      </c>
      <c r="B404" s="14" t="s">
        <v>443</v>
      </c>
      <c r="C404" s="15" t="s">
        <v>161</v>
      </c>
      <c r="D404" s="16">
        <f>IFERROR(VLOOKUP(B404,#REF!,3,FALSE),0)</f>
        <v>0</v>
      </c>
      <c r="E404" s="18">
        <f t="shared" si="19"/>
        <v>14.1</v>
      </c>
      <c r="F404" s="16" t="str">
        <f>IFERROR(VLOOKUP(B404,#REF!,6,FALSE),"")</f>
        <v/>
      </c>
      <c r="G404" s="17">
        <v>225000</v>
      </c>
      <c r="H404" s="17">
        <v>225000</v>
      </c>
      <c r="I404" s="17" t="str">
        <f>IFERROR(VLOOKUP(B404,#REF!,9,FALSE),"")</f>
        <v/>
      </c>
      <c r="J404" s="17">
        <v>195000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132000</v>
      </c>
      <c r="Q404" s="17">
        <v>63000</v>
      </c>
      <c r="R404" s="19">
        <v>420000</v>
      </c>
      <c r="S404" s="20">
        <v>30.3</v>
      </c>
      <c r="T404" s="21">
        <v>55.4</v>
      </c>
      <c r="U404" s="19">
        <v>13875</v>
      </c>
      <c r="V404" s="17">
        <v>7588</v>
      </c>
      <c r="W404" s="22">
        <v>0.5</v>
      </c>
      <c r="X404" s="23">
        <f t="shared" si="20"/>
        <v>100</v>
      </c>
      <c r="Y404" s="17">
        <v>16332</v>
      </c>
      <c r="Z404" s="17">
        <v>43502</v>
      </c>
      <c r="AA404" s="17">
        <v>11270</v>
      </c>
      <c r="AB404" s="17">
        <v>7410</v>
      </c>
      <c r="AC404" s="15" t="s">
        <v>37</v>
      </c>
    </row>
    <row r="405" spans="1:29">
      <c r="A405" s="13" t="str">
        <f t="shared" si="18"/>
        <v>OverStock</v>
      </c>
      <c r="B405" s="14" t="s">
        <v>444</v>
      </c>
      <c r="C405" s="15" t="s">
        <v>161</v>
      </c>
      <c r="D405" s="16">
        <f>IFERROR(VLOOKUP(B405,#REF!,3,FALSE),0)</f>
        <v>0</v>
      </c>
      <c r="E405" s="18">
        <f t="shared" si="19"/>
        <v>24</v>
      </c>
      <c r="F405" s="16" t="str">
        <f>IFERROR(VLOOKUP(B405,#REF!,6,FALSE),"")</f>
        <v/>
      </c>
      <c r="G405" s="17">
        <v>99000</v>
      </c>
      <c r="H405" s="17">
        <v>99000</v>
      </c>
      <c r="I405" s="17" t="str">
        <f>IFERROR(VLOOKUP(B405,#REF!,9,FALSE),"")</f>
        <v/>
      </c>
      <c r="J405" s="17">
        <v>72000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57000</v>
      </c>
      <c r="Q405" s="17">
        <v>15000</v>
      </c>
      <c r="R405" s="19">
        <v>171000</v>
      </c>
      <c r="S405" s="20">
        <v>57</v>
      </c>
      <c r="T405" s="21">
        <v>94.5</v>
      </c>
      <c r="U405" s="19">
        <v>3000</v>
      </c>
      <c r="V405" s="17">
        <v>1810</v>
      </c>
      <c r="W405" s="22">
        <v>0.6</v>
      </c>
      <c r="X405" s="23">
        <f t="shared" si="20"/>
        <v>100</v>
      </c>
      <c r="Y405" s="17">
        <v>0</v>
      </c>
      <c r="Z405" s="17">
        <v>15531</v>
      </c>
      <c r="AA405" s="17">
        <v>756</v>
      </c>
      <c r="AB405" s="17">
        <v>0</v>
      </c>
      <c r="AC405" s="15" t="s">
        <v>37</v>
      </c>
    </row>
    <row r="406" spans="1:29">
      <c r="A406" s="13" t="str">
        <f t="shared" si="18"/>
        <v>OverStock</v>
      </c>
      <c r="B406" s="14" t="s">
        <v>445</v>
      </c>
      <c r="C406" s="15" t="s">
        <v>161</v>
      </c>
      <c r="D406" s="16">
        <f>IFERROR(VLOOKUP(B406,#REF!,3,FALSE),0)</f>
        <v>0</v>
      </c>
      <c r="E406" s="18">
        <f t="shared" si="19"/>
        <v>28.5</v>
      </c>
      <c r="F406" s="16" t="str">
        <f>IFERROR(VLOOKUP(B406,#REF!,6,FALSE),"")</f>
        <v/>
      </c>
      <c r="G406" s="17">
        <v>315000</v>
      </c>
      <c r="H406" s="17">
        <v>315000</v>
      </c>
      <c r="I406" s="17" t="str">
        <f>IFERROR(VLOOKUP(B406,#REF!,9,FALSE),"")</f>
        <v/>
      </c>
      <c r="J406" s="17">
        <v>363000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306000</v>
      </c>
      <c r="Q406" s="17">
        <v>57000</v>
      </c>
      <c r="R406" s="19">
        <v>678000</v>
      </c>
      <c r="S406" s="20">
        <v>53.2</v>
      </c>
      <c r="T406" s="21">
        <v>123.8</v>
      </c>
      <c r="U406" s="19">
        <v>12750</v>
      </c>
      <c r="V406" s="17">
        <v>5476</v>
      </c>
      <c r="W406" s="22">
        <v>0.4</v>
      </c>
      <c r="X406" s="23">
        <f t="shared" si="20"/>
        <v>50</v>
      </c>
      <c r="Y406" s="17">
        <v>0</v>
      </c>
      <c r="Z406" s="17">
        <v>41451</v>
      </c>
      <c r="AA406" s="17">
        <v>7834</v>
      </c>
      <c r="AB406" s="17">
        <v>12651</v>
      </c>
      <c r="AC406" s="15" t="s">
        <v>37</v>
      </c>
    </row>
    <row r="407" spans="1:29">
      <c r="A407" s="13" t="str">
        <f t="shared" si="18"/>
        <v>OverStock</v>
      </c>
      <c r="B407" s="14" t="s">
        <v>446</v>
      </c>
      <c r="C407" s="15" t="s">
        <v>161</v>
      </c>
      <c r="D407" s="16">
        <f>IFERROR(VLOOKUP(B407,#REF!,3,FALSE),0)</f>
        <v>0</v>
      </c>
      <c r="E407" s="18">
        <f t="shared" si="19"/>
        <v>4.5</v>
      </c>
      <c r="F407" s="16" t="str">
        <f>IFERROR(VLOOKUP(B407,#REF!,6,FALSE),"")</f>
        <v/>
      </c>
      <c r="G407" s="17">
        <v>1620000</v>
      </c>
      <c r="H407" s="17">
        <v>1620000</v>
      </c>
      <c r="I407" s="17" t="str">
        <f>IFERROR(VLOOKUP(B407,#REF!,9,FALSE),"")</f>
        <v/>
      </c>
      <c r="J407" s="17">
        <v>270000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60000</v>
      </c>
      <c r="Q407" s="17">
        <v>210000</v>
      </c>
      <c r="R407" s="19">
        <v>1890000</v>
      </c>
      <c r="S407" s="20">
        <v>31.7</v>
      </c>
      <c r="T407" s="21">
        <v>43.1</v>
      </c>
      <c r="U407" s="19">
        <v>59625</v>
      </c>
      <c r="V407" s="17">
        <v>43893</v>
      </c>
      <c r="W407" s="22">
        <v>0.7</v>
      </c>
      <c r="X407" s="23">
        <f t="shared" si="20"/>
        <v>100</v>
      </c>
      <c r="Y407" s="17">
        <v>12360</v>
      </c>
      <c r="Z407" s="17">
        <v>255364</v>
      </c>
      <c r="AA407" s="17">
        <v>130432</v>
      </c>
      <c r="AB407" s="17">
        <v>90737</v>
      </c>
      <c r="AC407" s="15" t="s">
        <v>37</v>
      </c>
    </row>
    <row r="408" spans="1:29">
      <c r="A408" s="13" t="str">
        <f t="shared" si="18"/>
        <v>OverStock</v>
      </c>
      <c r="B408" s="14" t="s">
        <v>447</v>
      </c>
      <c r="C408" s="15" t="s">
        <v>161</v>
      </c>
      <c r="D408" s="16">
        <f>IFERROR(VLOOKUP(B408,#REF!,3,FALSE),0)</f>
        <v>0</v>
      </c>
      <c r="E408" s="18">
        <f t="shared" si="19"/>
        <v>1.9</v>
      </c>
      <c r="F408" s="16" t="str">
        <f>IFERROR(VLOOKUP(B408,#REF!,6,FALSE),"")</f>
        <v/>
      </c>
      <c r="G408" s="17">
        <v>3744000</v>
      </c>
      <c r="H408" s="17">
        <v>3264000</v>
      </c>
      <c r="I408" s="17" t="str">
        <f>IFERROR(VLOOKUP(B408,#REF!,9,FALSE),"")</f>
        <v/>
      </c>
      <c r="J408" s="17">
        <v>248000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56000</v>
      </c>
      <c r="Q408" s="17">
        <v>192000</v>
      </c>
      <c r="R408" s="19">
        <v>3992000</v>
      </c>
      <c r="S408" s="20">
        <v>30</v>
      </c>
      <c r="T408" s="21">
        <v>37.4</v>
      </c>
      <c r="U408" s="19">
        <v>133000</v>
      </c>
      <c r="V408" s="17">
        <v>106718</v>
      </c>
      <c r="W408" s="22">
        <v>0.8</v>
      </c>
      <c r="X408" s="23">
        <f t="shared" si="20"/>
        <v>100</v>
      </c>
      <c r="Y408" s="17">
        <v>218654</v>
      </c>
      <c r="Z408" s="17">
        <v>486363</v>
      </c>
      <c r="AA408" s="17">
        <v>313798</v>
      </c>
      <c r="AB408" s="17">
        <v>184664</v>
      </c>
      <c r="AC408" s="15" t="s">
        <v>37</v>
      </c>
    </row>
    <row r="409" spans="1:29">
      <c r="A409" s="13" t="str">
        <f t="shared" si="18"/>
        <v>OverStock</v>
      </c>
      <c r="B409" s="14" t="s">
        <v>448</v>
      </c>
      <c r="C409" s="15" t="s">
        <v>161</v>
      </c>
      <c r="D409" s="16">
        <f>IFERROR(VLOOKUP(B409,#REF!,3,FALSE),0)</f>
        <v>0</v>
      </c>
      <c r="E409" s="18">
        <f t="shared" si="19"/>
        <v>26</v>
      </c>
      <c r="F409" s="16" t="str">
        <f>IFERROR(VLOOKUP(B409,#REF!,6,FALSE),"")</f>
        <v/>
      </c>
      <c r="G409" s="17">
        <v>250000</v>
      </c>
      <c r="H409" s="17">
        <v>250000</v>
      </c>
      <c r="I409" s="17" t="str">
        <f>IFERROR(VLOOKUP(B409,#REF!,9,FALSE),"")</f>
        <v/>
      </c>
      <c r="J409" s="17">
        <v>130000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40000</v>
      </c>
      <c r="Q409" s="17">
        <v>90000</v>
      </c>
      <c r="R409" s="19">
        <v>380000</v>
      </c>
      <c r="S409" s="20">
        <v>76</v>
      </c>
      <c r="T409" s="21">
        <v>26.2</v>
      </c>
      <c r="U409" s="19">
        <v>5000</v>
      </c>
      <c r="V409" s="17">
        <v>14519</v>
      </c>
      <c r="W409" s="22">
        <v>2.9</v>
      </c>
      <c r="X409" s="23">
        <f t="shared" si="20"/>
        <v>150</v>
      </c>
      <c r="Y409" s="17">
        <v>6440</v>
      </c>
      <c r="Z409" s="17">
        <v>67188</v>
      </c>
      <c r="AA409" s="17">
        <v>57042</v>
      </c>
      <c r="AB409" s="17">
        <v>79645</v>
      </c>
      <c r="AC409" s="15" t="s">
        <v>37</v>
      </c>
    </row>
    <row r="410" spans="1:29">
      <c r="A410" s="13" t="str">
        <f t="shared" si="18"/>
        <v>ZeroZero</v>
      </c>
      <c r="B410" s="14" t="s">
        <v>449</v>
      </c>
      <c r="C410" s="15" t="s">
        <v>161</v>
      </c>
      <c r="D410" s="16">
        <f>IFERROR(VLOOKUP(B410,#REF!,3,FALSE),0)</f>
        <v>0</v>
      </c>
      <c r="E410" s="18" t="str">
        <f t="shared" si="19"/>
        <v>前八週無拉料</v>
      </c>
      <c r="F410" s="16" t="str">
        <f>IFERROR(VLOOKUP(B410,#REF!,6,FALSE),"")</f>
        <v/>
      </c>
      <c r="G410" s="17">
        <v>30000</v>
      </c>
      <c r="H410" s="17">
        <v>30000</v>
      </c>
      <c r="I410" s="17" t="str">
        <f>IFERROR(VLOOKUP(B410,#REF!,9,FALSE),"")</f>
        <v/>
      </c>
      <c r="J410" s="17">
        <v>40000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40000</v>
      </c>
      <c r="Q410" s="17">
        <v>0</v>
      </c>
      <c r="R410" s="19">
        <v>70000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42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>
      <c r="A411" s="13" t="str">
        <f t="shared" si="18"/>
        <v>OverStock</v>
      </c>
      <c r="B411" s="14" t="s">
        <v>450</v>
      </c>
      <c r="C411" s="15" t="s">
        <v>161</v>
      </c>
      <c r="D411" s="16">
        <f>IFERROR(VLOOKUP(B411,#REF!,3,FALSE),0)</f>
        <v>0</v>
      </c>
      <c r="E411" s="18">
        <f t="shared" si="19"/>
        <v>6.3</v>
      </c>
      <c r="F411" s="16" t="str">
        <f>IFERROR(VLOOKUP(B411,#REF!,6,FALSE),"")</f>
        <v/>
      </c>
      <c r="G411" s="17">
        <v>9510000</v>
      </c>
      <c r="H411" s="17">
        <v>9510000</v>
      </c>
      <c r="I411" s="17" t="str">
        <f>IFERROR(VLOOKUP(B411,#REF!,9,FALSE),"")</f>
        <v/>
      </c>
      <c r="J411" s="17">
        <v>773125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40000</v>
      </c>
      <c r="Q411" s="17">
        <v>733125</v>
      </c>
      <c r="R411" s="19">
        <v>10283125</v>
      </c>
      <c r="S411" s="20">
        <v>83.3</v>
      </c>
      <c r="T411" s="21">
        <v>99.9</v>
      </c>
      <c r="U411" s="19">
        <v>123499</v>
      </c>
      <c r="V411" s="17">
        <v>102890</v>
      </c>
      <c r="W411" s="22">
        <v>0.8</v>
      </c>
      <c r="X411" s="23">
        <f t="shared" si="20"/>
        <v>100</v>
      </c>
      <c r="Y411" s="17">
        <v>0</v>
      </c>
      <c r="Z411" s="17">
        <v>587776</v>
      </c>
      <c r="AA411" s="17">
        <v>338237</v>
      </c>
      <c r="AB411" s="17">
        <v>276738</v>
      </c>
      <c r="AC411" s="15" t="s">
        <v>37</v>
      </c>
    </row>
    <row r="412" spans="1:29">
      <c r="A412" s="13" t="str">
        <f t="shared" si="18"/>
        <v>ZeroZero</v>
      </c>
      <c r="B412" s="14" t="s">
        <v>451</v>
      </c>
      <c r="C412" s="15" t="s">
        <v>161</v>
      </c>
      <c r="D412" s="16">
        <f>IFERROR(VLOOKUP(B412,#REF!,3,FALSE),0)</f>
        <v>0</v>
      </c>
      <c r="E412" s="18" t="str">
        <f t="shared" si="19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12000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12000</v>
      </c>
      <c r="Q412" s="17">
        <v>0</v>
      </c>
      <c r="R412" s="19">
        <v>12000</v>
      </c>
      <c r="S412" s="20" t="s">
        <v>35</v>
      </c>
      <c r="T412" s="21" t="s">
        <v>35</v>
      </c>
      <c r="U412" s="19">
        <v>0</v>
      </c>
      <c r="V412" s="17" t="s">
        <v>35</v>
      </c>
      <c r="W412" s="22" t="s">
        <v>42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>
      <c r="A413" s="13" t="str">
        <f t="shared" si="18"/>
        <v>OverStock</v>
      </c>
      <c r="B413" s="14" t="s">
        <v>452</v>
      </c>
      <c r="C413" s="15" t="s">
        <v>161</v>
      </c>
      <c r="D413" s="16">
        <f>IFERROR(VLOOKUP(B413,#REF!,3,FALSE),0)</f>
        <v>0</v>
      </c>
      <c r="E413" s="18">
        <f t="shared" si="19"/>
        <v>44</v>
      </c>
      <c r="F413" s="16" t="str">
        <f>IFERROR(VLOOKUP(B413,#REF!,6,FALSE),"")</f>
        <v/>
      </c>
      <c r="G413" s="17">
        <v>294000</v>
      </c>
      <c r="H413" s="17">
        <v>294000</v>
      </c>
      <c r="I413" s="17" t="str">
        <f>IFERROR(VLOOKUP(B413,#REF!,9,FALSE),"")</f>
        <v/>
      </c>
      <c r="J413" s="17">
        <v>198000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159000</v>
      </c>
      <c r="Q413" s="17">
        <v>39000</v>
      </c>
      <c r="R413" s="19">
        <v>492000</v>
      </c>
      <c r="S413" s="20">
        <v>109.3</v>
      </c>
      <c r="T413" s="21">
        <v>211.4</v>
      </c>
      <c r="U413" s="19">
        <v>4500</v>
      </c>
      <c r="V413" s="17">
        <v>2327</v>
      </c>
      <c r="W413" s="22">
        <v>0.5</v>
      </c>
      <c r="X413" s="23">
        <f t="shared" si="20"/>
        <v>100</v>
      </c>
      <c r="Y413" s="17">
        <v>0</v>
      </c>
      <c r="Z413" s="17">
        <v>18442</v>
      </c>
      <c r="AA413" s="17">
        <v>2500</v>
      </c>
      <c r="AB413" s="17">
        <v>4654</v>
      </c>
      <c r="AC413" s="15" t="s">
        <v>37</v>
      </c>
    </row>
    <row r="414" spans="1:29">
      <c r="A414" s="13" t="str">
        <f t="shared" si="18"/>
        <v>OverStock</v>
      </c>
      <c r="B414" s="14" t="s">
        <v>453</v>
      </c>
      <c r="C414" s="15" t="s">
        <v>161</v>
      </c>
      <c r="D414" s="16">
        <f>IFERROR(VLOOKUP(B414,#REF!,3,FALSE),0)</f>
        <v>0</v>
      </c>
      <c r="E414" s="18">
        <f t="shared" si="19"/>
        <v>19.100000000000001</v>
      </c>
      <c r="F414" s="16" t="str">
        <f>IFERROR(VLOOKUP(B414,#REF!,6,FALSE),"")</f>
        <v/>
      </c>
      <c r="G414" s="17">
        <v>639000</v>
      </c>
      <c r="H414" s="17">
        <v>639000</v>
      </c>
      <c r="I414" s="17" t="str">
        <f>IFERROR(VLOOKUP(B414,#REF!,9,FALSE),"")</f>
        <v/>
      </c>
      <c r="J414" s="17">
        <v>258000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135000</v>
      </c>
      <c r="Q414" s="17">
        <v>123000</v>
      </c>
      <c r="R414" s="19">
        <v>897000</v>
      </c>
      <c r="S414" s="20">
        <v>66.400000000000006</v>
      </c>
      <c r="T414" s="21">
        <v>55.2</v>
      </c>
      <c r="U414" s="19">
        <v>13500</v>
      </c>
      <c r="V414" s="17">
        <v>16255</v>
      </c>
      <c r="W414" s="22">
        <v>1.2</v>
      </c>
      <c r="X414" s="23">
        <f t="shared" si="20"/>
        <v>100</v>
      </c>
      <c r="Y414" s="17">
        <v>0</v>
      </c>
      <c r="Z414" s="17">
        <v>88661</v>
      </c>
      <c r="AA414" s="17">
        <v>57638</v>
      </c>
      <c r="AB414" s="17">
        <v>46023</v>
      </c>
      <c r="AC414" s="15" t="s">
        <v>37</v>
      </c>
    </row>
    <row r="415" spans="1:29">
      <c r="A415" s="13" t="str">
        <f t="shared" si="18"/>
        <v>OverStock</v>
      </c>
      <c r="B415" s="14" t="s">
        <v>454</v>
      </c>
      <c r="C415" s="15" t="s">
        <v>40</v>
      </c>
      <c r="D415" s="16">
        <f>IFERROR(VLOOKUP(B415,#REF!,3,FALSE),0)</f>
        <v>0</v>
      </c>
      <c r="E415" s="18">
        <f t="shared" si="19"/>
        <v>112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42000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42000</v>
      </c>
      <c r="Q415" s="17">
        <v>0</v>
      </c>
      <c r="R415" s="19">
        <v>42000</v>
      </c>
      <c r="S415" s="20">
        <v>112</v>
      </c>
      <c r="T415" s="21" t="s">
        <v>35</v>
      </c>
      <c r="U415" s="19">
        <v>375</v>
      </c>
      <c r="V415" s="17" t="s">
        <v>35</v>
      </c>
      <c r="W415" s="22" t="s">
        <v>42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18"/>
        <v>FCST</v>
      </c>
      <c r="B416" s="14" t="s">
        <v>455</v>
      </c>
      <c r="C416" s="15" t="s">
        <v>40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1000</v>
      </c>
      <c r="H416" s="17">
        <v>1000</v>
      </c>
      <c r="I416" s="17" t="str">
        <f>IFERROR(VLOOKUP(B416,#REF!,9,FALSE),"")</f>
        <v/>
      </c>
      <c r="J416" s="17">
        <v>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0</v>
      </c>
      <c r="R416" s="19">
        <v>1000</v>
      </c>
      <c r="S416" s="20" t="s">
        <v>35</v>
      </c>
      <c r="T416" s="21">
        <v>9</v>
      </c>
      <c r="U416" s="19">
        <v>0</v>
      </c>
      <c r="V416" s="17">
        <v>111</v>
      </c>
      <c r="W416" s="22" t="s">
        <v>36</v>
      </c>
      <c r="X416" s="23" t="str">
        <f t="shared" si="20"/>
        <v>F</v>
      </c>
      <c r="Y416" s="17">
        <v>0</v>
      </c>
      <c r="Z416" s="17">
        <v>1000</v>
      </c>
      <c r="AA416" s="17">
        <v>0</v>
      </c>
      <c r="AB416" s="17">
        <v>0</v>
      </c>
      <c r="AC416" s="15" t="s">
        <v>37</v>
      </c>
    </row>
    <row r="417" spans="1:29">
      <c r="A417" s="13" t="str">
        <f t="shared" si="18"/>
        <v>ZeroZero</v>
      </c>
      <c r="B417" s="14" t="s">
        <v>456</v>
      </c>
      <c r="C417" s="15" t="s">
        <v>40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3000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3000</v>
      </c>
      <c r="Q417" s="17">
        <v>0</v>
      </c>
      <c r="R417" s="19">
        <v>3000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42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>
      <c r="A418" s="13" t="str">
        <f t="shared" si="18"/>
        <v>ZeroZero</v>
      </c>
      <c r="B418" s="14" t="s">
        <v>457</v>
      </c>
      <c r="C418" s="15" t="s">
        <v>40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9000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9000</v>
      </c>
      <c r="Q418" s="17">
        <v>0</v>
      </c>
      <c r="R418" s="19">
        <v>9000</v>
      </c>
      <c r="S418" s="20" t="s">
        <v>35</v>
      </c>
      <c r="T418" s="21" t="s">
        <v>35</v>
      </c>
      <c r="U418" s="19">
        <v>0</v>
      </c>
      <c r="V418" s="17">
        <v>0</v>
      </c>
      <c r="W418" s="22" t="s">
        <v>42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 hidden="1">
      <c r="A419" s="13" t="str">
        <f t="shared" si="18"/>
        <v>Normal</v>
      </c>
      <c r="B419" s="14" t="s">
        <v>458</v>
      </c>
      <c r="C419" s="15" t="s">
        <v>40</v>
      </c>
      <c r="D419" s="16">
        <f>IFERROR(VLOOKUP(B419,#REF!,3,FALSE),0)</f>
        <v>0</v>
      </c>
      <c r="E419" s="18">
        <f t="shared" si="19"/>
        <v>2.7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5000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5000</v>
      </c>
      <c r="Q419" s="17">
        <v>0</v>
      </c>
      <c r="R419" s="19">
        <v>5000</v>
      </c>
      <c r="S419" s="20">
        <v>2.7</v>
      </c>
      <c r="T419" s="21">
        <v>56.8</v>
      </c>
      <c r="U419" s="19">
        <v>1875</v>
      </c>
      <c r="V419" s="17">
        <v>88</v>
      </c>
      <c r="W419" s="22">
        <v>0</v>
      </c>
      <c r="X419" s="23">
        <f t="shared" si="20"/>
        <v>50</v>
      </c>
      <c r="Y419" s="17">
        <v>0</v>
      </c>
      <c r="Z419" s="17">
        <v>0</v>
      </c>
      <c r="AA419" s="17">
        <v>790</v>
      </c>
      <c r="AB419" s="17">
        <v>2144</v>
      </c>
      <c r="AC419" s="15" t="s">
        <v>37</v>
      </c>
    </row>
    <row r="420" spans="1:29" hidden="1">
      <c r="A420" s="13" t="str">
        <f t="shared" si="18"/>
        <v>Normal</v>
      </c>
      <c r="B420" s="14" t="s">
        <v>459</v>
      </c>
      <c r="C420" s="15" t="s">
        <v>40</v>
      </c>
      <c r="D420" s="16">
        <f>IFERROR(VLOOKUP(B420,#REF!,3,FALSE),0)</f>
        <v>0</v>
      </c>
      <c r="E420" s="18">
        <f t="shared" si="19"/>
        <v>0</v>
      </c>
      <c r="F420" s="16" t="str">
        <f>IFERROR(VLOOKUP(B420,#REF!,6,FALSE),"")</f>
        <v/>
      </c>
      <c r="G420" s="17">
        <v>138600</v>
      </c>
      <c r="H420" s="17">
        <v>138600</v>
      </c>
      <c r="I420" s="17" t="str">
        <f>IFERROR(VLOOKUP(B420,#REF!,9,FALSE),"")</f>
        <v/>
      </c>
      <c r="J420" s="17">
        <v>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0</v>
      </c>
      <c r="Q420" s="17">
        <v>0</v>
      </c>
      <c r="R420" s="19">
        <v>138600</v>
      </c>
      <c r="S420" s="20">
        <v>3.6</v>
      </c>
      <c r="T420" s="21">
        <v>4.5999999999999996</v>
      </c>
      <c r="U420" s="19">
        <v>39013</v>
      </c>
      <c r="V420" s="17">
        <v>30266</v>
      </c>
      <c r="W420" s="22">
        <v>0.8</v>
      </c>
      <c r="X420" s="23">
        <f t="shared" si="20"/>
        <v>100</v>
      </c>
      <c r="Y420" s="17">
        <v>63501</v>
      </c>
      <c r="Z420" s="17">
        <v>164556</v>
      </c>
      <c r="AA420" s="17">
        <v>57294</v>
      </c>
      <c r="AB420" s="17">
        <v>34882</v>
      </c>
      <c r="AC420" s="15" t="s">
        <v>37</v>
      </c>
    </row>
    <row r="421" spans="1:29" hidden="1">
      <c r="A421" s="13" t="str">
        <f t="shared" si="18"/>
        <v>Normal</v>
      </c>
      <c r="B421" s="14" t="s">
        <v>460</v>
      </c>
      <c r="C421" s="15" t="s">
        <v>40</v>
      </c>
      <c r="D421" s="16">
        <f>IFERROR(VLOOKUP(B421,#REF!,3,FALSE),0)</f>
        <v>0</v>
      </c>
      <c r="E421" s="18">
        <f t="shared" si="19"/>
        <v>10.8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613000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166000</v>
      </c>
      <c r="Q421" s="17">
        <v>447000</v>
      </c>
      <c r="R421" s="19">
        <v>613000</v>
      </c>
      <c r="S421" s="20">
        <v>10.8</v>
      </c>
      <c r="T421" s="21">
        <v>8.1</v>
      </c>
      <c r="U421" s="19">
        <v>56500</v>
      </c>
      <c r="V421" s="17">
        <v>75546</v>
      </c>
      <c r="W421" s="22">
        <v>1.3</v>
      </c>
      <c r="X421" s="23">
        <f t="shared" si="20"/>
        <v>100</v>
      </c>
      <c r="Y421" s="17">
        <v>98038</v>
      </c>
      <c r="Z421" s="17">
        <v>385082</v>
      </c>
      <c r="AA421" s="17">
        <v>250604</v>
      </c>
      <c r="AB421" s="17">
        <v>109131</v>
      </c>
      <c r="AC421" s="15" t="s">
        <v>37</v>
      </c>
    </row>
    <row r="422" spans="1:29">
      <c r="A422" s="13" t="str">
        <f t="shared" si="18"/>
        <v>ZeroZero</v>
      </c>
      <c r="B422" s="14" t="s">
        <v>461</v>
      </c>
      <c r="C422" s="15" t="s">
        <v>40</v>
      </c>
      <c r="D422" s="16">
        <f>IFERROR(VLOOKUP(B422,#REF!,3,FALSE),0)</f>
        <v>0</v>
      </c>
      <c r="E422" s="18" t="str">
        <f t="shared" si="19"/>
        <v>前八週無拉料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4000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4000</v>
      </c>
      <c r="Q422" s="17">
        <v>0</v>
      </c>
      <c r="R422" s="19">
        <v>4000</v>
      </c>
      <c r="S422" s="20" t="s">
        <v>35</v>
      </c>
      <c r="T422" s="21" t="s">
        <v>35</v>
      </c>
      <c r="U422" s="19">
        <v>0</v>
      </c>
      <c r="V422" s="17" t="s">
        <v>35</v>
      </c>
      <c r="W422" s="22" t="s">
        <v>42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>
      <c r="A423" s="13" t="str">
        <f t="shared" si="18"/>
        <v>ZeroZero</v>
      </c>
      <c r="B423" s="14" t="s">
        <v>462</v>
      </c>
      <c r="C423" s="15" t="s">
        <v>40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3000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3000</v>
      </c>
      <c r="Q423" s="17">
        <v>0</v>
      </c>
      <c r="R423" s="19">
        <v>3000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42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>
      <c r="A424" s="13" t="str">
        <f t="shared" si="18"/>
        <v>ZeroZero</v>
      </c>
      <c r="B424" s="14" t="s">
        <v>463</v>
      </c>
      <c r="C424" s="15" t="s">
        <v>40</v>
      </c>
      <c r="D424" s="16">
        <f>IFERROR(VLOOKUP(B424,#REF!,3,FALSE),0)</f>
        <v>0</v>
      </c>
      <c r="E424" s="18" t="str">
        <f t="shared" si="19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2000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2000</v>
      </c>
      <c r="Q424" s="17">
        <v>0</v>
      </c>
      <c r="R424" s="19">
        <v>2000</v>
      </c>
      <c r="S424" s="20" t="s">
        <v>35</v>
      </c>
      <c r="T424" s="21" t="s">
        <v>35</v>
      </c>
      <c r="U424" s="19">
        <v>0</v>
      </c>
      <c r="V424" s="17" t="s">
        <v>35</v>
      </c>
      <c r="W424" s="22" t="s">
        <v>42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>
      <c r="A425" s="13" t="str">
        <f t="shared" si="18"/>
        <v>ZeroZero</v>
      </c>
      <c r="B425" s="14" t="s">
        <v>464</v>
      </c>
      <c r="C425" s="15" t="s">
        <v>40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2000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2000</v>
      </c>
      <c r="Q425" s="17">
        <v>0</v>
      </c>
      <c r="R425" s="19">
        <v>2000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42</v>
      </c>
      <c r="X425" s="23" t="str">
        <f t="shared" si="20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 hidden="1">
      <c r="A426" s="13" t="str">
        <f t="shared" si="18"/>
        <v>FCST</v>
      </c>
      <c r="B426" s="14" t="s">
        <v>465</v>
      </c>
      <c r="C426" s="15" t="s">
        <v>40</v>
      </c>
      <c r="D426" s="16">
        <f>IFERROR(VLOOKUP(B426,#REF!,3,FALSE),0)</f>
        <v>0</v>
      </c>
      <c r="E426" s="18" t="str">
        <f t="shared" si="19"/>
        <v>前八週無拉料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6762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2000</v>
      </c>
      <c r="Q426" s="17">
        <v>4762</v>
      </c>
      <c r="R426" s="19">
        <v>6762</v>
      </c>
      <c r="S426" s="20" t="s">
        <v>35</v>
      </c>
      <c r="T426" s="21">
        <v>29.5</v>
      </c>
      <c r="U426" s="19">
        <v>0</v>
      </c>
      <c r="V426" s="17">
        <v>229</v>
      </c>
      <c r="W426" s="22" t="s">
        <v>36</v>
      </c>
      <c r="X426" s="23" t="str">
        <f t="shared" si="20"/>
        <v>F</v>
      </c>
      <c r="Y426" s="17">
        <v>455</v>
      </c>
      <c r="Z426" s="17">
        <v>1027</v>
      </c>
      <c r="AA426" s="17">
        <v>580</v>
      </c>
      <c r="AB426" s="17">
        <v>450</v>
      </c>
      <c r="AC426" s="15" t="s">
        <v>37</v>
      </c>
    </row>
    <row r="427" spans="1:29">
      <c r="A427" s="13" t="str">
        <f t="shared" si="18"/>
        <v>ZeroZero</v>
      </c>
      <c r="B427" s="14" t="s">
        <v>466</v>
      </c>
      <c r="C427" s="15" t="s">
        <v>40</v>
      </c>
      <c r="D427" s="16">
        <f>IFERROR(VLOOKUP(B427,#REF!,3,FALSE),0)</f>
        <v>0</v>
      </c>
      <c r="E427" s="18" t="str">
        <f t="shared" si="19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30800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30800</v>
      </c>
      <c r="Q427" s="17">
        <v>0</v>
      </c>
      <c r="R427" s="19">
        <v>30800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42</v>
      </c>
      <c r="X427" s="23" t="str">
        <f t="shared" si="20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37</v>
      </c>
    </row>
    <row r="428" spans="1:29" hidden="1">
      <c r="A428" s="13" t="str">
        <f t="shared" si="18"/>
        <v>Normal</v>
      </c>
      <c r="B428" s="14" t="s">
        <v>467</v>
      </c>
      <c r="C428" s="15" t="s">
        <v>40</v>
      </c>
      <c r="D428" s="16">
        <f>IFERROR(VLOOKUP(B428,#REF!,3,FALSE),0)</f>
        <v>0</v>
      </c>
      <c r="E428" s="18">
        <f t="shared" si="19"/>
        <v>0</v>
      </c>
      <c r="F428" s="16" t="str">
        <f>IFERROR(VLOOKUP(B428,#REF!,6,FALSE),"")</f>
        <v/>
      </c>
      <c r="G428" s="17">
        <v>66800</v>
      </c>
      <c r="H428" s="17">
        <v>66800</v>
      </c>
      <c r="I428" s="17" t="str">
        <f>IFERROR(VLOOKUP(B428,#REF!,9,FALSE),"")</f>
        <v/>
      </c>
      <c r="J428" s="17">
        <v>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0</v>
      </c>
      <c r="R428" s="19">
        <v>66800</v>
      </c>
      <c r="S428" s="20">
        <v>21</v>
      </c>
      <c r="T428" s="21">
        <v>8.3000000000000007</v>
      </c>
      <c r="U428" s="19">
        <v>3175</v>
      </c>
      <c r="V428" s="17">
        <v>8087</v>
      </c>
      <c r="W428" s="22">
        <v>2.5</v>
      </c>
      <c r="X428" s="23">
        <f t="shared" si="20"/>
        <v>150</v>
      </c>
      <c r="Y428" s="17">
        <v>17148</v>
      </c>
      <c r="Z428" s="17">
        <v>37025</v>
      </c>
      <c r="AA428" s="17">
        <v>20286</v>
      </c>
      <c r="AB428" s="17">
        <v>18669</v>
      </c>
      <c r="AC428" s="15" t="s">
        <v>37</v>
      </c>
    </row>
    <row r="429" spans="1:29">
      <c r="A429" s="13" t="str">
        <f t="shared" si="18"/>
        <v>ZeroZero</v>
      </c>
      <c r="B429" s="14" t="s">
        <v>468</v>
      </c>
      <c r="C429" s="15" t="s">
        <v>40</v>
      </c>
      <c r="D429" s="16">
        <f>IFERROR(VLOOKUP(B429,#REF!,3,FALSE),0)</f>
        <v>0</v>
      </c>
      <c r="E429" s="18" t="str">
        <f t="shared" si="19"/>
        <v>前八週無拉料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15000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15000</v>
      </c>
      <c r="Q429" s="17">
        <v>0</v>
      </c>
      <c r="R429" s="19">
        <v>15000</v>
      </c>
      <c r="S429" s="20" t="s">
        <v>35</v>
      </c>
      <c r="T429" s="21" t="s">
        <v>35</v>
      </c>
      <c r="U429" s="19">
        <v>0</v>
      </c>
      <c r="V429" s="17" t="s">
        <v>35</v>
      </c>
      <c r="W429" s="22" t="s">
        <v>42</v>
      </c>
      <c r="X429" s="23" t="str">
        <f t="shared" si="20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 hidden="1">
      <c r="A430" s="13" t="str">
        <f t="shared" si="18"/>
        <v>Normal</v>
      </c>
      <c r="B430" s="14" t="s">
        <v>469</v>
      </c>
      <c r="C430" s="15" t="s">
        <v>161</v>
      </c>
      <c r="D430" s="16">
        <f>IFERROR(VLOOKUP(B430,#REF!,3,FALSE),0)</f>
        <v>0</v>
      </c>
      <c r="E430" s="18">
        <f t="shared" si="19"/>
        <v>16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8000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8000</v>
      </c>
      <c r="Q430" s="17">
        <v>0</v>
      </c>
      <c r="R430" s="19">
        <v>8000</v>
      </c>
      <c r="S430" s="20">
        <v>16</v>
      </c>
      <c r="T430" s="21" t="s">
        <v>35</v>
      </c>
      <c r="U430" s="19">
        <v>500</v>
      </c>
      <c r="V430" s="17" t="s">
        <v>35</v>
      </c>
      <c r="W430" s="22" t="s">
        <v>42</v>
      </c>
      <c r="X430" s="23" t="str">
        <f t="shared" si="20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ZeroZero</v>
      </c>
      <c r="B431" s="14" t="s">
        <v>470</v>
      </c>
      <c r="C431" s="15" t="s">
        <v>161</v>
      </c>
      <c r="D431" s="16">
        <f>IFERROR(VLOOKUP(B431,#REF!,3,FALSE),0)</f>
        <v>0</v>
      </c>
      <c r="E431" s="18" t="str">
        <f t="shared" si="19"/>
        <v>前八週無拉料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3000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3000</v>
      </c>
      <c r="R431" s="19">
        <v>3000</v>
      </c>
      <c r="S431" s="20" t="s">
        <v>35</v>
      </c>
      <c r="T431" s="21" t="s">
        <v>35</v>
      </c>
      <c r="U431" s="19">
        <v>0</v>
      </c>
      <c r="V431" s="17">
        <v>0</v>
      </c>
      <c r="W431" s="22" t="s">
        <v>42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>
      <c r="A432" s="13" t="str">
        <f t="shared" si="18"/>
        <v>OverStock</v>
      </c>
      <c r="B432" s="14" t="s">
        <v>471</v>
      </c>
      <c r="C432" s="15" t="s">
        <v>161</v>
      </c>
      <c r="D432" s="16">
        <f>IFERROR(VLOOKUP(B432,#REF!,3,FALSE),0)</f>
        <v>0</v>
      </c>
      <c r="E432" s="18">
        <f t="shared" si="19"/>
        <v>0.1</v>
      </c>
      <c r="F432" s="16" t="str">
        <f>IFERROR(VLOOKUP(B432,#REF!,6,FALSE),"")</f>
        <v/>
      </c>
      <c r="G432" s="17">
        <v>3048000</v>
      </c>
      <c r="H432" s="17">
        <v>2958000</v>
      </c>
      <c r="I432" s="17" t="str">
        <f>IFERROR(VLOOKUP(B432,#REF!,9,FALSE),"")</f>
        <v/>
      </c>
      <c r="J432" s="17">
        <v>6000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6000</v>
      </c>
      <c r="Q432" s="17">
        <v>0</v>
      </c>
      <c r="R432" s="19">
        <v>3054000</v>
      </c>
      <c r="S432" s="20">
        <v>47.6</v>
      </c>
      <c r="T432" s="21">
        <v>59.6</v>
      </c>
      <c r="U432" s="19">
        <v>64125</v>
      </c>
      <c r="V432" s="17">
        <v>51235</v>
      </c>
      <c r="W432" s="22">
        <v>0.8</v>
      </c>
      <c r="X432" s="23">
        <f t="shared" si="20"/>
        <v>100</v>
      </c>
      <c r="Y432" s="17">
        <v>0</v>
      </c>
      <c r="Z432" s="17">
        <v>336475</v>
      </c>
      <c r="AA432" s="17">
        <v>175107</v>
      </c>
      <c r="AB432" s="17">
        <v>53680</v>
      </c>
      <c r="AC432" s="15" t="s">
        <v>37</v>
      </c>
    </row>
    <row r="433" spans="1:29">
      <c r="A433" s="13" t="str">
        <f t="shared" si="18"/>
        <v>OverStock</v>
      </c>
      <c r="B433" s="14" t="s">
        <v>472</v>
      </c>
      <c r="C433" s="15" t="s">
        <v>40</v>
      </c>
      <c r="D433" s="16">
        <f>IFERROR(VLOOKUP(B433,#REF!,3,FALSE),0)</f>
        <v>0</v>
      </c>
      <c r="E433" s="18">
        <f t="shared" si="19"/>
        <v>173.6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1910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1910</v>
      </c>
      <c r="Q433" s="17">
        <v>0</v>
      </c>
      <c r="R433" s="19">
        <v>1910</v>
      </c>
      <c r="S433" s="20">
        <v>173.6</v>
      </c>
      <c r="T433" s="21">
        <v>191</v>
      </c>
      <c r="U433" s="19">
        <v>11</v>
      </c>
      <c r="V433" s="17">
        <v>10</v>
      </c>
      <c r="W433" s="22">
        <v>0.9</v>
      </c>
      <c r="X433" s="23">
        <f t="shared" si="20"/>
        <v>100</v>
      </c>
      <c r="Y433" s="17">
        <v>0</v>
      </c>
      <c r="Z433" s="17">
        <v>90</v>
      </c>
      <c r="AA433" s="17">
        <v>0</v>
      </c>
      <c r="AB433" s="17">
        <v>102</v>
      </c>
      <c r="AC433" s="15" t="s">
        <v>37</v>
      </c>
    </row>
    <row r="434" spans="1:29">
      <c r="A434" s="13" t="str">
        <f t="shared" si="18"/>
        <v>ZeroZero</v>
      </c>
      <c r="B434" s="14" t="s">
        <v>473</v>
      </c>
      <c r="C434" s="15" t="s">
        <v>40</v>
      </c>
      <c r="D434" s="16">
        <f>IFERROR(VLOOKUP(B434,#REF!,3,FALSE),0)</f>
        <v>0</v>
      </c>
      <c r="E434" s="18" t="str">
        <f t="shared" si="19"/>
        <v>前八週無拉料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2000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2000</v>
      </c>
      <c r="Q434" s="17">
        <v>0</v>
      </c>
      <c r="R434" s="19">
        <v>2000</v>
      </c>
      <c r="S434" s="20" t="s">
        <v>35</v>
      </c>
      <c r="T434" s="21" t="s">
        <v>35</v>
      </c>
      <c r="U434" s="19">
        <v>0</v>
      </c>
      <c r="V434" s="17" t="s">
        <v>35</v>
      </c>
      <c r="W434" s="22" t="s">
        <v>42</v>
      </c>
      <c r="X434" s="23" t="str">
        <f t="shared" si="20"/>
        <v>E</v>
      </c>
      <c r="Y434" s="17">
        <v>0</v>
      </c>
      <c r="Z434" s="17">
        <v>0</v>
      </c>
      <c r="AA434" s="17">
        <v>0</v>
      </c>
      <c r="AB434" s="17">
        <v>0</v>
      </c>
      <c r="AC434" s="15" t="s">
        <v>37</v>
      </c>
    </row>
    <row r="435" spans="1:29">
      <c r="A435" s="13" t="str">
        <f t="shared" si="18"/>
        <v>ZeroZero</v>
      </c>
      <c r="B435" s="14" t="s">
        <v>474</v>
      </c>
      <c r="C435" s="15" t="s">
        <v>40</v>
      </c>
      <c r="D435" s="16">
        <f>IFERROR(VLOOKUP(B435,#REF!,3,FALSE),0)</f>
        <v>0</v>
      </c>
      <c r="E435" s="18" t="str">
        <f t="shared" si="19"/>
        <v>前八週無拉料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866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866</v>
      </c>
      <c r="Q435" s="17">
        <v>0</v>
      </c>
      <c r="R435" s="19">
        <v>866</v>
      </c>
      <c r="S435" s="20" t="s">
        <v>35</v>
      </c>
      <c r="T435" s="21" t="s">
        <v>35</v>
      </c>
      <c r="U435" s="19">
        <v>0</v>
      </c>
      <c r="V435" s="17" t="s">
        <v>35</v>
      </c>
      <c r="W435" s="22" t="s">
        <v>42</v>
      </c>
      <c r="X435" s="23" t="str">
        <f t="shared" si="20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37</v>
      </c>
    </row>
    <row r="436" spans="1:29">
      <c r="A436" s="13" t="str">
        <f t="shared" si="18"/>
        <v>ZeroZero</v>
      </c>
      <c r="B436" s="14" t="s">
        <v>475</v>
      </c>
      <c r="C436" s="15" t="s">
        <v>40</v>
      </c>
      <c r="D436" s="16">
        <f>IFERROR(VLOOKUP(B436,#REF!,3,FALSE),0)</f>
        <v>0</v>
      </c>
      <c r="E436" s="18" t="str">
        <f t="shared" si="19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5000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5000</v>
      </c>
      <c r="Q436" s="17">
        <v>0</v>
      </c>
      <c r="R436" s="19">
        <v>5000</v>
      </c>
      <c r="S436" s="20" t="s">
        <v>35</v>
      </c>
      <c r="T436" s="21" t="s">
        <v>35</v>
      </c>
      <c r="U436" s="19">
        <v>0</v>
      </c>
      <c r="V436" s="17" t="s">
        <v>35</v>
      </c>
      <c r="W436" s="22" t="s">
        <v>42</v>
      </c>
      <c r="X436" s="23" t="str">
        <f t="shared" si="20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37</v>
      </c>
    </row>
    <row r="437" spans="1:29" hidden="1">
      <c r="A437" s="13" t="str">
        <f t="shared" si="18"/>
        <v>Normal</v>
      </c>
      <c r="B437" s="14" t="s">
        <v>476</v>
      </c>
      <c r="C437" s="15" t="s">
        <v>40</v>
      </c>
      <c r="D437" s="16">
        <f>IFERROR(VLOOKUP(B437,#REF!,3,FALSE),0)</f>
        <v>0</v>
      </c>
      <c r="E437" s="18">
        <f t="shared" si="19"/>
        <v>0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>
        <v>0</v>
      </c>
      <c r="T437" s="21">
        <v>0</v>
      </c>
      <c r="U437" s="19">
        <v>250</v>
      </c>
      <c r="V437" s="17">
        <v>88</v>
      </c>
      <c r="W437" s="22">
        <v>0.4</v>
      </c>
      <c r="X437" s="23">
        <f t="shared" si="20"/>
        <v>50</v>
      </c>
      <c r="Y437" s="17">
        <v>0</v>
      </c>
      <c r="Z437" s="17">
        <v>320</v>
      </c>
      <c r="AA437" s="17">
        <v>472</v>
      </c>
      <c r="AB437" s="17">
        <v>160</v>
      </c>
      <c r="AC437" s="15" t="s">
        <v>37</v>
      </c>
    </row>
    <row r="438" spans="1:29" hidden="1">
      <c r="A438" s="13" t="str">
        <f t="shared" si="18"/>
        <v>Normal</v>
      </c>
      <c r="B438" s="14" t="s">
        <v>477</v>
      </c>
      <c r="C438" s="15" t="s">
        <v>40</v>
      </c>
      <c r="D438" s="16">
        <f>IFERROR(VLOOKUP(B438,#REF!,3,FALSE),0)</f>
        <v>0</v>
      </c>
      <c r="E438" s="18">
        <f t="shared" si="19"/>
        <v>12.5</v>
      </c>
      <c r="F438" s="16" t="str">
        <f>IFERROR(VLOOKUP(B438,#REF!,6,FALSE),"")</f>
        <v/>
      </c>
      <c r="G438" s="17">
        <v>16000</v>
      </c>
      <c r="H438" s="17">
        <v>16000</v>
      </c>
      <c r="I438" s="17" t="str">
        <f>IFERROR(VLOOKUP(B438,#REF!,9,FALSE),"")</f>
        <v/>
      </c>
      <c r="J438" s="17">
        <v>78000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34000</v>
      </c>
      <c r="Q438" s="17">
        <v>44000</v>
      </c>
      <c r="R438" s="19">
        <v>94000</v>
      </c>
      <c r="S438" s="20">
        <v>15</v>
      </c>
      <c r="T438" s="21">
        <v>9.5</v>
      </c>
      <c r="U438" s="19">
        <v>6250</v>
      </c>
      <c r="V438" s="17">
        <v>9851</v>
      </c>
      <c r="W438" s="22">
        <v>1.6</v>
      </c>
      <c r="X438" s="23">
        <f t="shared" si="20"/>
        <v>100</v>
      </c>
      <c r="Y438" s="17">
        <v>0</v>
      </c>
      <c r="Z438" s="17">
        <v>79772</v>
      </c>
      <c r="AA438" s="17">
        <v>16887</v>
      </c>
      <c r="AB438" s="17">
        <v>9000</v>
      </c>
      <c r="AC438" s="15" t="s">
        <v>37</v>
      </c>
    </row>
    <row r="439" spans="1:29">
      <c r="A439" s="13" t="str">
        <f t="shared" si="18"/>
        <v>OverStock</v>
      </c>
      <c r="B439" s="14" t="s">
        <v>478</v>
      </c>
      <c r="C439" s="15" t="s">
        <v>40</v>
      </c>
      <c r="D439" s="16">
        <f>IFERROR(VLOOKUP(B439,#REF!,3,FALSE),0)</f>
        <v>0</v>
      </c>
      <c r="E439" s="18">
        <f t="shared" si="19"/>
        <v>72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36000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24000</v>
      </c>
      <c r="Q439" s="17">
        <v>12000</v>
      </c>
      <c r="R439" s="19">
        <v>36000</v>
      </c>
      <c r="S439" s="20">
        <v>72</v>
      </c>
      <c r="T439" s="21">
        <v>36.6</v>
      </c>
      <c r="U439" s="19">
        <v>500</v>
      </c>
      <c r="V439" s="17">
        <v>984</v>
      </c>
      <c r="W439" s="22">
        <v>2</v>
      </c>
      <c r="X439" s="23">
        <f t="shared" si="20"/>
        <v>150</v>
      </c>
      <c r="Y439" s="17">
        <v>0</v>
      </c>
      <c r="Z439" s="17">
        <v>7098</v>
      </c>
      <c r="AA439" s="17">
        <v>3589</v>
      </c>
      <c r="AB439" s="17">
        <v>0</v>
      </c>
      <c r="AC439" s="15" t="s">
        <v>37</v>
      </c>
    </row>
    <row r="440" spans="1:29" hidden="1">
      <c r="A440" s="13" t="str">
        <f t="shared" si="18"/>
        <v>None</v>
      </c>
      <c r="B440" s="14" t="s">
        <v>479</v>
      </c>
      <c r="C440" s="15" t="s">
        <v>40</v>
      </c>
      <c r="D440" s="16">
        <f>IFERROR(VLOOKUP(B440,#REF!,3,FALSE),0)</f>
        <v>0</v>
      </c>
      <c r="E440" s="18" t="str">
        <f t="shared" si="19"/>
        <v>前八週無拉料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0</v>
      </c>
      <c r="R440" s="19">
        <v>0</v>
      </c>
      <c r="S440" s="20" t="s">
        <v>35</v>
      </c>
      <c r="T440" s="21" t="s">
        <v>35</v>
      </c>
      <c r="U440" s="19">
        <v>0</v>
      </c>
      <c r="V440" s="17" t="s">
        <v>35</v>
      </c>
      <c r="W440" s="22" t="s">
        <v>42</v>
      </c>
      <c r="X440" s="23" t="str">
        <f t="shared" si="20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 hidden="1">
      <c r="A441" s="13" t="str">
        <f t="shared" si="18"/>
        <v>Normal</v>
      </c>
      <c r="B441" s="14" t="s">
        <v>480</v>
      </c>
      <c r="C441" s="15" t="s">
        <v>40</v>
      </c>
      <c r="D441" s="16">
        <f>IFERROR(VLOOKUP(B441,#REF!,3,FALSE),0)</f>
        <v>0</v>
      </c>
      <c r="E441" s="18">
        <f t="shared" si="19"/>
        <v>0</v>
      </c>
      <c r="F441" s="16" t="str">
        <f>IFERROR(VLOOKUP(B441,#REF!,6,FALSE),"")</f>
        <v/>
      </c>
      <c r="G441" s="17">
        <v>0</v>
      </c>
      <c r="H441" s="17">
        <v>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0</v>
      </c>
      <c r="S441" s="20">
        <v>0</v>
      </c>
      <c r="T441" s="21">
        <v>0</v>
      </c>
      <c r="U441" s="19">
        <v>7566</v>
      </c>
      <c r="V441" s="17">
        <v>6265</v>
      </c>
      <c r="W441" s="22">
        <v>0.8</v>
      </c>
      <c r="X441" s="23">
        <f t="shared" si="20"/>
        <v>100</v>
      </c>
      <c r="Y441" s="17">
        <v>0</v>
      </c>
      <c r="Z441" s="17">
        <v>38505</v>
      </c>
      <c r="AA441" s="17">
        <v>24018</v>
      </c>
      <c r="AB441" s="17">
        <v>4620</v>
      </c>
      <c r="AC441" s="15" t="s">
        <v>37</v>
      </c>
    </row>
    <row r="442" spans="1:29" hidden="1">
      <c r="A442" s="13" t="str">
        <f t="shared" si="18"/>
        <v>None</v>
      </c>
      <c r="B442" s="14" t="s">
        <v>481</v>
      </c>
      <c r="C442" s="15" t="s">
        <v>40</v>
      </c>
      <c r="D442" s="16">
        <f>IFERROR(VLOOKUP(B442,#REF!,3,FALSE),0)</f>
        <v>0</v>
      </c>
      <c r="E442" s="18" t="str">
        <f t="shared" si="19"/>
        <v>前八週無拉料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0</v>
      </c>
      <c r="S442" s="20" t="s">
        <v>35</v>
      </c>
      <c r="T442" s="21" t="s">
        <v>35</v>
      </c>
      <c r="U442" s="19">
        <v>0</v>
      </c>
      <c r="V442" s="17" t="s">
        <v>35</v>
      </c>
      <c r="W442" s="22" t="s">
        <v>42</v>
      </c>
      <c r="X442" s="23" t="str">
        <f t="shared" si="20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 hidden="1">
      <c r="A443" s="13" t="str">
        <f t="shared" si="18"/>
        <v>None</v>
      </c>
      <c r="B443" s="14" t="s">
        <v>482</v>
      </c>
      <c r="C443" s="15" t="s">
        <v>40</v>
      </c>
      <c r="D443" s="16">
        <f>IFERROR(VLOOKUP(B443,#REF!,3,FALSE),0)</f>
        <v>0</v>
      </c>
      <c r="E443" s="18" t="str">
        <f t="shared" si="19"/>
        <v>前八週無拉料</v>
      </c>
      <c r="F443" s="16" t="str">
        <f>IFERROR(VLOOKUP(B443,#REF!,6,FALSE),"")</f>
        <v/>
      </c>
      <c r="G443" s="17">
        <v>0</v>
      </c>
      <c r="H443" s="17">
        <v>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0</v>
      </c>
      <c r="S443" s="20" t="s">
        <v>35</v>
      </c>
      <c r="T443" s="21" t="s">
        <v>35</v>
      </c>
      <c r="U443" s="19">
        <v>0</v>
      </c>
      <c r="V443" s="17" t="s">
        <v>35</v>
      </c>
      <c r="W443" s="22" t="s">
        <v>42</v>
      </c>
      <c r="X443" s="23" t="str">
        <f t="shared" si="20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 hidden="1">
      <c r="A444" s="13" t="str">
        <f t="shared" si="18"/>
        <v>Normal</v>
      </c>
      <c r="B444" s="14" t="s">
        <v>483</v>
      </c>
      <c r="C444" s="15" t="s">
        <v>40</v>
      </c>
      <c r="D444" s="16">
        <f>IFERROR(VLOOKUP(B444,#REF!,3,FALSE),0)</f>
        <v>0</v>
      </c>
      <c r="E444" s="18">
        <f t="shared" si="19"/>
        <v>0.8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1532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1532</v>
      </c>
      <c r="Q444" s="17">
        <v>0</v>
      </c>
      <c r="R444" s="19">
        <v>1532</v>
      </c>
      <c r="S444" s="20">
        <v>0.8</v>
      </c>
      <c r="T444" s="21">
        <v>0.6</v>
      </c>
      <c r="U444" s="19">
        <v>1895</v>
      </c>
      <c r="V444" s="17">
        <v>2557</v>
      </c>
      <c r="W444" s="22">
        <v>1.3</v>
      </c>
      <c r="X444" s="23">
        <f t="shared" si="20"/>
        <v>100</v>
      </c>
      <c r="Y444" s="17">
        <v>16</v>
      </c>
      <c r="Z444" s="17">
        <v>14162</v>
      </c>
      <c r="AA444" s="17">
        <v>11212</v>
      </c>
      <c r="AB444" s="17">
        <v>3159</v>
      </c>
      <c r="AC444" s="15" t="s">
        <v>37</v>
      </c>
    </row>
    <row r="445" spans="1:29">
      <c r="A445" s="13" t="str">
        <f t="shared" si="18"/>
        <v>ZeroZero</v>
      </c>
      <c r="B445" s="14" t="s">
        <v>484</v>
      </c>
      <c r="C445" s="15" t="s">
        <v>40</v>
      </c>
      <c r="D445" s="16">
        <f>IFERROR(VLOOKUP(B445,#REF!,3,FALSE),0)</f>
        <v>0</v>
      </c>
      <c r="E445" s="18" t="str">
        <f t="shared" si="19"/>
        <v>前八週無拉料</v>
      </c>
      <c r="F445" s="16" t="str">
        <f>IFERROR(VLOOKUP(B445,#REF!,6,FALSE),"")</f>
        <v/>
      </c>
      <c r="G445" s="17">
        <v>2000</v>
      </c>
      <c r="H445" s="17">
        <v>2000</v>
      </c>
      <c r="I445" s="17" t="str">
        <f>IFERROR(VLOOKUP(B445,#REF!,9,FALSE),"")</f>
        <v/>
      </c>
      <c r="J445" s="17">
        <v>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0</v>
      </c>
      <c r="R445" s="19">
        <v>2000</v>
      </c>
      <c r="S445" s="20" t="s">
        <v>35</v>
      </c>
      <c r="T445" s="21" t="s">
        <v>35</v>
      </c>
      <c r="U445" s="19">
        <v>0</v>
      </c>
      <c r="V445" s="17" t="s">
        <v>35</v>
      </c>
      <c r="W445" s="22" t="s">
        <v>42</v>
      </c>
      <c r="X445" s="23" t="str">
        <f t="shared" si="20"/>
        <v>E</v>
      </c>
      <c r="Y445" s="17">
        <v>0</v>
      </c>
      <c r="Z445" s="17">
        <v>0</v>
      </c>
      <c r="AA445" s="17">
        <v>0</v>
      </c>
      <c r="AB445" s="17">
        <v>0</v>
      </c>
      <c r="AC445" s="15" t="s">
        <v>37</v>
      </c>
    </row>
    <row r="446" spans="1:29">
      <c r="A446" s="13" t="str">
        <f t="shared" si="18"/>
        <v>ZeroZero</v>
      </c>
      <c r="B446" s="14" t="s">
        <v>485</v>
      </c>
      <c r="C446" s="15" t="s">
        <v>40</v>
      </c>
      <c r="D446" s="16">
        <f>IFERROR(VLOOKUP(B446,#REF!,3,FALSE),0)</f>
        <v>0</v>
      </c>
      <c r="E446" s="18" t="str">
        <f t="shared" si="19"/>
        <v>前八週無拉料</v>
      </c>
      <c r="F446" s="16" t="str">
        <f>IFERROR(VLOOKUP(B446,#REF!,6,FALSE),"")</f>
        <v/>
      </c>
      <c r="G446" s="17">
        <v>2000</v>
      </c>
      <c r="H446" s="17">
        <v>2000</v>
      </c>
      <c r="I446" s="17" t="str">
        <f>IFERROR(VLOOKUP(B446,#REF!,9,FALSE),"")</f>
        <v/>
      </c>
      <c r="J446" s="17">
        <v>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0</v>
      </c>
      <c r="R446" s="19">
        <v>2000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42</v>
      </c>
      <c r="X446" s="23" t="str">
        <f t="shared" si="20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 hidden="1">
      <c r="A447" s="13" t="str">
        <f t="shared" si="18"/>
        <v>Normal</v>
      </c>
      <c r="B447" s="14" t="s">
        <v>486</v>
      </c>
      <c r="C447" s="15" t="s">
        <v>487</v>
      </c>
      <c r="D447" s="16">
        <f>IFERROR(VLOOKUP(B447,#REF!,3,FALSE),0)</f>
        <v>0</v>
      </c>
      <c r="E447" s="18">
        <f t="shared" si="19"/>
        <v>0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0</v>
      </c>
      <c r="Q447" s="17">
        <v>0</v>
      </c>
      <c r="R447" s="19">
        <v>0</v>
      </c>
      <c r="S447" s="20">
        <v>0</v>
      </c>
      <c r="T447" s="21">
        <v>0</v>
      </c>
      <c r="U447" s="19">
        <v>1125</v>
      </c>
      <c r="V447" s="17">
        <v>238</v>
      </c>
      <c r="W447" s="22">
        <v>0.2</v>
      </c>
      <c r="X447" s="23">
        <f t="shared" si="20"/>
        <v>50</v>
      </c>
      <c r="Y447" s="17">
        <v>0</v>
      </c>
      <c r="Z447" s="17">
        <v>361</v>
      </c>
      <c r="AA447" s="17">
        <v>1883</v>
      </c>
      <c r="AB447" s="17">
        <v>100</v>
      </c>
      <c r="AC447" s="15" t="s">
        <v>37</v>
      </c>
    </row>
    <row r="448" spans="1:29" hidden="1">
      <c r="A448" s="13" t="str">
        <f t="shared" si="18"/>
        <v>Normal</v>
      </c>
      <c r="B448" s="14" t="s">
        <v>488</v>
      </c>
      <c r="C448" s="15" t="s">
        <v>487</v>
      </c>
      <c r="D448" s="16">
        <f>IFERROR(VLOOKUP(B448,#REF!,3,FALSE),0)</f>
        <v>0</v>
      </c>
      <c r="E448" s="18">
        <f t="shared" si="19"/>
        <v>19.3</v>
      </c>
      <c r="F448" s="16" t="str">
        <f>IFERROR(VLOOKUP(B448,#REF!,6,FALSE),"")</f>
        <v/>
      </c>
      <c r="G448" s="17">
        <v>0</v>
      </c>
      <c r="H448" s="17">
        <v>0</v>
      </c>
      <c r="I448" s="17" t="str">
        <f>IFERROR(VLOOKUP(B448,#REF!,9,FALSE),"")</f>
        <v/>
      </c>
      <c r="J448" s="17">
        <v>210000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204000</v>
      </c>
      <c r="Q448" s="17">
        <v>6000</v>
      </c>
      <c r="R448" s="19">
        <v>210000</v>
      </c>
      <c r="S448" s="20">
        <v>19.3</v>
      </c>
      <c r="T448" s="21">
        <v>407.8</v>
      </c>
      <c r="U448" s="19">
        <v>10875</v>
      </c>
      <c r="V448" s="17">
        <v>515</v>
      </c>
      <c r="W448" s="22">
        <v>0</v>
      </c>
      <c r="X448" s="23">
        <f t="shared" si="20"/>
        <v>50</v>
      </c>
      <c r="Y448" s="17">
        <v>4636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 hidden="1">
      <c r="A449" s="13" t="str">
        <f t="shared" si="18"/>
        <v>None</v>
      </c>
      <c r="B449" s="14" t="s">
        <v>489</v>
      </c>
      <c r="C449" s="15" t="s">
        <v>487</v>
      </c>
      <c r="D449" s="16">
        <f>IFERROR(VLOOKUP(B449,#REF!,3,FALSE),0)</f>
        <v>0</v>
      </c>
      <c r="E449" s="18" t="str">
        <f t="shared" si="19"/>
        <v>前八週無拉料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0</v>
      </c>
      <c r="S449" s="20" t="s">
        <v>35</v>
      </c>
      <c r="T449" s="21" t="s">
        <v>35</v>
      </c>
      <c r="U449" s="19">
        <v>0</v>
      </c>
      <c r="V449" s="17" t="s">
        <v>35</v>
      </c>
      <c r="W449" s="22" t="s">
        <v>42</v>
      </c>
      <c r="X449" s="23" t="str">
        <f t="shared" si="20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37</v>
      </c>
    </row>
    <row r="450" spans="1:29">
      <c r="A450" s="13" t="str">
        <f t="shared" si="18"/>
        <v>OverStock</v>
      </c>
      <c r="B450" s="14" t="s">
        <v>490</v>
      </c>
      <c r="C450" s="15" t="s">
        <v>487</v>
      </c>
      <c r="D450" s="16">
        <f>IFERROR(VLOOKUP(B450,#REF!,3,FALSE),0)</f>
        <v>0</v>
      </c>
      <c r="E450" s="18">
        <f t="shared" si="19"/>
        <v>9.9</v>
      </c>
      <c r="F450" s="16" t="str">
        <f>IFERROR(VLOOKUP(B450,#REF!,6,FALSE),"")</f>
        <v/>
      </c>
      <c r="G450" s="17">
        <v>825000</v>
      </c>
      <c r="H450" s="17">
        <v>573000</v>
      </c>
      <c r="I450" s="17" t="str">
        <f>IFERROR(VLOOKUP(B450,#REF!,9,FALSE),"")</f>
        <v/>
      </c>
      <c r="J450" s="17">
        <v>363000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30000</v>
      </c>
      <c r="Q450" s="17">
        <v>333000</v>
      </c>
      <c r="R450" s="19">
        <v>1188000</v>
      </c>
      <c r="S450" s="20">
        <v>32.299999999999997</v>
      </c>
      <c r="T450" s="21">
        <v>25.5</v>
      </c>
      <c r="U450" s="19">
        <v>36750</v>
      </c>
      <c r="V450" s="17">
        <v>46592</v>
      </c>
      <c r="W450" s="22">
        <v>1.3</v>
      </c>
      <c r="X450" s="23">
        <f t="shared" si="20"/>
        <v>100</v>
      </c>
      <c r="Y450" s="17">
        <v>22334</v>
      </c>
      <c r="Z450" s="17">
        <v>319359</v>
      </c>
      <c r="AA450" s="17">
        <v>77636</v>
      </c>
      <c r="AB450" s="17">
        <v>0</v>
      </c>
      <c r="AC450" s="15" t="s">
        <v>37</v>
      </c>
    </row>
    <row r="451" spans="1:29" hidden="1">
      <c r="A451" s="13" t="str">
        <f t="shared" si="18"/>
        <v>None</v>
      </c>
      <c r="B451" s="14" t="s">
        <v>491</v>
      </c>
      <c r="C451" s="15" t="s">
        <v>487</v>
      </c>
      <c r="D451" s="16">
        <f>IFERROR(VLOOKUP(B451,#REF!,3,FALSE),0)</f>
        <v>0</v>
      </c>
      <c r="E451" s="18" t="str">
        <f t="shared" si="19"/>
        <v>前八週無拉料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0</v>
      </c>
      <c r="Q451" s="17">
        <v>0</v>
      </c>
      <c r="R451" s="19">
        <v>0</v>
      </c>
      <c r="S451" s="20" t="s">
        <v>35</v>
      </c>
      <c r="T451" s="21" t="s">
        <v>35</v>
      </c>
      <c r="U451" s="19">
        <v>0</v>
      </c>
      <c r="V451" s="17" t="s">
        <v>35</v>
      </c>
      <c r="W451" s="22" t="s">
        <v>42</v>
      </c>
      <c r="X451" s="23" t="str">
        <f t="shared" si="20"/>
        <v>E</v>
      </c>
      <c r="Y451" s="17">
        <v>0</v>
      </c>
      <c r="Z451" s="17">
        <v>0</v>
      </c>
      <c r="AA451" s="17">
        <v>0</v>
      </c>
      <c r="AB451" s="17">
        <v>0</v>
      </c>
      <c r="AC451" s="15" t="s">
        <v>37</v>
      </c>
    </row>
    <row r="452" spans="1:29" hidden="1">
      <c r="A452" s="13" t="str">
        <f t="shared" ref="A452:A515" si="21">IF(OR(U452=0,LEN(U452)=0)*OR(V452=0,LEN(V452)=0),IF(R452&gt;0,"ZeroZero","None"),IF(IF(LEN(S452)=0,0,S452)&gt;24,"OverStock",IF(U452=0,"FCST","Normal")))</f>
        <v>Normal</v>
      </c>
      <c r="B452" s="14" t="s">
        <v>492</v>
      </c>
      <c r="C452" s="15" t="s">
        <v>487</v>
      </c>
      <c r="D452" s="16">
        <f>IFERROR(VLOOKUP(B452,#REF!,3,FALSE),0)</f>
        <v>0</v>
      </c>
      <c r="E452" s="18">
        <f t="shared" ref="E452:E515" si="22">IF(U452=0,"前八週無拉料",ROUND(J452/U452,1))</f>
        <v>12.2</v>
      </c>
      <c r="F452" s="16" t="str">
        <f>IFERROR(VLOOKUP(B452,#REF!,6,FALSE),"")</f>
        <v/>
      </c>
      <c r="G452" s="17">
        <v>22500</v>
      </c>
      <c r="H452" s="17">
        <v>22500</v>
      </c>
      <c r="I452" s="17" t="str">
        <f>IFERROR(VLOOKUP(B452,#REF!,9,FALSE),"")</f>
        <v/>
      </c>
      <c r="J452" s="17">
        <v>30500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27500</v>
      </c>
      <c r="Q452" s="17">
        <v>3000</v>
      </c>
      <c r="R452" s="19">
        <v>53000</v>
      </c>
      <c r="S452" s="20">
        <v>21.2</v>
      </c>
      <c r="T452" s="21">
        <v>22.7</v>
      </c>
      <c r="U452" s="19">
        <v>2500</v>
      </c>
      <c r="V452" s="17">
        <v>2338</v>
      </c>
      <c r="W452" s="22">
        <v>0.9</v>
      </c>
      <c r="X452" s="23">
        <f t="shared" ref="X452:X515" si="23">IF($W452="E","E",IF($W452="F","F",IF($W452&lt;0.5,50,IF($W452&lt;2,100,150))))</f>
        <v>100</v>
      </c>
      <c r="Y452" s="17">
        <v>604</v>
      </c>
      <c r="Z452" s="17">
        <v>13074</v>
      </c>
      <c r="AA452" s="17">
        <v>10121</v>
      </c>
      <c r="AB452" s="17">
        <v>10300</v>
      </c>
      <c r="AC452" s="15" t="s">
        <v>37</v>
      </c>
    </row>
    <row r="453" spans="1:29">
      <c r="A453" s="13" t="str">
        <f t="shared" si="21"/>
        <v>OverStock</v>
      </c>
      <c r="B453" s="14" t="s">
        <v>493</v>
      </c>
      <c r="C453" s="15" t="s">
        <v>487</v>
      </c>
      <c r="D453" s="16">
        <f>IFERROR(VLOOKUP(B453,#REF!,3,FALSE),0)</f>
        <v>0</v>
      </c>
      <c r="E453" s="18">
        <f t="shared" si="22"/>
        <v>13.1</v>
      </c>
      <c r="F453" s="16" t="str">
        <f>IFERROR(VLOOKUP(B453,#REF!,6,FALSE),"")</f>
        <v/>
      </c>
      <c r="G453" s="17">
        <v>3700000</v>
      </c>
      <c r="H453" s="17">
        <v>2700000</v>
      </c>
      <c r="I453" s="17" t="str">
        <f>IFERROR(VLOOKUP(B453,#REF!,9,FALSE),"")</f>
        <v/>
      </c>
      <c r="J453" s="17">
        <v>1905000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402000</v>
      </c>
      <c r="Q453" s="17">
        <v>1503000</v>
      </c>
      <c r="R453" s="19">
        <v>5605000</v>
      </c>
      <c r="S453" s="20">
        <v>38.5</v>
      </c>
      <c r="T453" s="21">
        <v>25.1</v>
      </c>
      <c r="U453" s="19">
        <v>145500</v>
      </c>
      <c r="V453" s="17">
        <v>223557</v>
      </c>
      <c r="W453" s="22">
        <v>1.5</v>
      </c>
      <c r="X453" s="23">
        <f t="shared" si="23"/>
        <v>100</v>
      </c>
      <c r="Y453" s="17">
        <v>156915</v>
      </c>
      <c r="Z453" s="17">
        <v>1439814</v>
      </c>
      <c r="AA453" s="17">
        <v>415288</v>
      </c>
      <c r="AB453" s="17">
        <v>0</v>
      </c>
      <c r="AC453" s="15" t="s">
        <v>37</v>
      </c>
    </row>
    <row r="454" spans="1:29">
      <c r="A454" s="13" t="str">
        <f t="shared" si="21"/>
        <v>OverStock</v>
      </c>
      <c r="B454" s="14" t="s">
        <v>494</v>
      </c>
      <c r="C454" s="15" t="s">
        <v>487</v>
      </c>
      <c r="D454" s="16">
        <f>IFERROR(VLOOKUP(B454,#REF!,3,FALSE),0)</f>
        <v>0</v>
      </c>
      <c r="E454" s="18">
        <f t="shared" si="22"/>
        <v>2.7</v>
      </c>
      <c r="F454" s="16" t="str">
        <f>IFERROR(VLOOKUP(B454,#REF!,6,FALSE),"")</f>
        <v/>
      </c>
      <c r="G454" s="17">
        <v>30000</v>
      </c>
      <c r="H454" s="17">
        <v>30000</v>
      </c>
      <c r="I454" s="17" t="str">
        <f>IFERROR(VLOOKUP(B454,#REF!,9,FALSE),"")</f>
        <v/>
      </c>
      <c r="J454" s="17">
        <v>3000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0</v>
      </c>
      <c r="Q454" s="17">
        <v>3000</v>
      </c>
      <c r="R454" s="19">
        <v>33000</v>
      </c>
      <c r="S454" s="20">
        <v>29.3</v>
      </c>
      <c r="T454" s="21">
        <v>82.5</v>
      </c>
      <c r="U454" s="19">
        <v>1125</v>
      </c>
      <c r="V454" s="17">
        <v>400</v>
      </c>
      <c r="W454" s="22">
        <v>0.4</v>
      </c>
      <c r="X454" s="23">
        <f t="shared" si="23"/>
        <v>50</v>
      </c>
      <c r="Y454" s="17">
        <v>480</v>
      </c>
      <c r="Z454" s="17">
        <v>2338</v>
      </c>
      <c r="AA454" s="17">
        <v>1534</v>
      </c>
      <c r="AB454" s="17">
        <v>0</v>
      </c>
      <c r="AC454" s="15" t="s">
        <v>37</v>
      </c>
    </row>
    <row r="455" spans="1:29">
      <c r="A455" s="13" t="str">
        <f t="shared" si="21"/>
        <v>ZeroZero</v>
      </c>
      <c r="B455" s="14" t="s">
        <v>495</v>
      </c>
      <c r="C455" s="15" t="s">
        <v>487</v>
      </c>
      <c r="D455" s="16">
        <f>IFERROR(VLOOKUP(B455,#REF!,3,FALSE),0)</f>
        <v>0</v>
      </c>
      <c r="E455" s="18" t="str">
        <f t="shared" si="22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3000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3000</v>
      </c>
      <c r="Q455" s="17">
        <v>0</v>
      </c>
      <c r="R455" s="19">
        <v>3000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42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 hidden="1">
      <c r="A456" s="13" t="str">
        <f t="shared" si="21"/>
        <v>FCST</v>
      </c>
      <c r="B456" s="14" t="s">
        <v>496</v>
      </c>
      <c r="C456" s="15" t="s">
        <v>487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0</v>
      </c>
      <c r="S456" s="20" t="s">
        <v>35</v>
      </c>
      <c r="T456" s="21">
        <v>0</v>
      </c>
      <c r="U456" s="19">
        <v>0</v>
      </c>
      <c r="V456" s="17">
        <v>102</v>
      </c>
      <c r="W456" s="22" t="s">
        <v>36</v>
      </c>
      <c r="X456" s="23" t="str">
        <f t="shared" si="23"/>
        <v>F</v>
      </c>
      <c r="Y456" s="17">
        <v>0</v>
      </c>
      <c r="Z456" s="17">
        <v>920</v>
      </c>
      <c r="AA456" s="17">
        <v>0</v>
      </c>
      <c r="AB456" s="17">
        <v>0</v>
      </c>
      <c r="AC456" s="15" t="s">
        <v>37</v>
      </c>
    </row>
    <row r="457" spans="1:29" hidden="1">
      <c r="A457" s="13" t="str">
        <f t="shared" si="21"/>
        <v>FCST</v>
      </c>
      <c r="B457" s="14" t="s">
        <v>497</v>
      </c>
      <c r="C457" s="15" t="s">
        <v>487</v>
      </c>
      <c r="D457" s="16">
        <f>IFERROR(VLOOKUP(B457,#REF!,3,FALSE),0)</f>
        <v>0</v>
      </c>
      <c r="E457" s="18" t="str">
        <f t="shared" si="22"/>
        <v>前八週無拉料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0</v>
      </c>
      <c r="R457" s="19">
        <v>0</v>
      </c>
      <c r="S457" s="20" t="s">
        <v>35</v>
      </c>
      <c r="T457" s="21">
        <v>0</v>
      </c>
      <c r="U457" s="19">
        <v>0</v>
      </c>
      <c r="V457" s="17">
        <v>667</v>
      </c>
      <c r="W457" s="22" t="s">
        <v>36</v>
      </c>
      <c r="X457" s="23" t="str">
        <f t="shared" si="23"/>
        <v>F</v>
      </c>
      <c r="Y457" s="17">
        <v>0</v>
      </c>
      <c r="Z457" s="17">
        <v>0</v>
      </c>
      <c r="AA457" s="17">
        <v>6000</v>
      </c>
      <c r="AB457" s="17">
        <v>0</v>
      </c>
      <c r="AC457" s="15" t="s">
        <v>37</v>
      </c>
    </row>
    <row r="458" spans="1:29">
      <c r="A458" s="13" t="str">
        <f t="shared" si="21"/>
        <v>OverStock</v>
      </c>
      <c r="B458" s="14" t="s">
        <v>498</v>
      </c>
      <c r="C458" s="15" t="s">
        <v>487</v>
      </c>
      <c r="D458" s="16">
        <f>IFERROR(VLOOKUP(B458,#REF!,3,FALSE),0)</f>
        <v>0</v>
      </c>
      <c r="E458" s="18">
        <f t="shared" si="22"/>
        <v>6.9</v>
      </c>
      <c r="F458" s="16" t="str">
        <f>IFERROR(VLOOKUP(B458,#REF!,6,FALSE),"")</f>
        <v/>
      </c>
      <c r="G458" s="17">
        <v>315000</v>
      </c>
      <c r="H458" s="17">
        <v>225000</v>
      </c>
      <c r="I458" s="17" t="str">
        <f>IFERROR(VLOOKUP(B458,#REF!,9,FALSE),"")</f>
        <v/>
      </c>
      <c r="J458" s="17">
        <v>90000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60000</v>
      </c>
      <c r="Q458" s="17">
        <v>30000</v>
      </c>
      <c r="R458" s="19">
        <v>405000</v>
      </c>
      <c r="S458" s="20">
        <v>30.9</v>
      </c>
      <c r="T458" s="21">
        <v>42.6</v>
      </c>
      <c r="U458" s="19">
        <v>13125</v>
      </c>
      <c r="V458" s="17">
        <v>9498</v>
      </c>
      <c r="W458" s="22">
        <v>0.7</v>
      </c>
      <c r="X458" s="23">
        <f t="shared" si="23"/>
        <v>100</v>
      </c>
      <c r="Y458" s="17">
        <v>0</v>
      </c>
      <c r="Z458" s="17">
        <v>55209</v>
      </c>
      <c r="AA458" s="17">
        <v>42334</v>
      </c>
      <c r="AB458" s="17">
        <v>11362</v>
      </c>
      <c r="AC458" s="15" t="s">
        <v>37</v>
      </c>
    </row>
    <row r="459" spans="1:29">
      <c r="A459" s="13" t="str">
        <f t="shared" si="21"/>
        <v>OverStock</v>
      </c>
      <c r="B459" s="14" t="s">
        <v>499</v>
      </c>
      <c r="C459" s="15" t="s">
        <v>487</v>
      </c>
      <c r="D459" s="16">
        <f>IFERROR(VLOOKUP(B459,#REF!,3,FALSE),0)</f>
        <v>0</v>
      </c>
      <c r="E459" s="18">
        <f t="shared" si="22"/>
        <v>9.5</v>
      </c>
      <c r="F459" s="16" t="str">
        <f>IFERROR(VLOOKUP(B459,#REF!,6,FALSE),"")</f>
        <v/>
      </c>
      <c r="G459" s="17">
        <v>135000</v>
      </c>
      <c r="H459" s="17">
        <v>45000</v>
      </c>
      <c r="I459" s="17" t="str">
        <f>IFERROR(VLOOKUP(B459,#REF!,9,FALSE),"")</f>
        <v/>
      </c>
      <c r="J459" s="17">
        <v>31896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13896</v>
      </c>
      <c r="Q459" s="17">
        <v>18000</v>
      </c>
      <c r="R459" s="19">
        <v>166896</v>
      </c>
      <c r="S459" s="20">
        <v>49.5</v>
      </c>
      <c r="T459" s="21">
        <v>60.3</v>
      </c>
      <c r="U459" s="19">
        <v>3375</v>
      </c>
      <c r="V459" s="17">
        <v>2770</v>
      </c>
      <c r="W459" s="22">
        <v>0.8</v>
      </c>
      <c r="X459" s="23">
        <f t="shared" si="23"/>
        <v>100</v>
      </c>
      <c r="Y459" s="17">
        <v>0</v>
      </c>
      <c r="Z459" s="17">
        <v>16341</v>
      </c>
      <c r="AA459" s="17">
        <v>20232</v>
      </c>
      <c r="AB459" s="17">
        <v>31924</v>
      </c>
      <c r="AC459" s="15" t="s">
        <v>37</v>
      </c>
    </row>
    <row r="460" spans="1:29" hidden="1">
      <c r="A460" s="13" t="str">
        <f t="shared" si="21"/>
        <v>Normal</v>
      </c>
      <c r="B460" s="14" t="s">
        <v>500</v>
      </c>
      <c r="C460" s="15" t="s">
        <v>487</v>
      </c>
      <c r="D460" s="16">
        <f>IFERROR(VLOOKUP(B460,#REF!,3,FALSE),0)</f>
        <v>0</v>
      </c>
      <c r="E460" s="18">
        <f t="shared" si="22"/>
        <v>4.7</v>
      </c>
      <c r="F460" s="16" t="str">
        <f>IFERROR(VLOOKUP(B460,#REF!,6,FALSE),"")</f>
        <v/>
      </c>
      <c r="G460" s="17">
        <v>45000</v>
      </c>
      <c r="H460" s="17">
        <v>30000</v>
      </c>
      <c r="I460" s="17" t="str">
        <f>IFERROR(VLOOKUP(B460,#REF!,9,FALSE),"")</f>
        <v/>
      </c>
      <c r="J460" s="17">
        <v>21000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0</v>
      </c>
      <c r="Q460" s="17">
        <v>21000</v>
      </c>
      <c r="R460" s="19">
        <v>66000</v>
      </c>
      <c r="S460" s="20">
        <v>14.7</v>
      </c>
      <c r="T460" s="21">
        <v>18.7</v>
      </c>
      <c r="U460" s="19">
        <v>4500</v>
      </c>
      <c r="V460" s="17">
        <v>3526</v>
      </c>
      <c r="W460" s="22">
        <v>0.8</v>
      </c>
      <c r="X460" s="23">
        <f t="shared" si="23"/>
        <v>100</v>
      </c>
      <c r="Y460" s="17">
        <v>0</v>
      </c>
      <c r="Z460" s="17">
        <v>19565</v>
      </c>
      <c r="AA460" s="17">
        <v>14930</v>
      </c>
      <c r="AB460" s="17">
        <v>2311</v>
      </c>
      <c r="AC460" s="15" t="s">
        <v>37</v>
      </c>
    </row>
    <row r="461" spans="1:29" hidden="1">
      <c r="A461" s="13" t="str">
        <f t="shared" si="21"/>
        <v>FCST</v>
      </c>
      <c r="B461" s="14" t="s">
        <v>501</v>
      </c>
      <c r="C461" s="15" t="s">
        <v>487</v>
      </c>
      <c r="D461" s="16">
        <f>IFERROR(VLOOKUP(B461,#REF!,3,FALSE),0)</f>
        <v>0</v>
      </c>
      <c r="E461" s="18" t="str">
        <f t="shared" si="22"/>
        <v>前八週無拉料</v>
      </c>
      <c r="F461" s="16" t="str">
        <f>IFERROR(VLOOKUP(B461,#REF!,6,FALSE),"")</f>
        <v/>
      </c>
      <c r="G461" s="17">
        <v>0</v>
      </c>
      <c r="H461" s="17">
        <v>0</v>
      </c>
      <c r="I461" s="17" t="str">
        <f>IFERROR(VLOOKUP(B461,#REF!,9,FALSE),"")</f>
        <v/>
      </c>
      <c r="J461" s="17">
        <v>12000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9000</v>
      </c>
      <c r="Q461" s="17">
        <v>3000</v>
      </c>
      <c r="R461" s="19">
        <v>12000</v>
      </c>
      <c r="S461" s="20" t="s">
        <v>35</v>
      </c>
      <c r="T461" s="21">
        <v>193.5</v>
      </c>
      <c r="U461" s="19">
        <v>0</v>
      </c>
      <c r="V461" s="17">
        <v>62</v>
      </c>
      <c r="W461" s="22" t="s">
        <v>36</v>
      </c>
      <c r="X461" s="23" t="str">
        <f t="shared" si="23"/>
        <v>F</v>
      </c>
      <c r="Y461" s="17">
        <v>0</v>
      </c>
      <c r="Z461" s="17">
        <v>556</v>
      </c>
      <c r="AA461" s="17">
        <v>0</v>
      </c>
      <c r="AB461" s="17">
        <v>0</v>
      </c>
      <c r="AC461" s="15" t="s">
        <v>37</v>
      </c>
    </row>
    <row r="462" spans="1:29">
      <c r="A462" s="13" t="str">
        <f t="shared" si="21"/>
        <v>OverStock</v>
      </c>
      <c r="B462" s="14" t="s">
        <v>502</v>
      </c>
      <c r="C462" s="15" t="s">
        <v>487</v>
      </c>
      <c r="D462" s="16">
        <f>IFERROR(VLOOKUP(B462,#REF!,3,FALSE),0)</f>
        <v>0</v>
      </c>
      <c r="E462" s="18">
        <f t="shared" si="22"/>
        <v>7</v>
      </c>
      <c r="F462" s="16" t="str">
        <f>IFERROR(VLOOKUP(B462,#REF!,6,FALSE),"")</f>
        <v/>
      </c>
      <c r="G462" s="17">
        <v>2351000</v>
      </c>
      <c r="H462" s="17">
        <v>1250000</v>
      </c>
      <c r="I462" s="17" t="str">
        <f>IFERROR(VLOOKUP(B462,#REF!,9,FALSE),"")</f>
        <v/>
      </c>
      <c r="J462" s="17">
        <v>501000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0</v>
      </c>
      <c r="Q462" s="17">
        <v>501000</v>
      </c>
      <c r="R462" s="19">
        <v>2852000</v>
      </c>
      <c r="S462" s="20">
        <v>39.799999999999997</v>
      </c>
      <c r="T462" s="21">
        <v>31.1</v>
      </c>
      <c r="U462" s="19">
        <v>71625</v>
      </c>
      <c r="V462" s="17">
        <v>91700</v>
      </c>
      <c r="W462" s="22">
        <v>1.3</v>
      </c>
      <c r="X462" s="23">
        <f t="shared" si="23"/>
        <v>100</v>
      </c>
      <c r="Y462" s="17">
        <v>64779</v>
      </c>
      <c r="Z462" s="17">
        <v>638387</v>
      </c>
      <c r="AA462" s="17">
        <v>122130</v>
      </c>
      <c r="AB462" s="17">
        <v>0</v>
      </c>
      <c r="AC462" s="15" t="s">
        <v>37</v>
      </c>
    </row>
    <row r="463" spans="1:29">
      <c r="A463" s="13" t="str">
        <f t="shared" si="21"/>
        <v>OverStock</v>
      </c>
      <c r="B463" s="14" t="s">
        <v>503</v>
      </c>
      <c r="C463" s="15" t="s">
        <v>487</v>
      </c>
      <c r="D463" s="16">
        <f>IFERROR(VLOOKUP(B463,#REF!,3,FALSE),0)</f>
        <v>0</v>
      </c>
      <c r="E463" s="18">
        <f t="shared" si="22"/>
        <v>12.3</v>
      </c>
      <c r="F463" s="16" t="str">
        <f>IFERROR(VLOOKUP(B463,#REF!,6,FALSE),"")</f>
        <v/>
      </c>
      <c r="G463" s="17">
        <v>2100000</v>
      </c>
      <c r="H463" s="17">
        <v>1500000</v>
      </c>
      <c r="I463" s="17" t="str">
        <f>IFERROR(VLOOKUP(B463,#REF!,9,FALSE),"")</f>
        <v/>
      </c>
      <c r="J463" s="17">
        <v>1059000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261000</v>
      </c>
      <c r="Q463" s="17">
        <v>798000</v>
      </c>
      <c r="R463" s="19">
        <v>3159000</v>
      </c>
      <c r="S463" s="20">
        <v>36.799999999999997</v>
      </c>
      <c r="T463" s="21">
        <v>27.8</v>
      </c>
      <c r="U463" s="19">
        <v>85875</v>
      </c>
      <c r="V463" s="17">
        <v>113507</v>
      </c>
      <c r="W463" s="22">
        <v>1.3</v>
      </c>
      <c r="X463" s="23">
        <f t="shared" si="23"/>
        <v>100</v>
      </c>
      <c r="Y463" s="17">
        <v>89482</v>
      </c>
      <c r="Z463" s="17">
        <v>754200</v>
      </c>
      <c r="AA463" s="17">
        <v>177882</v>
      </c>
      <c r="AB463" s="17">
        <v>0</v>
      </c>
      <c r="AC463" s="15" t="s">
        <v>37</v>
      </c>
    </row>
    <row r="464" spans="1:29">
      <c r="A464" s="13" t="str">
        <f t="shared" si="21"/>
        <v>OverStock</v>
      </c>
      <c r="B464" s="14" t="s">
        <v>504</v>
      </c>
      <c r="C464" s="15" t="s">
        <v>487</v>
      </c>
      <c r="D464" s="16">
        <f>IFERROR(VLOOKUP(B464,#REF!,3,FALSE),0)</f>
        <v>0</v>
      </c>
      <c r="E464" s="18">
        <f t="shared" si="22"/>
        <v>20</v>
      </c>
      <c r="F464" s="16" t="str">
        <f>IFERROR(VLOOKUP(B464,#REF!,6,FALSE),"")</f>
        <v/>
      </c>
      <c r="G464" s="17">
        <v>243000</v>
      </c>
      <c r="H464" s="17">
        <v>183000</v>
      </c>
      <c r="I464" s="17" t="str">
        <f>IFERROR(VLOOKUP(B464,#REF!,9,FALSE),"")</f>
        <v/>
      </c>
      <c r="J464" s="17">
        <v>90000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24000</v>
      </c>
      <c r="Q464" s="17">
        <v>66000</v>
      </c>
      <c r="R464" s="19">
        <v>333000</v>
      </c>
      <c r="S464" s="20">
        <v>74</v>
      </c>
      <c r="T464" s="21">
        <v>31.6</v>
      </c>
      <c r="U464" s="19">
        <v>4500</v>
      </c>
      <c r="V464" s="17">
        <v>10552</v>
      </c>
      <c r="W464" s="22">
        <v>2.2999999999999998</v>
      </c>
      <c r="X464" s="23">
        <f t="shared" si="23"/>
        <v>150</v>
      </c>
      <c r="Y464" s="17">
        <v>791</v>
      </c>
      <c r="Z464" s="17">
        <v>62412</v>
      </c>
      <c r="AA464" s="17">
        <v>31768</v>
      </c>
      <c r="AB464" s="17">
        <v>0</v>
      </c>
      <c r="AC464" s="15" t="s">
        <v>37</v>
      </c>
    </row>
    <row r="465" spans="1:29">
      <c r="A465" s="13" t="str">
        <f t="shared" si="21"/>
        <v>OverStock</v>
      </c>
      <c r="B465" s="14" t="s">
        <v>505</v>
      </c>
      <c r="C465" s="15" t="s">
        <v>487</v>
      </c>
      <c r="D465" s="16">
        <f>IFERROR(VLOOKUP(B465,#REF!,3,FALSE),0)</f>
        <v>0</v>
      </c>
      <c r="E465" s="18">
        <f t="shared" si="22"/>
        <v>6</v>
      </c>
      <c r="F465" s="16" t="str">
        <f>IFERROR(VLOOKUP(B465,#REF!,6,FALSE),"")</f>
        <v/>
      </c>
      <c r="G465" s="17">
        <v>774000</v>
      </c>
      <c r="H465" s="17">
        <v>624000</v>
      </c>
      <c r="I465" s="17" t="str">
        <f>IFERROR(VLOOKUP(B465,#REF!,9,FALSE),"")</f>
        <v/>
      </c>
      <c r="J465" s="17">
        <v>132760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91394</v>
      </c>
      <c r="Q465" s="17">
        <v>41366</v>
      </c>
      <c r="R465" s="19">
        <v>906760</v>
      </c>
      <c r="S465" s="20">
        <v>41</v>
      </c>
      <c r="T465" s="21">
        <v>28.2</v>
      </c>
      <c r="U465" s="19">
        <v>22125</v>
      </c>
      <c r="V465" s="17">
        <v>32156</v>
      </c>
      <c r="W465" s="22">
        <v>1.5</v>
      </c>
      <c r="X465" s="23">
        <f t="shared" si="23"/>
        <v>100</v>
      </c>
      <c r="Y465" s="17">
        <v>26092</v>
      </c>
      <c r="Z465" s="17">
        <v>216934</v>
      </c>
      <c r="AA465" s="17">
        <v>46374</v>
      </c>
      <c r="AB465" s="17">
        <v>0</v>
      </c>
      <c r="AC465" s="15" t="s">
        <v>37</v>
      </c>
    </row>
    <row r="466" spans="1:29">
      <c r="A466" s="13" t="str">
        <f t="shared" si="21"/>
        <v>OverStock</v>
      </c>
      <c r="B466" s="14" t="s">
        <v>506</v>
      </c>
      <c r="C466" s="15" t="s">
        <v>487</v>
      </c>
      <c r="D466" s="16">
        <f>IFERROR(VLOOKUP(B466,#REF!,3,FALSE),0)</f>
        <v>0</v>
      </c>
      <c r="E466" s="18">
        <f t="shared" si="22"/>
        <v>32</v>
      </c>
      <c r="F466" s="16" t="str">
        <f>IFERROR(VLOOKUP(B466,#REF!,6,FALSE),"")</f>
        <v/>
      </c>
      <c r="G466" s="17">
        <v>90000</v>
      </c>
      <c r="H466" s="17">
        <v>60000</v>
      </c>
      <c r="I466" s="17" t="str">
        <f>IFERROR(VLOOKUP(B466,#REF!,9,FALSE),"")</f>
        <v/>
      </c>
      <c r="J466" s="17">
        <v>60000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0</v>
      </c>
      <c r="Q466" s="17">
        <v>60000</v>
      </c>
      <c r="R466" s="19">
        <v>150000</v>
      </c>
      <c r="S466" s="20">
        <v>80</v>
      </c>
      <c r="T466" s="21">
        <v>15.3</v>
      </c>
      <c r="U466" s="19">
        <v>1875</v>
      </c>
      <c r="V466" s="17">
        <v>9805</v>
      </c>
      <c r="W466" s="22">
        <v>5.2</v>
      </c>
      <c r="X466" s="23">
        <f t="shared" si="23"/>
        <v>150</v>
      </c>
      <c r="Y466" s="17">
        <v>0</v>
      </c>
      <c r="Z466" s="17">
        <v>56258</v>
      </c>
      <c r="AA466" s="17">
        <v>31984</v>
      </c>
      <c r="AB466" s="17">
        <v>0</v>
      </c>
      <c r="AC466" s="15" t="s">
        <v>37</v>
      </c>
    </row>
    <row r="467" spans="1:29">
      <c r="A467" s="13" t="str">
        <f t="shared" si="21"/>
        <v>OverStock</v>
      </c>
      <c r="B467" s="14" t="s">
        <v>507</v>
      </c>
      <c r="C467" s="15" t="s">
        <v>487</v>
      </c>
      <c r="D467" s="16">
        <f>IFERROR(VLOOKUP(B467,#REF!,3,FALSE),0)</f>
        <v>0</v>
      </c>
      <c r="E467" s="18">
        <f t="shared" si="22"/>
        <v>14.5</v>
      </c>
      <c r="F467" s="16" t="str">
        <f>IFERROR(VLOOKUP(B467,#REF!,6,FALSE),"")</f>
        <v/>
      </c>
      <c r="G467" s="17">
        <v>720000</v>
      </c>
      <c r="H467" s="17">
        <v>600000</v>
      </c>
      <c r="I467" s="17" t="str">
        <f>IFERROR(VLOOKUP(B467,#REF!,9,FALSE),"")</f>
        <v/>
      </c>
      <c r="J467" s="17">
        <v>184822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90000</v>
      </c>
      <c r="Q467" s="17">
        <v>94822</v>
      </c>
      <c r="R467" s="19">
        <v>904822</v>
      </c>
      <c r="S467" s="20">
        <v>71</v>
      </c>
      <c r="T467" s="21">
        <v>39</v>
      </c>
      <c r="U467" s="19">
        <v>12750</v>
      </c>
      <c r="V467" s="17">
        <v>23224</v>
      </c>
      <c r="W467" s="22">
        <v>1.8</v>
      </c>
      <c r="X467" s="23">
        <f t="shared" si="23"/>
        <v>100</v>
      </c>
      <c r="Y467" s="17">
        <v>21457</v>
      </c>
      <c r="Z467" s="17">
        <v>157784</v>
      </c>
      <c r="AA467" s="17">
        <v>29778</v>
      </c>
      <c r="AB467" s="17">
        <v>0</v>
      </c>
      <c r="AC467" s="15" t="s">
        <v>37</v>
      </c>
    </row>
    <row r="468" spans="1:29">
      <c r="A468" s="13" t="str">
        <f t="shared" si="21"/>
        <v>OverStock</v>
      </c>
      <c r="B468" s="14" t="s">
        <v>508</v>
      </c>
      <c r="C468" s="15" t="s">
        <v>487</v>
      </c>
      <c r="D468" s="16">
        <f>IFERROR(VLOOKUP(B468,#REF!,3,FALSE),0)</f>
        <v>0</v>
      </c>
      <c r="E468" s="18">
        <f t="shared" si="22"/>
        <v>60.8</v>
      </c>
      <c r="F468" s="16" t="str">
        <f>IFERROR(VLOOKUP(B468,#REF!,6,FALSE),"")</f>
        <v/>
      </c>
      <c r="G468" s="17">
        <v>60000</v>
      </c>
      <c r="H468" s="17">
        <v>30000</v>
      </c>
      <c r="I468" s="17" t="str">
        <f>IFERROR(VLOOKUP(B468,#REF!,9,FALSE),"")</f>
        <v/>
      </c>
      <c r="J468" s="17">
        <v>114000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51000</v>
      </c>
      <c r="Q468" s="17">
        <v>63000</v>
      </c>
      <c r="R468" s="19">
        <v>174000</v>
      </c>
      <c r="S468" s="20">
        <v>92.8</v>
      </c>
      <c r="T468" s="21">
        <v>18</v>
      </c>
      <c r="U468" s="19">
        <v>1875</v>
      </c>
      <c r="V468" s="17">
        <v>9652</v>
      </c>
      <c r="W468" s="22">
        <v>5.0999999999999996</v>
      </c>
      <c r="X468" s="23">
        <f t="shared" si="23"/>
        <v>150</v>
      </c>
      <c r="Y468" s="17">
        <v>0</v>
      </c>
      <c r="Z468" s="17">
        <v>54888</v>
      </c>
      <c r="AA468" s="17">
        <v>31984</v>
      </c>
      <c r="AB468" s="17">
        <v>0</v>
      </c>
      <c r="AC468" s="15" t="s">
        <v>37</v>
      </c>
    </row>
    <row r="469" spans="1:29">
      <c r="A469" s="13" t="str">
        <f t="shared" si="21"/>
        <v>ZeroZero</v>
      </c>
      <c r="B469" s="14" t="s">
        <v>509</v>
      </c>
      <c r="C469" s="15" t="s">
        <v>487</v>
      </c>
      <c r="D469" s="16">
        <f>IFERROR(VLOOKUP(B469,#REF!,3,FALSE),0)</f>
        <v>0</v>
      </c>
      <c r="E469" s="18" t="str">
        <f t="shared" si="22"/>
        <v>前八週無拉料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90000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90000</v>
      </c>
      <c r="Q469" s="17">
        <v>0</v>
      </c>
      <c r="R469" s="19">
        <v>90000</v>
      </c>
      <c r="S469" s="20" t="s">
        <v>35</v>
      </c>
      <c r="T469" s="21" t="s">
        <v>35</v>
      </c>
      <c r="U469" s="19">
        <v>0</v>
      </c>
      <c r="V469" s="17" t="s">
        <v>35</v>
      </c>
      <c r="W469" s="22" t="s">
        <v>42</v>
      </c>
      <c r="X469" s="23" t="str">
        <f t="shared" si="23"/>
        <v>E</v>
      </c>
      <c r="Y469" s="17">
        <v>0</v>
      </c>
      <c r="Z469" s="17">
        <v>0</v>
      </c>
      <c r="AA469" s="17">
        <v>0</v>
      </c>
      <c r="AB469" s="17">
        <v>0</v>
      </c>
      <c r="AC469" s="15" t="s">
        <v>37</v>
      </c>
    </row>
    <row r="470" spans="1:29" hidden="1">
      <c r="A470" s="13" t="str">
        <f t="shared" si="21"/>
        <v>Normal</v>
      </c>
      <c r="B470" s="14" t="s">
        <v>510</v>
      </c>
      <c r="C470" s="15" t="s">
        <v>487</v>
      </c>
      <c r="D470" s="16">
        <f>IFERROR(VLOOKUP(B470,#REF!,3,FALSE),0)</f>
        <v>0</v>
      </c>
      <c r="E470" s="18">
        <f t="shared" si="22"/>
        <v>24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54000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24000</v>
      </c>
      <c r="Q470" s="17">
        <v>30000</v>
      </c>
      <c r="R470" s="19">
        <v>54000</v>
      </c>
      <c r="S470" s="20">
        <v>24</v>
      </c>
      <c r="T470" s="21">
        <v>32.299999999999997</v>
      </c>
      <c r="U470" s="19">
        <v>2250</v>
      </c>
      <c r="V470" s="17">
        <v>1671</v>
      </c>
      <c r="W470" s="22">
        <v>0.7</v>
      </c>
      <c r="X470" s="23">
        <f t="shared" si="23"/>
        <v>100</v>
      </c>
      <c r="Y470" s="17">
        <v>0</v>
      </c>
      <c r="Z470" s="17">
        <v>9177</v>
      </c>
      <c r="AA470" s="17">
        <v>7689</v>
      </c>
      <c r="AB470" s="17">
        <v>6473</v>
      </c>
      <c r="AC470" s="15" t="s">
        <v>37</v>
      </c>
    </row>
    <row r="471" spans="1:29">
      <c r="A471" s="13" t="str">
        <f t="shared" si="21"/>
        <v>OverStock</v>
      </c>
      <c r="B471" s="14" t="s">
        <v>511</v>
      </c>
      <c r="C471" s="15" t="s">
        <v>161</v>
      </c>
      <c r="D471" s="16">
        <f>IFERROR(VLOOKUP(B471,#REF!,3,FALSE),0)</f>
        <v>0</v>
      </c>
      <c r="E471" s="18">
        <f t="shared" si="22"/>
        <v>48</v>
      </c>
      <c r="F471" s="16" t="str">
        <f>IFERROR(VLOOKUP(B471,#REF!,6,FALSE),"")</f>
        <v/>
      </c>
      <c r="G471" s="17">
        <v>72000</v>
      </c>
      <c r="H471" s="17">
        <v>33000</v>
      </c>
      <c r="I471" s="17" t="str">
        <f>IFERROR(VLOOKUP(B471,#REF!,9,FALSE),"")</f>
        <v/>
      </c>
      <c r="J471" s="17">
        <v>36000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24000</v>
      </c>
      <c r="Q471" s="17">
        <v>12000</v>
      </c>
      <c r="R471" s="19">
        <v>108000</v>
      </c>
      <c r="S471" s="20">
        <v>144</v>
      </c>
      <c r="T471" s="21">
        <v>82</v>
      </c>
      <c r="U471" s="19">
        <v>750</v>
      </c>
      <c r="V471" s="17">
        <v>1317</v>
      </c>
      <c r="W471" s="22">
        <v>1.8</v>
      </c>
      <c r="X471" s="23">
        <f t="shared" si="23"/>
        <v>100</v>
      </c>
      <c r="Y471" s="17">
        <v>239</v>
      </c>
      <c r="Z471" s="17">
        <v>4804</v>
      </c>
      <c r="AA471" s="17">
        <v>7550</v>
      </c>
      <c r="AB471" s="17">
        <v>4771</v>
      </c>
      <c r="AC471" s="15" t="s">
        <v>37</v>
      </c>
    </row>
    <row r="472" spans="1:29">
      <c r="A472" s="13" t="str">
        <f t="shared" si="21"/>
        <v>OverStock</v>
      </c>
      <c r="B472" s="14" t="s">
        <v>512</v>
      </c>
      <c r="C472" s="15" t="s">
        <v>161</v>
      </c>
      <c r="D472" s="16">
        <f>IFERROR(VLOOKUP(B472,#REF!,3,FALSE),0)</f>
        <v>0</v>
      </c>
      <c r="E472" s="18">
        <f t="shared" si="22"/>
        <v>10.6</v>
      </c>
      <c r="F472" s="16" t="str">
        <f>IFERROR(VLOOKUP(B472,#REF!,6,FALSE),"")</f>
        <v/>
      </c>
      <c r="G472" s="17">
        <v>2256000</v>
      </c>
      <c r="H472" s="17">
        <v>2104000</v>
      </c>
      <c r="I472" s="17" t="str">
        <f>IFERROR(VLOOKUP(B472,#REF!,9,FALSE),"")</f>
        <v/>
      </c>
      <c r="J472" s="17">
        <v>824000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360000</v>
      </c>
      <c r="Q472" s="17">
        <v>464000</v>
      </c>
      <c r="R472" s="19">
        <v>3080000</v>
      </c>
      <c r="S472" s="20">
        <v>39.5</v>
      </c>
      <c r="T472" s="21">
        <v>44.8</v>
      </c>
      <c r="U472" s="19">
        <v>78000</v>
      </c>
      <c r="V472" s="17">
        <v>68684</v>
      </c>
      <c r="W472" s="22">
        <v>0.9</v>
      </c>
      <c r="X472" s="23">
        <f t="shared" si="23"/>
        <v>100</v>
      </c>
      <c r="Y472" s="17">
        <v>18349</v>
      </c>
      <c r="Z472" s="17">
        <v>438904</v>
      </c>
      <c r="AA472" s="17">
        <v>160899</v>
      </c>
      <c r="AB472" s="17">
        <v>134915</v>
      </c>
      <c r="AC472" s="15" t="s">
        <v>37</v>
      </c>
    </row>
    <row r="473" spans="1:29">
      <c r="A473" s="13" t="str">
        <f t="shared" si="21"/>
        <v>OverStock</v>
      </c>
      <c r="B473" s="14" t="s">
        <v>513</v>
      </c>
      <c r="C473" s="15" t="s">
        <v>161</v>
      </c>
      <c r="D473" s="16">
        <f>IFERROR(VLOOKUP(B473,#REF!,3,FALSE),0)</f>
        <v>0</v>
      </c>
      <c r="E473" s="18">
        <f t="shared" si="22"/>
        <v>2.5</v>
      </c>
      <c r="F473" s="16" t="str">
        <f>IFERROR(VLOOKUP(B473,#REF!,6,FALSE),"")</f>
        <v/>
      </c>
      <c r="G473" s="17">
        <v>784000</v>
      </c>
      <c r="H473" s="17">
        <v>744000</v>
      </c>
      <c r="I473" s="17" t="str">
        <f>IFERROR(VLOOKUP(B473,#REF!,9,FALSE),"")</f>
        <v/>
      </c>
      <c r="J473" s="17">
        <v>64000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40000</v>
      </c>
      <c r="Q473" s="17">
        <v>24000</v>
      </c>
      <c r="R473" s="19">
        <v>848000</v>
      </c>
      <c r="S473" s="20">
        <v>32.6</v>
      </c>
      <c r="T473" s="21">
        <v>67.3</v>
      </c>
      <c r="U473" s="19">
        <v>26000</v>
      </c>
      <c r="V473" s="17">
        <v>12599</v>
      </c>
      <c r="W473" s="22">
        <v>0.5</v>
      </c>
      <c r="X473" s="23">
        <f t="shared" si="23"/>
        <v>100</v>
      </c>
      <c r="Y473" s="17">
        <v>0</v>
      </c>
      <c r="Z473" s="17">
        <v>64257</v>
      </c>
      <c r="AA473" s="17">
        <v>49133</v>
      </c>
      <c r="AB473" s="17">
        <v>44197</v>
      </c>
      <c r="AC473" s="15" t="s">
        <v>37</v>
      </c>
    </row>
    <row r="474" spans="1:29">
      <c r="A474" s="13" t="str">
        <f t="shared" si="21"/>
        <v>OverStock</v>
      </c>
      <c r="B474" s="14" t="s">
        <v>514</v>
      </c>
      <c r="C474" s="15" t="s">
        <v>161</v>
      </c>
      <c r="D474" s="16">
        <f>IFERROR(VLOOKUP(B474,#REF!,3,FALSE),0)</f>
        <v>0</v>
      </c>
      <c r="E474" s="18">
        <f t="shared" si="22"/>
        <v>156.80000000000001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294000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243000</v>
      </c>
      <c r="Q474" s="17">
        <v>51000</v>
      </c>
      <c r="R474" s="19">
        <v>294000</v>
      </c>
      <c r="S474" s="20">
        <v>156.80000000000001</v>
      </c>
      <c r="T474" s="21">
        <v>45.9</v>
      </c>
      <c r="U474" s="19">
        <v>1875</v>
      </c>
      <c r="V474" s="17">
        <v>6407</v>
      </c>
      <c r="W474" s="22">
        <v>3.4</v>
      </c>
      <c r="X474" s="23">
        <f t="shared" si="23"/>
        <v>150</v>
      </c>
      <c r="Y474" s="17">
        <v>264</v>
      </c>
      <c r="Z474" s="17">
        <v>39614</v>
      </c>
      <c r="AA474" s="17">
        <v>17790</v>
      </c>
      <c r="AB474" s="17">
        <v>3636</v>
      </c>
      <c r="AC474" s="15" t="s">
        <v>37</v>
      </c>
    </row>
    <row r="475" spans="1:29" hidden="1">
      <c r="A475" s="13" t="str">
        <f t="shared" si="21"/>
        <v>Normal</v>
      </c>
      <c r="B475" s="14" t="s">
        <v>515</v>
      </c>
      <c r="C475" s="15" t="s">
        <v>161</v>
      </c>
      <c r="D475" s="16">
        <f>IFERROR(VLOOKUP(B475,#REF!,3,FALSE),0)</f>
        <v>0</v>
      </c>
      <c r="E475" s="18">
        <f t="shared" si="22"/>
        <v>6</v>
      </c>
      <c r="F475" s="16" t="str">
        <f>IFERROR(VLOOKUP(B475,#REF!,6,FALSE),"")</f>
        <v/>
      </c>
      <c r="G475" s="17">
        <v>459000</v>
      </c>
      <c r="H475" s="17">
        <v>384000</v>
      </c>
      <c r="I475" s="17" t="str">
        <f>IFERROR(VLOOKUP(B475,#REF!,9,FALSE),"")</f>
        <v/>
      </c>
      <c r="J475" s="17">
        <v>186000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45000</v>
      </c>
      <c r="Q475" s="17">
        <v>141000</v>
      </c>
      <c r="R475" s="19">
        <v>645000</v>
      </c>
      <c r="S475" s="20">
        <v>20.7</v>
      </c>
      <c r="T475" s="21">
        <v>31.7</v>
      </c>
      <c r="U475" s="19">
        <v>31125</v>
      </c>
      <c r="V475" s="17">
        <v>20336</v>
      </c>
      <c r="W475" s="22">
        <v>0.7</v>
      </c>
      <c r="X475" s="23">
        <f t="shared" si="23"/>
        <v>100</v>
      </c>
      <c r="Y475" s="17">
        <v>9766</v>
      </c>
      <c r="Z475" s="17">
        <v>102851</v>
      </c>
      <c r="AA475" s="17">
        <v>78171</v>
      </c>
      <c r="AB475" s="17">
        <v>26221</v>
      </c>
      <c r="AC475" s="15" t="s">
        <v>37</v>
      </c>
    </row>
    <row r="476" spans="1:29">
      <c r="A476" s="13" t="str">
        <f t="shared" si="21"/>
        <v>OverStock</v>
      </c>
      <c r="B476" s="14" t="s">
        <v>516</v>
      </c>
      <c r="C476" s="15" t="s">
        <v>161</v>
      </c>
      <c r="D476" s="16">
        <f>IFERROR(VLOOKUP(B476,#REF!,3,FALSE),0)</f>
        <v>0</v>
      </c>
      <c r="E476" s="18">
        <f t="shared" si="22"/>
        <v>32</v>
      </c>
      <c r="F476" s="16" t="str">
        <f>IFERROR(VLOOKUP(B476,#REF!,6,FALSE),"")</f>
        <v/>
      </c>
      <c r="G476" s="17">
        <v>36000</v>
      </c>
      <c r="H476" s="17">
        <v>30000</v>
      </c>
      <c r="I476" s="17" t="str">
        <f>IFERROR(VLOOKUP(B476,#REF!,9,FALSE),"")</f>
        <v/>
      </c>
      <c r="J476" s="17">
        <v>36000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24000</v>
      </c>
      <c r="Q476" s="17">
        <v>12000</v>
      </c>
      <c r="R476" s="19">
        <v>72000</v>
      </c>
      <c r="S476" s="20">
        <v>64</v>
      </c>
      <c r="T476" s="21">
        <v>46</v>
      </c>
      <c r="U476" s="19">
        <v>1125</v>
      </c>
      <c r="V476" s="17">
        <v>1564</v>
      </c>
      <c r="W476" s="22">
        <v>1.4</v>
      </c>
      <c r="X476" s="23">
        <f t="shared" si="23"/>
        <v>100</v>
      </c>
      <c r="Y476" s="17">
        <v>1119</v>
      </c>
      <c r="Z476" s="17">
        <v>8291</v>
      </c>
      <c r="AA476" s="17">
        <v>5739</v>
      </c>
      <c r="AB476" s="17">
        <v>3485</v>
      </c>
      <c r="AC476" s="15" t="s">
        <v>37</v>
      </c>
    </row>
    <row r="477" spans="1:29">
      <c r="A477" s="13" t="str">
        <f t="shared" si="21"/>
        <v>OverStock</v>
      </c>
      <c r="B477" s="14" t="s">
        <v>517</v>
      </c>
      <c r="C477" s="15" t="s">
        <v>161</v>
      </c>
      <c r="D477" s="16">
        <f>IFERROR(VLOOKUP(B477,#REF!,3,FALSE),0)</f>
        <v>0</v>
      </c>
      <c r="E477" s="18">
        <f t="shared" si="22"/>
        <v>2.6</v>
      </c>
      <c r="F477" s="16" t="str">
        <f>IFERROR(VLOOKUP(B477,#REF!,6,FALSE),"")</f>
        <v/>
      </c>
      <c r="G477" s="17">
        <v>369000</v>
      </c>
      <c r="H477" s="17">
        <v>219000</v>
      </c>
      <c r="I477" s="17" t="str">
        <f>IFERROR(VLOOKUP(B477,#REF!,9,FALSE),"")</f>
        <v/>
      </c>
      <c r="J477" s="17">
        <v>27000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0</v>
      </c>
      <c r="Q477" s="17">
        <v>27000</v>
      </c>
      <c r="R477" s="19">
        <v>396000</v>
      </c>
      <c r="S477" s="20">
        <v>37.700000000000003</v>
      </c>
      <c r="T477" s="21">
        <v>43.1</v>
      </c>
      <c r="U477" s="19">
        <v>10500</v>
      </c>
      <c r="V477" s="17">
        <v>9198</v>
      </c>
      <c r="W477" s="22">
        <v>0.9</v>
      </c>
      <c r="X477" s="23">
        <f t="shared" si="23"/>
        <v>100</v>
      </c>
      <c r="Y477" s="17">
        <v>16772</v>
      </c>
      <c r="Z477" s="17">
        <v>46295</v>
      </c>
      <c r="AA477" s="17">
        <v>19712</v>
      </c>
      <c r="AB477" s="17">
        <v>9642</v>
      </c>
      <c r="AC477" s="15" t="s">
        <v>37</v>
      </c>
    </row>
    <row r="478" spans="1:29">
      <c r="A478" s="13" t="str">
        <f t="shared" si="21"/>
        <v>OverStock</v>
      </c>
      <c r="B478" s="14" t="s">
        <v>518</v>
      </c>
      <c r="C478" s="15" t="s">
        <v>161</v>
      </c>
      <c r="D478" s="16">
        <f>IFERROR(VLOOKUP(B478,#REF!,3,FALSE),0)</f>
        <v>0</v>
      </c>
      <c r="E478" s="18">
        <f t="shared" si="22"/>
        <v>4.5</v>
      </c>
      <c r="F478" s="16" t="str">
        <f>IFERROR(VLOOKUP(B478,#REF!,6,FALSE),"")</f>
        <v/>
      </c>
      <c r="G478" s="17">
        <v>728000</v>
      </c>
      <c r="H478" s="17">
        <v>560000</v>
      </c>
      <c r="I478" s="17" t="str">
        <f>IFERROR(VLOOKUP(B478,#REF!,9,FALSE),"")</f>
        <v/>
      </c>
      <c r="J478" s="17">
        <v>72000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8000</v>
      </c>
      <c r="Q478" s="17">
        <v>64000</v>
      </c>
      <c r="R478" s="19">
        <v>800000</v>
      </c>
      <c r="S478" s="20">
        <v>50</v>
      </c>
      <c r="T478" s="21">
        <v>74.099999999999994</v>
      </c>
      <c r="U478" s="19">
        <v>16000</v>
      </c>
      <c r="V478" s="17">
        <v>10793</v>
      </c>
      <c r="W478" s="22">
        <v>0.7</v>
      </c>
      <c r="X478" s="23">
        <f t="shared" si="23"/>
        <v>100</v>
      </c>
      <c r="Y478" s="17">
        <v>0</v>
      </c>
      <c r="Z478" s="17">
        <v>68383</v>
      </c>
      <c r="AA478" s="17">
        <v>28754</v>
      </c>
      <c r="AB478" s="17">
        <v>52943</v>
      </c>
      <c r="AC478" s="15" t="s">
        <v>37</v>
      </c>
    </row>
    <row r="479" spans="1:29">
      <c r="A479" s="13" t="str">
        <f t="shared" si="21"/>
        <v>OverStock</v>
      </c>
      <c r="B479" s="14" t="s">
        <v>519</v>
      </c>
      <c r="C479" s="15" t="s">
        <v>161</v>
      </c>
      <c r="D479" s="16">
        <f>IFERROR(VLOOKUP(B479,#REF!,3,FALSE),0)</f>
        <v>0</v>
      </c>
      <c r="E479" s="18">
        <f t="shared" si="22"/>
        <v>5.0999999999999996</v>
      </c>
      <c r="F479" s="16" t="str">
        <f>IFERROR(VLOOKUP(B479,#REF!,6,FALSE),"")</f>
        <v/>
      </c>
      <c r="G479" s="17">
        <v>376000</v>
      </c>
      <c r="H479" s="17">
        <v>376000</v>
      </c>
      <c r="I479" s="17" t="str">
        <f>IFERROR(VLOOKUP(B479,#REF!,9,FALSE),"")</f>
        <v/>
      </c>
      <c r="J479" s="17">
        <v>56000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56000</v>
      </c>
      <c r="R479" s="19">
        <v>432000</v>
      </c>
      <c r="S479" s="20">
        <v>39.299999999999997</v>
      </c>
      <c r="T479" s="21">
        <v>54.6</v>
      </c>
      <c r="U479" s="19">
        <v>11000</v>
      </c>
      <c r="V479" s="17">
        <v>7905</v>
      </c>
      <c r="W479" s="22">
        <v>0.7</v>
      </c>
      <c r="X479" s="23">
        <f t="shared" si="23"/>
        <v>100</v>
      </c>
      <c r="Y479" s="17">
        <v>0</v>
      </c>
      <c r="Z479" s="17">
        <v>36159</v>
      </c>
      <c r="AA479" s="17">
        <v>34984</v>
      </c>
      <c r="AB479" s="17">
        <v>22472</v>
      </c>
      <c r="AC479" s="15" t="s">
        <v>37</v>
      </c>
    </row>
    <row r="480" spans="1:29">
      <c r="A480" s="13" t="str">
        <f t="shared" si="21"/>
        <v>OverStock</v>
      </c>
      <c r="B480" s="14" t="s">
        <v>520</v>
      </c>
      <c r="C480" s="15" t="s">
        <v>161</v>
      </c>
      <c r="D480" s="16">
        <f>IFERROR(VLOOKUP(B480,#REF!,3,FALSE),0)</f>
        <v>0</v>
      </c>
      <c r="E480" s="18">
        <f t="shared" si="22"/>
        <v>8.6</v>
      </c>
      <c r="F480" s="16" t="str">
        <f>IFERROR(VLOOKUP(B480,#REF!,6,FALSE),"")</f>
        <v/>
      </c>
      <c r="G480" s="17">
        <v>2781000</v>
      </c>
      <c r="H480" s="17">
        <v>2781000</v>
      </c>
      <c r="I480" s="17" t="str">
        <f>IFERROR(VLOOKUP(B480,#REF!,9,FALSE),"")</f>
        <v/>
      </c>
      <c r="J480" s="17">
        <v>240000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105000</v>
      </c>
      <c r="Q480" s="17">
        <v>135000</v>
      </c>
      <c r="R480" s="19">
        <v>3021000</v>
      </c>
      <c r="S480" s="20">
        <v>108.9</v>
      </c>
      <c r="T480" s="21">
        <v>129.4</v>
      </c>
      <c r="U480" s="19">
        <v>27750</v>
      </c>
      <c r="V480" s="17">
        <v>23345</v>
      </c>
      <c r="W480" s="22">
        <v>0.8</v>
      </c>
      <c r="X480" s="23">
        <f t="shared" si="23"/>
        <v>100</v>
      </c>
      <c r="Y480" s="17">
        <v>44693</v>
      </c>
      <c r="Z480" s="17">
        <v>124848</v>
      </c>
      <c r="AA480" s="17">
        <v>48916</v>
      </c>
      <c r="AB480" s="17">
        <v>28958</v>
      </c>
      <c r="AC480" s="15" t="s">
        <v>37</v>
      </c>
    </row>
    <row r="481" spans="1:29">
      <c r="A481" s="13" t="str">
        <f t="shared" si="21"/>
        <v>OverStock</v>
      </c>
      <c r="B481" s="14" t="s">
        <v>521</v>
      </c>
      <c r="C481" s="15" t="s">
        <v>161</v>
      </c>
      <c r="D481" s="16">
        <f>IFERROR(VLOOKUP(B481,#REF!,3,FALSE),0)</f>
        <v>0</v>
      </c>
      <c r="E481" s="18">
        <f t="shared" si="22"/>
        <v>21</v>
      </c>
      <c r="F481" s="16" t="str">
        <f>IFERROR(VLOOKUP(B481,#REF!,6,FALSE),"")</f>
        <v/>
      </c>
      <c r="G481" s="17">
        <v>387000</v>
      </c>
      <c r="H481" s="17">
        <v>297000</v>
      </c>
      <c r="I481" s="17" t="str">
        <f>IFERROR(VLOOKUP(B481,#REF!,9,FALSE),"")</f>
        <v/>
      </c>
      <c r="J481" s="17">
        <v>513000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252000</v>
      </c>
      <c r="Q481" s="17">
        <v>261000</v>
      </c>
      <c r="R481" s="19">
        <v>900000</v>
      </c>
      <c r="S481" s="20">
        <v>36.9</v>
      </c>
      <c r="T481" s="21">
        <v>26.5</v>
      </c>
      <c r="U481" s="19">
        <v>24375</v>
      </c>
      <c r="V481" s="17">
        <v>33913</v>
      </c>
      <c r="W481" s="22">
        <v>1.4</v>
      </c>
      <c r="X481" s="23">
        <f t="shared" si="23"/>
        <v>100</v>
      </c>
      <c r="Y481" s="17">
        <v>108729</v>
      </c>
      <c r="Z481" s="17">
        <v>137910</v>
      </c>
      <c r="AA481" s="17">
        <v>74501</v>
      </c>
      <c r="AB481" s="17">
        <v>60988</v>
      </c>
      <c r="AC481" s="15" t="s">
        <v>37</v>
      </c>
    </row>
    <row r="482" spans="1:29" hidden="1">
      <c r="A482" s="13" t="str">
        <f t="shared" si="21"/>
        <v>FCST</v>
      </c>
      <c r="B482" s="14" t="s">
        <v>522</v>
      </c>
      <c r="C482" s="15" t="s">
        <v>161</v>
      </c>
      <c r="D482" s="16">
        <f>IFERROR(VLOOKUP(B482,#REF!,3,FALSE),0)</f>
        <v>0</v>
      </c>
      <c r="E482" s="18" t="str">
        <f t="shared" si="22"/>
        <v>前八週無拉料</v>
      </c>
      <c r="F482" s="16" t="str">
        <f>IFERROR(VLOOKUP(B482,#REF!,6,FALSE),"")</f>
        <v/>
      </c>
      <c r="G482" s="17">
        <v>885000</v>
      </c>
      <c r="H482" s="17">
        <v>105000</v>
      </c>
      <c r="I482" s="17" t="str">
        <f>IFERROR(VLOOKUP(B482,#REF!,9,FALSE),"")</f>
        <v/>
      </c>
      <c r="J482" s="17">
        <v>39000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0</v>
      </c>
      <c r="Q482" s="17">
        <v>39000</v>
      </c>
      <c r="R482" s="19">
        <v>924000</v>
      </c>
      <c r="S482" s="20" t="s">
        <v>35</v>
      </c>
      <c r="T482" s="21">
        <v>147.69999999999999</v>
      </c>
      <c r="U482" s="19">
        <v>0</v>
      </c>
      <c r="V482" s="17">
        <v>6256</v>
      </c>
      <c r="W482" s="22" t="s">
        <v>36</v>
      </c>
      <c r="X482" s="23" t="str">
        <f t="shared" si="23"/>
        <v>F</v>
      </c>
      <c r="Y482" s="17">
        <v>48</v>
      </c>
      <c r="Z482" s="17">
        <v>48807</v>
      </c>
      <c r="AA482" s="17">
        <v>15780</v>
      </c>
      <c r="AB482" s="17">
        <v>19137</v>
      </c>
      <c r="AC482" s="15" t="s">
        <v>37</v>
      </c>
    </row>
    <row r="483" spans="1:29">
      <c r="A483" s="13" t="str">
        <f t="shared" si="21"/>
        <v>OverStock</v>
      </c>
      <c r="B483" s="14" t="s">
        <v>523</v>
      </c>
      <c r="C483" s="15" t="s">
        <v>161</v>
      </c>
      <c r="D483" s="16">
        <f>IFERROR(VLOOKUP(B483,#REF!,3,FALSE),0)</f>
        <v>0</v>
      </c>
      <c r="E483" s="18">
        <f t="shared" si="22"/>
        <v>11.5</v>
      </c>
      <c r="F483" s="16" t="str">
        <f>IFERROR(VLOOKUP(B483,#REF!,6,FALSE),"")</f>
        <v/>
      </c>
      <c r="G483" s="17">
        <v>3495000</v>
      </c>
      <c r="H483" s="17">
        <v>3495000</v>
      </c>
      <c r="I483" s="17" t="str">
        <f>IFERROR(VLOOKUP(B483,#REF!,9,FALSE),"")</f>
        <v/>
      </c>
      <c r="J483" s="17">
        <v>1290000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339000</v>
      </c>
      <c r="Q483" s="17">
        <v>951000</v>
      </c>
      <c r="R483" s="19">
        <v>4785000</v>
      </c>
      <c r="S483" s="20">
        <v>42.8</v>
      </c>
      <c r="T483" s="21">
        <v>30.3</v>
      </c>
      <c r="U483" s="19">
        <v>111750</v>
      </c>
      <c r="V483" s="17">
        <v>158172</v>
      </c>
      <c r="W483" s="22">
        <v>1.4</v>
      </c>
      <c r="X483" s="23">
        <f t="shared" si="23"/>
        <v>100</v>
      </c>
      <c r="Y483" s="17">
        <v>620234</v>
      </c>
      <c r="Z483" s="17">
        <v>552081</v>
      </c>
      <c r="AA483" s="17">
        <v>337878</v>
      </c>
      <c r="AB483" s="17">
        <v>191414</v>
      </c>
      <c r="AC483" s="15" t="s">
        <v>37</v>
      </c>
    </row>
    <row r="484" spans="1:29">
      <c r="A484" s="13" t="str">
        <f t="shared" si="21"/>
        <v>ZeroZero</v>
      </c>
      <c r="B484" s="14" t="s">
        <v>524</v>
      </c>
      <c r="C484" s="15" t="s">
        <v>40</v>
      </c>
      <c r="D484" s="16">
        <f>IFERROR(VLOOKUP(B484,#REF!,3,FALSE),0)</f>
        <v>0</v>
      </c>
      <c r="E484" s="18" t="str">
        <f t="shared" si="22"/>
        <v>前八週無拉料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4050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4050</v>
      </c>
      <c r="Q484" s="17">
        <v>0</v>
      </c>
      <c r="R484" s="19">
        <v>4050</v>
      </c>
      <c r="S484" s="20" t="s">
        <v>35</v>
      </c>
      <c r="T484" s="21" t="s">
        <v>35</v>
      </c>
      <c r="U484" s="19">
        <v>0</v>
      </c>
      <c r="V484" s="17" t="s">
        <v>35</v>
      </c>
      <c r="W484" s="22" t="s">
        <v>42</v>
      </c>
      <c r="X484" s="23" t="str">
        <f t="shared" si="23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37</v>
      </c>
    </row>
    <row r="485" spans="1:29">
      <c r="A485" s="13" t="str">
        <f t="shared" si="21"/>
        <v>ZeroZero</v>
      </c>
      <c r="B485" s="14" t="s">
        <v>525</v>
      </c>
      <c r="C485" s="15" t="s">
        <v>40</v>
      </c>
      <c r="D485" s="16">
        <f>IFERROR(VLOOKUP(B485,#REF!,3,FALSE),0)</f>
        <v>0</v>
      </c>
      <c r="E485" s="18" t="str">
        <f t="shared" si="22"/>
        <v>前八週無拉料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7500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7500</v>
      </c>
      <c r="Q485" s="17">
        <v>0</v>
      </c>
      <c r="R485" s="19">
        <v>7500</v>
      </c>
      <c r="S485" s="20" t="s">
        <v>35</v>
      </c>
      <c r="T485" s="21" t="s">
        <v>35</v>
      </c>
      <c r="U485" s="19">
        <v>0</v>
      </c>
      <c r="V485" s="17" t="s">
        <v>35</v>
      </c>
      <c r="W485" s="22" t="s">
        <v>42</v>
      </c>
      <c r="X485" s="23" t="str">
        <f t="shared" si="23"/>
        <v>E</v>
      </c>
      <c r="Y485" s="17">
        <v>0</v>
      </c>
      <c r="Z485" s="17">
        <v>0</v>
      </c>
      <c r="AA485" s="17">
        <v>0</v>
      </c>
      <c r="AB485" s="17">
        <v>0</v>
      </c>
      <c r="AC485" s="15" t="s">
        <v>37</v>
      </c>
    </row>
    <row r="486" spans="1:29">
      <c r="A486" s="13" t="str">
        <f t="shared" si="21"/>
        <v>ZeroZero</v>
      </c>
      <c r="B486" s="14" t="s">
        <v>526</v>
      </c>
      <c r="C486" s="15" t="s">
        <v>40</v>
      </c>
      <c r="D486" s="16">
        <f>IFERROR(VLOOKUP(B486,#REF!,3,FALSE),0)</f>
        <v>0</v>
      </c>
      <c r="E486" s="18" t="str">
        <f t="shared" si="22"/>
        <v>前八週無拉料</v>
      </c>
      <c r="F486" s="16" t="str">
        <f>IFERROR(VLOOKUP(B486,#REF!,6,FALSE),"")</f>
        <v/>
      </c>
      <c r="G486" s="17">
        <v>0</v>
      </c>
      <c r="H486" s="17">
        <v>0</v>
      </c>
      <c r="I486" s="17" t="str">
        <f>IFERROR(VLOOKUP(B486,#REF!,9,FALSE),"")</f>
        <v/>
      </c>
      <c r="J486" s="17">
        <v>1500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1500</v>
      </c>
      <c r="Q486" s="17">
        <v>0</v>
      </c>
      <c r="R486" s="19">
        <v>1500</v>
      </c>
      <c r="S486" s="20" t="s">
        <v>35</v>
      </c>
      <c r="T486" s="21" t="s">
        <v>35</v>
      </c>
      <c r="U486" s="19">
        <v>0</v>
      </c>
      <c r="V486" s="17" t="s">
        <v>35</v>
      </c>
      <c r="W486" s="22" t="s">
        <v>42</v>
      </c>
      <c r="X486" s="23" t="str">
        <f t="shared" si="23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37</v>
      </c>
    </row>
    <row r="487" spans="1:29">
      <c r="A487" s="13" t="str">
        <f t="shared" si="21"/>
        <v>OverStock</v>
      </c>
      <c r="B487" s="14" t="s">
        <v>527</v>
      </c>
      <c r="C487" s="15" t="s">
        <v>40</v>
      </c>
      <c r="D487" s="16">
        <f>IFERROR(VLOOKUP(B487,#REF!,3,FALSE),0)</f>
        <v>0</v>
      </c>
      <c r="E487" s="18">
        <f t="shared" si="22"/>
        <v>51.1</v>
      </c>
      <c r="F487" s="16" t="str">
        <f>IFERROR(VLOOKUP(B487,#REF!,6,FALSE),"")</f>
        <v/>
      </c>
      <c r="G487" s="17">
        <v>0</v>
      </c>
      <c r="H487" s="17">
        <v>0</v>
      </c>
      <c r="I487" s="17" t="str">
        <f>IFERROR(VLOOKUP(B487,#REF!,9,FALSE),"")</f>
        <v/>
      </c>
      <c r="J487" s="17">
        <v>4500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4500</v>
      </c>
      <c r="Q487" s="17">
        <v>0</v>
      </c>
      <c r="R487" s="19">
        <v>4500</v>
      </c>
      <c r="S487" s="20">
        <v>51.1</v>
      </c>
      <c r="T487" s="21">
        <v>15.2</v>
      </c>
      <c r="U487" s="19">
        <v>88</v>
      </c>
      <c r="V487" s="17">
        <v>296</v>
      </c>
      <c r="W487" s="22">
        <v>3.4</v>
      </c>
      <c r="X487" s="23">
        <f t="shared" si="23"/>
        <v>150</v>
      </c>
      <c r="Y487" s="17">
        <v>2660</v>
      </c>
      <c r="Z487" s="17">
        <v>0</v>
      </c>
      <c r="AA487" s="17">
        <v>0</v>
      </c>
      <c r="AB487" s="17">
        <v>0</v>
      </c>
      <c r="AC487" s="15" t="s">
        <v>37</v>
      </c>
    </row>
    <row r="488" spans="1:29" hidden="1">
      <c r="A488" s="13" t="str">
        <f t="shared" si="21"/>
        <v>Normal</v>
      </c>
      <c r="B488" s="14" t="s">
        <v>528</v>
      </c>
      <c r="C488" s="15" t="s">
        <v>40</v>
      </c>
      <c r="D488" s="16">
        <f>IFERROR(VLOOKUP(B488,#REF!,3,FALSE),0)</f>
        <v>0</v>
      </c>
      <c r="E488" s="18">
        <f t="shared" si="22"/>
        <v>0</v>
      </c>
      <c r="F488" s="16" t="str">
        <f>IFERROR(VLOOKUP(B488,#REF!,6,FALSE),"")</f>
        <v/>
      </c>
      <c r="G488" s="17">
        <v>6000</v>
      </c>
      <c r="H488" s="17">
        <v>6000</v>
      </c>
      <c r="I488" s="17" t="str">
        <f>IFERROR(VLOOKUP(B488,#REF!,9,FALSE),"")</f>
        <v/>
      </c>
      <c r="J488" s="17">
        <v>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0</v>
      </c>
      <c r="Q488" s="17">
        <v>0</v>
      </c>
      <c r="R488" s="19">
        <v>6000</v>
      </c>
      <c r="S488" s="20">
        <v>16</v>
      </c>
      <c r="T488" s="21">
        <v>37</v>
      </c>
      <c r="U488" s="19">
        <v>376</v>
      </c>
      <c r="V488" s="17">
        <v>162</v>
      </c>
      <c r="W488" s="22">
        <v>0.4</v>
      </c>
      <c r="X488" s="23">
        <f t="shared" si="23"/>
        <v>50</v>
      </c>
      <c r="Y488" s="17">
        <v>0</v>
      </c>
      <c r="Z488" s="17">
        <v>83</v>
      </c>
      <c r="AA488" s="17">
        <v>1378</v>
      </c>
      <c r="AB488" s="17">
        <v>1176</v>
      </c>
      <c r="AC488" s="15" t="s">
        <v>37</v>
      </c>
    </row>
    <row r="489" spans="1:29">
      <c r="A489" s="13" t="str">
        <f t="shared" si="21"/>
        <v>ZeroZero</v>
      </c>
      <c r="B489" s="14" t="s">
        <v>529</v>
      </c>
      <c r="C489" s="15" t="s">
        <v>161</v>
      </c>
      <c r="D489" s="16">
        <f>IFERROR(VLOOKUP(B489,#REF!,3,FALSE),0)</f>
        <v>0</v>
      </c>
      <c r="E489" s="18" t="str">
        <f t="shared" si="22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18000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15000</v>
      </c>
      <c r="Q489" s="17">
        <v>3000</v>
      </c>
      <c r="R489" s="19">
        <v>18000</v>
      </c>
      <c r="S489" s="20" t="s">
        <v>35</v>
      </c>
      <c r="T489" s="21" t="s">
        <v>35</v>
      </c>
      <c r="U489" s="19">
        <v>0</v>
      </c>
      <c r="V489" s="17">
        <v>0</v>
      </c>
      <c r="W489" s="22" t="s">
        <v>42</v>
      </c>
      <c r="X489" s="23" t="str">
        <f t="shared" si="23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37</v>
      </c>
    </row>
    <row r="490" spans="1:29" hidden="1">
      <c r="A490" s="13" t="str">
        <f t="shared" si="21"/>
        <v>None</v>
      </c>
      <c r="B490" s="14" t="s">
        <v>530</v>
      </c>
      <c r="C490" s="15" t="s">
        <v>161</v>
      </c>
      <c r="D490" s="16">
        <f>IFERROR(VLOOKUP(B490,#REF!,3,FALSE),0)</f>
        <v>0</v>
      </c>
      <c r="E490" s="18" t="str">
        <f t="shared" si="22"/>
        <v>前八週無拉料</v>
      </c>
      <c r="F490" s="16" t="str">
        <f>IFERROR(VLOOKUP(B490,#REF!,6,FALSE),"")</f>
        <v/>
      </c>
      <c r="G490" s="17">
        <v>0</v>
      </c>
      <c r="H490" s="17">
        <v>0</v>
      </c>
      <c r="I490" s="17" t="str">
        <f>IFERROR(VLOOKUP(B490,#REF!,9,FALSE),"")</f>
        <v/>
      </c>
      <c r="J490" s="17">
        <v>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0</v>
      </c>
      <c r="R490" s="19">
        <v>0</v>
      </c>
      <c r="S490" s="20" t="s">
        <v>35</v>
      </c>
      <c r="T490" s="21" t="s">
        <v>35</v>
      </c>
      <c r="U490" s="19">
        <v>0</v>
      </c>
      <c r="V490" s="17">
        <v>0</v>
      </c>
      <c r="W490" s="22" t="s">
        <v>42</v>
      </c>
      <c r="X490" s="23" t="str">
        <f t="shared" si="23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37</v>
      </c>
    </row>
    <row r="491" spans="1:29">
      <c r="A491" s="13" t="str">
        <f t="shared" si="21"/>
        <v>OverStock</v>
      </c>
      <c r="B491" s="14" t="s">
        <v>531</v>
      </c>
      <c r="C491" s="15" t="s">
        <v>161</v>
      </c>
      <c r="D491" s="16">
        <f>IFERROR(VLOOKUP(B491,#REF!,3,FALSE),0)</f>
        <v>0</v>
      </c>
      <c r="E491" s="18">
        <f t="shared" si="22"/>
        <v>11.1</v>
      </c>
      <c r="F491" s="16" t="str">
        <f>IFERROR(VLOOKUP(B491,#REF!,6,FALSE),"")</f>
        <v/>
      </c>
      <c r="G491" s="17">
        <v>496000</v>
      </c>
      <c r="H491" s="17">
        <v>416000</v>
      </c>
      <c r="I491" s="17" t="str">
        <f>IFERROR(VLOOKUP(B491,#REF!,9,FALSE),"")</f>
        <v/>
      </c>
      <c r="J491" s="17">
        <v>200000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72000</v>
      </c>
      <c r="Q491" s="17">
        <v>128000</v>
      </c>
      <c r="R491" s="19">
        <v>696000</v>
      </c>
      <c r="S491" s="20">
        <v>38.700000000000003</v>
      </c>
      <c r="T491" s="21">
        <v>45.9</v>
      </c>
      <c r="U491" s="19">
        <v>18000</v>
      </c>
      <c r="V491" s="17">
        <v>15167</v>
      </c>
      <c r="W491" s="22">
        <v>0.8</v>
      </c>
      <c r="X491" s="23">
        <f t="shared" si="23"/>
        <v>100</v>
      </c>
      <c r="Y491" s="17">
        <v>0</v>
      </c>
      <c r="Z491" s="17">
        <v>78120</v>
      </c>
      <c r="AA491" s="17">
        <v>58387</v>
      </c>
      <c r="AB491" s="17">
        <v>33699</v>
      </c>
      <c r="AC491" s="15" t="s">
        <v>37</v>
      </c>
    </row>
    <row r="492" spans="1:29" hidden="1">
      <c r="A492" s="13" t="str">
        <f t="shared" si="21"/>
        <v>Normal</v>
      </c>
      <c r="B492" s="14" t="s">
        <v>532</v>
      </c>
      <c r="C492" s="15" t="s">
        <v>161</v>
      </c>
      <c r="D492" s="16">
        <f>IFERROR(VLOOKUP(B492,#REF!,3,FALSE),0)</f>
        <v>0</v>
      </c>
      <c r="E492" s="18">
        <f t="shared" si="22"/>
        <v>0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0</v>
      </c>
      <c r="Q492" s="17">
        <v>0</v>
      </c>
      <c r="R492" s="19">
        <v>0</v>
      </c>
      <c r="S492" s="20">
        <v>0</v>
      </c>
      <c r="T492" s="21" t="s">
        <v>35</v>
      </c>
      <c r="U492" s="19">
        <v>1000</v>
      </c>
      <c r="V492" s="17" t="s">
        <v>35</v>
      </c>
      <c r="W492" s="22" t="s">
        <v>42</v>
      </c>
      <c r="X492" s="23" t="str">
        <f t="shared" si="23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37</v>
      </c>
    </row>
    <row r="493" spans="1:29">
      <c r="A493" s="13" t="str">
        <f t="shared" si="21"/>
        <v>ZeroZero</v>
      </c>
      <c r="B493" s="14" t="s">
        <v>533</v>
      </c>
      <c r="C493" s="15" t="s">
        <v>161</v>
      </c>
      <c r="D493" s="16">
        <f>IFERROR(VLOOKUP(B493,#REF!,3,FALSE),0)</f>
        <v>0</v>
      </c>
      <c r="E493" s="18" t="str">
        <f t="shared" si="22"/>
        <v>前八週無拉料</v>
      </c>
      <c r="F493" s="16" t="str">
        <f>IFERROR(VLOOKUP(B493,#REF!,6,FALSE),"")</f>
        <v/>
      </c>
      <c r="G493" s="17">
        <v>9000</v>
      </c>
      <c r="H493" s="17">
        <v>0</v>
      </c>
      <c r="I493" s="17" t="str">
        <f>IFERROR(VLOOKUP(B493,#REF!,9,FALSE),"")</f>
        <v/>
      </c>
      <c r="J493" s="17">
        <v>6000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6000</v>
      </c>
      <c r="Q493" s="17">
        <v>0</v>
      </c>
      <c r="R493" s="19">
        <v>15000</v>
      </c>
      <c r="S493" s="20" t="s">
        <v>35</v>
      </c>
      <c r="T493" s="21" t="s">
        <v>35</v>
      </c>
      <c r="U493" s="19">
        <v>0</v>
      </c>
      <c r="V493" s="17" t="s">
        <v>35</v>
      </c>
      <c r="W493" s="22" t="s">
        <v>42</v>
      </c>
      <c r="X493" s="23" t="str">
        <f t="shared" si="23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37</v>
      </c>
    </row>
    <row r="494" spans="1:29">
      <c r="A494" s="13" t="str">
        <f t="shared" si="21"/>
        <v>OverStock</v>
      </c>
      <c r="B494" s="14" t="s">
        <v>534</v>
      </c>
      <c r="C494" s="15" t="s">
        <v>161</v>
      </c>
      <c r="D494" s="16">
        <f>IFERROR(VLOOKUP(B494,#REF!,3,FALSE),0)</f>
        <v>0</v>
      </c>
      <c r="E494" s="18">
        <f t="shared" si="22"/>
        <v>6.5</v>
      </c>
      <c r="F494" s="16" t="str">
        <f>IFERROR(VLOOKUP(B494,#REF!,6,FALSE),"")</f>
        <v/>
      </c>
      <c r="G494" s="17">
        <v>1209000</v>
      </c>
      <c r="H494" s="17">
        <v>1074000</v>
      </c>
      <c r="I494" s="17" t="str">
        <f>IFERROR(VLOOKUP(B494,#REF!,9,FALSE),"")</f>
        <v/>
      </c>
      <c r="J494" s="17">
        <v>324000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87000</v>
      </c>
      <c r="Q494" s="17">
        <v>237000</v>
      </c>
      <c r="R494" s="19">
        <v>1533000</v>
      </c>
      <c r="S494" s="20">
        <v>30.7</v>
      </c>
      <c r="T494" s="21">
        <v>34.5</v>
      </c>
      <c r="U494" s="19">
        <v>49875</v>
      </c>
      <c r="V494" s="17">
        <v>44494</v>
      </c>
      <c r="W494" s="22">
        <v>0.9</v>
      </c>
      <c r="X494" s="23">
        <f t="shared" si="23"/>
        <v>100</v>
      </c>
      <c r="Y494" s="17">
        <v>35605</v>
      </c>
      <c r="Z494" s="17">
        <v>248334</v>
      </c>
      <c r="AA494" s="17">
        <v>153813</v>
      </c>
      <c r="AB494" s="17">
        <v>88002</v>
      </c>
      <c r="AC494" s="15" t="s">
        <v>37</v>
      </c>
    </row>
    <row r="495" spans="1:29">
      <c r="A495" s="13" t="str">
        <f t="shared" si="21"/>
        <v>OverStock</v>
      </c>
      <c r="B495" s="14" t="s">
        <v>535</v>
      </c>
      <c r="C495" s="15" t="s">
        <v>161</v>
      </c>
      <c r="D495" s="16">
        <f>IFERROR(VLOOKUP(B495,#REF!,3,FALSE),0)</f>
        <v>0</v>
      </c>
      <c r="E495" s="18">
        <f t="shared" si="22"/>
        <v>16</v>
      </c>
      <c r="F495" s="16" t="str">
        <f>IFERROR(VLOOKUP(B495,#REF!,6,FALSE),"")</f>
        <v/>
      </c>
      <c r="G495" s="17">
        <v>27000</v>
      </c>
      <c r="H495" s="17">
        <v>0</v>
      </c>
      <c r="I495" s="17" t="str">
        <f>IFERROR(VLOOKUP(B495,#REF!,9,FALSE),"")</f>
        <v/>
      </c>
      <c r="J495" s="17">
        <v>12000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3000</v>
      </c>
      <c r="Q495" s="17">
        <v>9000</v>
      </c>
      <c r="R495" s="19">
        <v>39000</v>
      </c>
      <c r="S495" s="20">
        <v>52</v>
      </c>
      <c r="T495" s="21">
        <v>47.4</v>
      </c>
      <c r="U495" s="19">
        <v>750</v>
      </c>
      <c r="V495" s="17">
        <v>822</v>
      </c>
      <c r="W495" s="22">
        <v>1.1000000000000001</v>
      </c>
      <c r="X495" s="23">
        <f t="shared" si="23"/>
        <v>100</v>
      </c>
      <c r="Y495" s="17">
        <v>0</v>
      </c>
      <c r="Z495" s="17">
        <v>5004</v>
      </c>
      <c r="AA495" s="17">
        <v>3198</v>
      </c>
      <c r="AB495" s="17">
        <v>796</v>
      </c>
      <c r="AC495" s="15" t="s">
        <v>37</v>
      </c>
    </row>
    <row r="496" spans="1:29">
      <c r="A496" s="13" t="str">
        <f t="shared" si="21"/>
        <v>OverStock</v>
      </c>
      <c r="B496" s="14" t="s">
        <v>536</v>
      </c>
      <c r="C496" s="15" t="s">
        <v>161</v>
      </c>
      <c r="D496" s="16">
        <f>IFERROR(VLOOKUP(B496,#REF!,3,FALSE),0)</f>
        <v>0</v>
      </c>
      <c r="E496" s="18">
        <f t="shared" si="22"/>
        <v>15.5</v>
      </c>
      <c r="F496" s="16" t="str">
        <f>IFERROR(VLOOKUP(B496,#REF!,6,FALSE),"")</f>
        <v/>
      </c>
      <c r="G496" s="17">
        <v>171000</v>
      </c>
      <c r="H496" s="17">
        <v>111000</v>
      </c>
      <c r="I496" s="17" t="str">
        <f>IFERROR(VLOOKUP(B496,#REF!,9,FALSE),"")</f>
        <v/>
      </c>
      <c r="J496" s="17">
        <v>303000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237000</v>
      </c>
      <c r="Q496" s="17">
        <v>66000</v>
      </c>
      <c r="R496" s="19">
        <v>474000</v>
      </c>
      <c r="S496" s="20">
        <v>24.3</v>
      </c>
      <c r="T496" s="21">
        <v>62</v>
      </c>
      <c r="U496" s="19">
        <v>19500</v>
      </c>
      <c r="V496" s="17">
        <v>7640</v>
      </c>
      <c r="W496" s="22">
        <v>0.4</v>
      </c>
      <c r="X496" s="23">
        <f t="shared" si="23"/>
        <v>50</v>
      </c>
      <c r="Y496" s="17">
        <v>0</v>
      </c>
      <c r="Z496" s="17">
        <v>24581</v>
      </c>
      <c r="AA496" s="17">
        <v>53641</v>
      </c>
      <c r="AB496" s="17">
        <v>35538</v>
      </c>
      <c r="AC496" s="15" t="s">
        <v>37</v>
      </c>
    </row>
    <row r="497" spans="1:29" hidden="1">
      <c r="A497" s="13" t="str">
        <f t="shared" si="21"/>
        <v>FCST</v>
      </c>
      <c r="B497" s="14" t="s">
        <v>537</v>
      </c>
      <c r="C497" s="15" t="s">
        <v>161</v>
      </c>
      <c r="D497" s="16">
        <f>IFERROR(VLOOKUP(B497,#REF!,3,FALSE),0)</f>
        <v>0</v>
      </c>
      <c r="E497" s="18" t="str">
        <f t="shared" si="22"/>
        <v>前八週無拉料</v>
      </c>
      <c r="F497" s="16" t="str">
        <f>IFERROR(VLOOKUP(B497,#REF!,6,FALSE),"")</f>
        <v/>
      </c>
      <c r="G497" s="17">
        <v>0</v>
      </c>
      <c r="H497" s="17">
        <v>0</v>
      </c>
      <c r="I497" s="17" t="str">
        <f>IFERROR(VLOOKUP(B497,#REF!,9,FALSE),"")</f>
        <v/>
      </c>
      <c r="J497" s="17">
        <v>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0</v>
      </c>
      <c r="Q497" s="17">
        <v>0</v>
      </c>
      <c r="R497" s="19">
        <v>0</v>
      </c>
      <c r="S497" s="20" t="s">
        <v>35</v>
      </c>
      <c r="T497" s="21">
        <v>0</v>
      </c>
      <c r="U497" s="19">
        <v>0</v>
      </c>
      <c r="V497" s="17">
        <v>2</v>
      </c>
      <c r="W497" s="22" t="s">
        <v>36</v>
      </c>
      <c r="X497" s="23" t="str">
        <f t="shared" si="23"/>
        <v>F</v>
      </c>
      <c r="Y497" s="17">
        <v>22</v>
      </c>
      <c r="Z497" s="17">
        <v>0</v>
      </c>
      <c r="AA497" s="17">
        <v>0</v>
      </c>
      <c r="AB497" s="17">
        <v>0</v>
      </c>
      <c r="AC497" s="15" t="s">
        <v>37</v>
      </c>
    </row>
    <row r="498" spans="1:29">
      <c r="A498" s="13" t="str">
        <f t="shared" si="21"/>
        <v>OverStock</v>
      </c>
      <c r="B498" s="14" t="s">
        <v>538</v>
      </c>
      <c r="C498" s="15" t="s">
        <v>161</v>
      </c>
      <c r="D498" s="16">
        <f>IFERROR(VLOOKUP(B498,#REF!,3,FALSE),0)</f>
        <v>0</v>
      </c>
      <c r="E498" s="18">
        <f t="shared" si="22"/>
        <v>86.2</v>
      </c>
      <c r="F498" s="16" t="str">
        <f>IFERROR(VLOOKUP(B498,#REF!,6,FALSE),"")</f>
        <v/>
      </c>
      <c r="G498" s="17">
        <v>129000</v>
      </c>
      <c r="H498" s="17">
        <v>129000</v>
      </c>
      <c r="I498" s="17" t="str">
        <f>IFERROR(VLOOKUP(B498,#REF!,9,FALSE),"")</f>
        <v/>
      </c>
      <c r="J498" s="17">
        <v>291000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183000</v>
      </c>
      <c r="Q498" s="17">
        <v>108000</v>
      </c>
      <c r="R498" s="19">
        <v>420000</v>
      </c>
      <c r="S498" s="20">
        <v>124.4</v>
      </c>
      <c r="T498" s="21">
        <v>34.5</v>
      </c>
      <c r="U498" s="19">
        <v>3375</v>
      </c>
      <c r="V498" s="17">
        <v>12179</v>
      </c>
      <c r="W498" s="22">
        <v>3.6</v>
      </c>
      <c r="X498" s="23">
        <f t="shared" si="23"/>
        <v>150</v>
      </c>
      <c r="Y498" s="17">
        <v>18111</v>
      </c>
      <c r="Z498" s="17">
        <v>53116</v>
      </c>
      <c r="AA498" s="17">
        <v>38383</v>
      </c>
      <c r="AB498" s="17">
        <v>61344</v>
      </c>
      <c r="AC498" s="15" t="s">
        <v>37</v>
      </c>
    </row>
    <row r="499" spans="1:29">
      <c r="A499" s="13" t="str">
        <f t="shared" si="21"/>
        <v>OverStock</v>
      </c>
      <c r="B499" s="14" t="s">
        <v>539</v>
      </c>
      <c r="C499" s="15" t="s">
        <v>161</v>
      </c>
      <c r="D499" s="16">
        <f>IFERROR(VLOOKUP(B499,#REF!,3,FALSE),0)</f>
        <v>0</v>
      </c>
      <c r="E499" s="18">
        <f t="shared" si="22"/>
        <v>6.6</v>
      </c>
      <c r="F499" s="16" t="str">
        <f>IFERROR(VLOOKUP(B499,#REF!,6,FALSE),"")</f>
        <v/>
      </c>
      <c r="G499" s="17">
        <v>26144000</v>
      </c>
      <c r="H499" s="17">
        <v>23944000</v>
      </c>
      <c r="I499" s="17" t="str">
        <f>IFERROR(VLOOKUP(B499,#REF!,9,FALSE),"")</f>
        <v/>
      </c>
      <c r="J499" s="17">
        <v>3872000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2664000</v>
      </c>
      <c r="Q499" s="17">
        <v>1208000</v>
      </c>
      <c r="R499" s="19">
        <v>30016000</v>
      </c>
      <c r="S499" s="20">
        <v>51</v>
      </c>
      <c r="T499" s="21">
        <v>57.7</v>
      </c>
      <c r="U499" s="19">
        <v>589000</v>
      </c>
      <c r="V499" s="17">
        <v>520618</v>
      </c>
      <c r="W499" s="22">
        <v>0.9</v>
      </c>
      <c r="X499" s="23">
        <f t="shared" si="23"/>
        <v>100</v>
      </c>
      <c r="Y499" s="17">
        <v>745997</v>
      </c>
      <c r="Z499" s="17">
        <v>2770367</v>
      </c>
      <c r="AA499" s="17">
        <v>1362500</v>
      </c>
      <c r="AB499" s="17">
        <v>1001858</v>
      </c>
      <c r="AC499" s="15" t="s">
        <v>37</v>
      </c>
    </row>
    <row r="500" spans="1:29" hidden="1">
      <c r="A500" s="13" t="str">
        <f t="shared" si="21"/>
        <v>FCST</v>
      </c>
      <c r="B500" s="14" t="s">
        <v>540</v>
      </c>
      <c r="C500" s="15" t="s">
        <v>161</v>
      </c>
      <c r="D500" s="16">
        <f>IFERROR(VLOOKUP(B500,#REF!,3,FALSE),0)</f>
        <v>0</v>
      </c>
      <c r="E500" s="18" t="str">
        <f t="shared" si="22"/>
        <v>前八週無拉料</v>
      </c>
      <c r="F500" s="16" t="str">
        <f>IFERROR(VLOOKUP(B500,#REF!,6,FALSE),"")</f>
        <v/>
      </c>
      <c r="G500" s="17">
        <v>6000</v>
      </c>
      <c r="H500" s="17">
        <v>3000</v>
      </c>
      <c r="I500" s="17" t="str">
        <f>IFERROR(VLOOKUP(B500,#REF!,9,FALSE),"")</f>
        <v/>
      </c>
      <c r="J500" s="17">
        <v>12000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6000</v>
      </c>
      <c r="Q500" s="17">
        <v>6000</v>
      </c>
      <c r="R500" s="19">
        <v>18000</v>
      </c>
      <c r="S500" s="20" t="s">
        <v>35</v>
      </c>
      <c r="T500" s="21">
        <v>121.6</v>
      </c>
      <c r="U500" s="19">
        <v>0</v>
      </c>
      <c r="V500" s="17">
        <v>148</v>
      </c>
      <c r="W500" s="22" t="s">
        <v>36</v>
      </c>
      <c r="X500" s="23" t="str">
        <f t="shared" si="23"/>
        <v>F</v>
      </c>
      <c r="Y500" s="17">
        <v>0</v>
      </c>
      <c r="Z500" s="17">
        <v>543</v>
      </c>
      <c r="AA500" s="17">
        <v>1028</v>
      </c>
      <c r="AB500" s="17">
        <v>948</v>
      </c>
      <c r="AC500" s="15" t="s">
        <v>37</v>
      </c>
    </row>
    <row r="501" spans="1:29">
      <c r="A501" s="13" t="str">
        <f t="shared" si="21"/>
        <v>ZeroZero</v>
      </c>
      <c r="B501" s="14" t="s">
        <v>541</v>
      </c>
      <c r="C501" s="15" t="s">
        <v>161</v>
      </c>
      <c r="D501" s="16">
        <f>IFERROR(VLOOKUP(B501,#REF!,3,FALSE),0)</f>
        <v>0</v>
      </c>
      <c r="E501" s="18" t="str">
        <f t="shared" si="22"/>
        <v>前八週無拉料</v>
      </c>
      <c r="F501" s="16" t="str">
        <f>IFERROR(VLOOKUP(B501,#REF!,6,FALSE),"")</f>
        <v/>
      </c>
      <c r="G501" s="17">
        <v>6000</v>
      </c>
      <c r="H501" s="17">
        <v>6000</v>
      </c>
      <c r="I501" s="17" t="str">
        <f>IFERROR(VLOOKUP(B501,#REF!,9,FALSE),"")</f>
        <v/>
      </c>
      <c r="J501" s="17">
        <v>12000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12000</v>
      </c>
      <c r="Q501" s="17">
        <v>0</v>
      </c>
      <c r="R501" s="19">
        <v>18000</v>
      </c>
      <c r="S501" s="20" t="s">
        <v>35</v>
      </c>
      <c r="T501" s="21" t="s">
        <v>35</v>
      </c>
      <c r="U501" s="19">
        <v>0</v>
      </c>
      <c r="V501" s="17" t="s">
        <v>35</v>
      </c>
      <c r="W501" s="22" t="s">
        <v>42</v>
      </c>
      <c r="X501" s="23" t="str">
        <f t="shared" si="23"/>
        <v>E</v>
      </c>
      <c r="Y501" s="17">
        <v>0</v>
      </c>
      <c r="Z501" s="17">
        <v>0</v>
      </c>
      <c r="AA501" s="17">
        <v>0</v>
      </c>
      <c r="AB501" s="17">
        <v>0</v>
      </c>
      <c r="AC501" s="15" t="s">
        <v>37</v>
      </c>
    </row>
    <row r="502" spans="1:29">
      <c r="A502" s="13" t="str">
        <f t="shared" si="21"/>
        <v>OverStock</v>
      </c>
      <c r="B502" s="14" t="s">
        <v>542</v>
      </c>
      <c r="C502" s="15" t="s">
        <v>161</v>
      </c>
      <c r="D502" s="16">
        <f>IFERROR(VLOOKUP(B502,#REF!,3,FALSE),0)</f>
        <v>0</v>
      </c>
      <c r="E502" s="18">
        <f t="shared" si="22"/>
        <v>25.7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450000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450000</v>
      </c>
      <c r="Q502" s="17">
        <v>0</v>
      </c>
      <c r="R502" s="19">
        <v>450000</v>
      </c>
      <c r="S502" s="20">
        <v>25.7</v>
      </c>
      <c r="T502" s="21">
        <v>17.2</v>
      </c>
      <c r="U502" s="19">
        <v>17500</v>
      </c>
      <c r="V502" s="17">
        <v>26163</v>
      </c>
      <c r="W502" s="22">
        <v>1.5</v>
      </c>
      <c r="X502" s="23">
        <f t="shared" si="23"/>
        <v>100</v>
      </c>
      <c r="Y502" s="17">
        <v>16321</v>
      </c>
      <c r="Z502" s="17">
        <v>137664</v>
      </c>
      <c r="AA502" s="17">
        <v>101904</v>
      </c>
      <c r="AB502" s="17">
        <v>64695</v>
      </c>
      <c r="AC502" s="15" t="s">
        <v>37</v>
      </c>
    </row>
    <row r="503" spans="1:29">
      <c r="A503" s="13" t="str">
        <f t="shared" si="21"/>
        <v>OverStock</v>
      </c>
      <c r="B503" s="14" t="s">
        <v>543</v>
      </c>
      <c r="C503" s="15" t="s">
        <v>161</v>
      </c>
      <c r="D503" s="16">
        <f>IFERROR(VLOOKUP(B503,#REF!,3,FALSE),0)</f>
        <v>0</v>
      </c>
      <c r="E503" s="18">
        <f t="shared" si="22"/>
        <v>8</v>
      </c>
      <c r="F503" s="16" t="str">
        <f>IFERROR(VLOOKUP(B503,#REF!,6,FALSE),"")</f>
        <v/>
      </c>
      <c r="G503" s="17">
        <v>9000</v>
      </c>
      <c r="H503" s="17">
        <v>6000</v>
      </c>
      <c r="I503" s="17" t="str">
        <f>IFERROR(VLOOKUP(B503,#REF!,9,FALSE),"")</f>
        <v/>
      </c>
      <c r="J503" s="17">
        <v>3000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3000</v>
      </c>
      <c r="Q503" s="17">
        <v>0</v>
      </c>
      <c r="R503" s="19">
        <v>12000</v>
      </c>
      <c r="S503" s="20">
        <v>32</v>
      </c>
      <c r="T503" s="21" t="s">
        <v>35</v>
      </c>
      <c r="U503" s="19">
        <v>375</v>
      </c>
      <c r="V503" s="17">
        <v>0</v>
      </c>
      <c r="W503" s="22" t="s">
        <v>42</v>
      </c>
      <c r="X503" s="23" t="str">
        <f t="shared" si="23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37</v>
      </c>
    </row>
    <row r="504" spans="1:29">
      <c r="A504" s="13" t="str">
        <f t="shared" si="21"/>
        <v>OverStock</v>
      </c>
      <c r="B504" s="14" t="s">
        <v>544</v>
      </c>
      <c r="C504" s="15" t="s">
        <v>161</v>
      </c>
      <c r="D504" s="16">
        <f>IFERROR(VLOOKUP(B504,#REF!,3,FALSE),0)</f>
        <v>0</v>
      </c>
      <c r="E504" s="18">
        <f t="shared" si="22"/>
        <v>4.4000000000000004</v>
      </c>
      <c r="F504" s="16" t="str">
        <f>IFERROR(VLOOKUP(B504,#REF!,6,FALSE),"")</f>
        <v/>
      </c>
      <c r="G504" s="17">
        <v>4578000</v>
      </c>
      <c r="H504" s="17">
        <v>4128000</v>
      </c>
      <c r="I504" s="17" t="str">
        <f>IFERROR(VLOOKUP(B504,#REF!,9,FALSE),"")</f>
        <v/>
      </c>
      <c r="J504" s="17">
        <v>846000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420000</v>
      </c>
      <c r="Q504" s="17">
        <v>426000</v>
      </c>
      <c r="R504" s="19">
        <v>5424000</v>
      </c>
      <c r="S504" s="20">
        <v>28</v>
      </c>
      <c r="T504" s="21">
        <v>47</v>
      </c>
      <c r="U504" s="19">
        <v>193500</v>
      </c>
      <c r="V504" s="17">
        <v>115464</v>
      </c>
      <c r="W504" s="22">
        <v>0.6</v>
      </c>
      <c r="X504" s="23">
        <f t="shared" si="23"/>
        <v>100</v>
      </c>
      <c r="Y504" s="17">
        <v>435908</v>
      </c>
      <c r="Z504" s="17">
        <v>490582</v>
      </c>
      <c r="AA504" s="17">
        <v>153192</v>
      </c>
      <c r="AB504" s="17">
        <v>94616</v>
      </c>
      <c r="AC504" s="15" t="s">
        <v>37</v>
      </c>
    </row>
    <row r="505" spans="1:29">
      <c r="A505" s="13" t="str">
        <f t="shared" si="21"/>
        <v>OverStock</v>
      </c>
      <c r="B505" s="14" t="s">
        <v>545</v>
      </c>
      <c r="C505" s="15" t="s">
        <v>161</v>
      </c>
      <c r="D505" s="16">
        <f>IFERROR(VLOOKUP(B505,#REF!,3,FALSE),0)</f>
        <v>0</v>
      </c>
      <c r="E505" s="18">
        <f t="shared" si="22"/>
        <v>9.6</v>
      </c>
      <c r="F505" s="16" t="str">
        <f>IFERROR(VLOOKUP(B505,#REF!,6,FALSE),"")</f>
        <v/>
      </c>
      <c r="G505" s="17">
        <v>36000</v>
      </c>
      <c r="H505" s="17">
        <v>24000</v>
      </c>
      <c r="I505" s="17" t="str">
        <f>IFERROR(VLOOKUP(B505,#REF!,9,FALSE),"")</f>
        <v/>
      </c>
      <c r="J505" s="17">
        <v>18000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15000</v>
      </c>
      <c r="Q505" s="17">
        <v>3000</v>
      </c>
      <c r="R505" s="19">
        <v>54000</v>
      </c>
      <c r="S505" s="20">
        <v>28.8</v>
      </c>
      <c r="T505" s="21" t="s">
        <v>35</v>
      </c>
      <c r="U505" s="19">
        <v>1875</v>
      </c>
      <c r="V505" s="17">
        <v>0</v>
      </c>
      <c r="W505" s="22" t="s">
        <v>42</v>
      </c>
      <c r="X505" s="23" t="str">
        <f t="shared" si="23"/>
        <v>E</v>
      </c>
      <c r="Y505" s="17">
        <v>0</v>
      </c>
      <c r="Z505" s="17">
        <v>0</v>
      </c>
      <c r="AA505" s="17">
        <v>0</v>
      </c>
      <c r="AB505" s="17">
        <v>810</v>
      </c>
      <c r="AC505" s="15" t="s">
        <v>37</v>
      </c>
    </row>
    <row r="506" spans="1:29">
      <c r="A506" s="13" t="str">
        <f t="shared" si="21"/>
        <v>OverStock</v>
      </c>
      <c r="B506" s="14" t="s">
        <v>546</v>
      </c>
      <c r="C506" s="15" t="s">
        <v>161</v>
      </c>
      <c r="D506" s="16">
        <f>IFERROR(VLOOKUP(B506,#REF!,3,FALSE),0)</f>
        <v>0</v>
      </c>
      <c r="E506" s="18">
        <f t="shared" si="22"/>
        <v>20.3</v>
      </c>
      <c r="F506" s="16" t="str">
        <f>IFERROR(VLOOKUP(B506,#REF!,6,FALSE),"")</f>
        <v/>
      </c>
      <c r="G506" s="17">
        <v>384000</v>
      </c>
      <c r="H506" s="17">
        <v>384000</v>
      </c>
      <c r="I506" s="17" t="str">
        <f>IFERROR(VLOOKUP(B506,#REF!,9,FALSE),"")</f>
        <v/>
      </c>
      <c r="J506" s="17">
        <v>264000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264000</v>
      </c>
      <c r="Q506" s="17">
        <v>0</v>
      </c>
      <c r="R506" s="19">
        <v>648000</v>
      </c>
      <c r="S506" s="20">
        <v>49.8</v>
      </c>
      <c r="T506" s="21">
        <v>243.3</v>
      </c>
      <c r="U506" s="19">
        <v>13000</v>
      </c>
      <c r="V506" s="17">
        <v>2663</v>
      </c>
      <c r="W506" s="22">
        <v>0.2</v>
      </c>
      <c r="X506" s="23">
        <f t="shared" si="23"/>
        <v>50</v>
      </c>
      <c r="Y506" s="17">
        <v>12711</v>
      </c>
      <c r="Z506" s="17">
        <v>11256</v>
      </c>
      <c r="AA506" s="17">
        <v>0</v>
      </c>
      <c r="AB506" s="17">
        <v>0</v>
      </c>
      <c r="AC506" s="15" t="s">
        <v>37</v>
      </c>
    </row>
    <row r="507" spans="1:29">
      <c r="A507" s="13" t="str">
        <f t="shared" si="21"/>
        <v>OverStock</v>
      </c>
      <c r="B507" s="14" t="s">
        <v>547</v>
      </c>
      <c r="C507" s="15" t="s">
        <v>161</v>
      </c>
      <c r="D507" s="16">
        <f>IFERROR(VLOOKUP(B507,#REF!,3,FALSE),0)</f>
        <v>0</v>
      </c>
      <c r="E507" s="18">
        <f t="shared" si="22"/>
        <v>22.9</v>
      </c>
      <c r="F507" s="16" t="str">
        <f>IFERROR(VLOOKUP(B507,#REF!,6,FALSE),"")</f>
        <v/>
      </c>
      <c r="G507" s="17">
        <v>132000</v>
      </c>
      <c r="H507" s="17">
        <v>21000</v>
      </c>
      <c r="I507" s="17" t="str">
        <f>IFERROR(VLOOKUP(B507,#REF!,9,FALSE),"")</f>
        <v/>
      </c>
      <c r="J507" s="17">
        <v>189000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0</v>
      </c>
      <c r="Q507" s="17">
        <v>189000</v>
      </c>
      <c r="R507" s="19">
        <v>321000</v>
      </c>
      <c r="S507" s="20">
        <v>38.9</v>
      </c>
      <c r="T507" s="21">
        <v>5.6</v>
      </c>
      <c r="U507" s="19">
        <v>8250</v>
      </c>
      <c r="V507" s="17">
        <v>56919</v>
      </c>
      <c r="W507" s="22">
        <v>6.9</v>
      </c>
      <c r="X507" s="23">
        <f t="shared" si="23"/>
        <v>150</v>
      </c>
      <c r="Y507" s="17">
        <v>120653</v>
      </c>
      <c r="Z507" s="17">
        <v>210755</v>
      </c>
      <c r="AA507" s="17">
        <v>180867</v>
      </c>
      <c r="AB507" s="17">
        <v>317651</v>
      </c>
      <c r="AC507" s="15" t="s">
        <v>37</v>
      </c>
    </row>
    <row r="508" spans="1:29">
      <c r="A508" s="13" t="str">
        <f t="shared" si="21"/>
        <v>OverStock</v>
      </c>
      <c r="B508" s="14" t="s">
        <v>548</v>
      </c>
      <c r="C508" s="15" t="s">
        <v>161</v>
      </c>
      <c r="D508" s="16">
        <f>IFERROR(VLOOKUP(B508,#REF!,3,FALSE),0)</f>
        <v>0</v>
      </c>
      <c r="E508" s="18">
        <f t="shared" si="22"/>
        <v>7.3</v>
      </c>
      <c r="F508" s="16" t="str">
        <f>IFERROR(VLOOKUP(B508,#REF!,6,FALSE),"")</f>
        <v/>
      </c>
      <c r="G508" s="17">
        <v>4920000</v>
      </c>
      <c r="H508" s="17">
        <v>4380000</v>
      </c>
      <c r="I508" s="17" t="str">
        <f>IFERROR(VLOOKUP(B508,#REF!,9,FALSE),"")</f>
        <v/>
      </c>
      <c r="J508" s="17">
        <v>798000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750000</v>
      </c>
      <c r="Q508" s="17">
        <v>48000</v>
      </c>
      <c r="R508" s="19">
        <v>5718000</v>
      </c>
      <c r="S508" s="20">
        <v>52.4</v>
      </c>
      <c r="T508" s="21">
        <v>174.5</v>
      </c>
      <c r="U508" s="19">
        <v>109125</v>
      </c>
      <c r="V508" s="17">
        <v>32777</v>
      </c>
      <c r="W508" s="22">
        <v>0.3</v>
      </c>
      <c r="X508" s="23">
        <f t="shared" si="23"/>
        <v>50</v>
      </c>
      <c r="Y508" s="17">
        <v>92167</v>
      </c>
      <c r="Z508" s="17">
        <v>75716</v>
      </c>
      <c r="AA508" s="17">
        <v>163649</v>
      </c>
      <c r="AB508" s="17">
        <v>64679</v>
      </c>
      <c r="AC508" s="15" t="s">
        <v>37</v>
      </c>
    </row>
    <row r="509" spans="1:29">
      <c r="A509" s="13" t="str">
        <f t="shared" si="21"/>
        <v>OverStock</v>
      </c>
      <c r="B509" s="14" t="s">
        <v>549</v>
      </c>
      <c r="C509" s="15" t="s">
        <v>161</v>
      </c>
      <c r="D509" s="16">
        <f>IFERROR(VLOOKUP(B509,#REF!,3,FALSE),0)</f>
        <v>0</v>
      </c>
      <c r="E509" s="18">
        <f t="shared" si="22"/>
        <v>11.1</v>
      </c>
      <c r="F509" s="16" t="str">
        <f>IFERROR(VLOOKUP(B509,#REF!,6,FALSE),"")</f>
        <v/>
      </c>
      <c r="G509" s="17">
        <v>270000</v>
      </c>
      <c r="H509" s="17">
        <v>252000</v>
      </c>
      <c r="I509" s="17" t="str">
        <f>IFERROR(VLOOKUP(B509,#REF!,9,FALSE),"")</f>
        <v/>
      </c>
      <c r="J509" s="17">
        <v>162000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57000</v>
      </c>
      <c r="Q509" s="17">
        <v>105000</v>
      </c>
      <c r="R509" s="19">
        <v>432000</v>
      </c>
      <c r="S509" s="20">
        <v>29.5</v>
      </c>
      <c r="T509" s="21">
        <v>30.3</v>
      </c>
      <c r="U509" s="19">
        <v>14625</v>
      </c>
      <c r="V509" s="17">
        <v>14280</v>
      </c>
      <c r="W509" s="22">
        <v>1</v>
      </c>
      <c r="X509" s="23">
        <f t="shared" si="23"/>
        <v>100</v>
      </c>
      <c r="Y509" s="17">
        <v>18011</v>
      </c>
      <c r="Z509" s="17">
        <v>74404</v>
      </c>
      <c r="AA509" s="17">
        <v>36106</v>
      </c>
      <c r="AB509" s="17">
        <v>29638</v>
      </c>
      <c r="AC509" s="15" t="s">
        <v>37</v>
      </c>
    </row>
    <row r="510" spans="1:29" hidden="1">
      <c r="A510" s="13" t="str">
        <f t="shared" si="21"/>
        <v>FCST</v>
      </c>
      <c r="B510" s="14" t="s">
        <v>550</v>
      </c>
      <c r="C510" s="15" t="s">
        <v>161</v>
      </c>
      <c r="D510" s="16">
        <f>IFERROR(VLOOKUP(B510,#REF!,3,FALSE),0)</f>
        <v>0</v>
      </c>
      <c r="E510" s="18" t="str">
        <f t="shared" si="22"/>
        <v>前八週無拉料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0</v>
      </c>
      <c r="R510" s="19">
        <v>0</v>
      </c>
      <c r="S510" s="20" t="s">
        <v>35</v>
      </c>
      <c r="T510" s="21">
        <v>0</v>
      </c>
      <c r="U510" s="19">
        <v>0</v>
      </c>
      <c r="V510" s="17">
        <v>2</v>
      </c>
      <c r="W510" s="22" t="s">
        <v>36</v>
      </c>
      <c r="X510" s="23" t="str">
        <f t="shared" si="23"/>
        <v>F</v>
      </c>
      <c r="Y510" s="17">
        <v>22</v>
      </c>
      <c r="Z510" s="17">
        <v>0</v>
      </c>
      <c r="AA510" s="17">
        <v>0</v>
      </c>
      <c r="AB510" s="17">
        <v>0</v>
      </c>
      <c r="AC510" s="15" t="s">
        <v>37</v>
      </c>
    </row>
    <row r="511" spans="1:29">
      <c r="A511" s="13" t="str">
        <f t="shared" si="21"/>
        <v>OverStock</v>
      </c>
      <c r="B511" s="14" t="s">
        <v>551</v>
      </c>
      <c r="C511" s="15" t="s">
        <v>161</v>
      </c>
      <c r="D511" s="16">
        <f>IFERROR(VLOOKUP(B511,#REF!,3,FALSE),0)</f>
        <v>0</v>
      </c>
      <c r="E511" s="18">
        <f t="shared" si="22"/>
        <v>46.5</v>
      </c>
      <c r="F511" s="16" t="str">
        <f>IFERROR(VLOOKUP(B511,#REF!,6,FALSE),"")</f>
        <v/>
      </c>
      <c r="G511" s="17">
        <v>16000</v>
      </c>
      <c r="H511" s="17">
        <v>0</v>
      </c>
      <c r="I511" s="17" t="str">
        <f>IFERROR(VLOOKUP(B511,#REF!,9,FALSE),"")</f>
        <v/>
      </c>
      <c r="J511" s="17">
        <v>256000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220000</v>
      </c>
      <c r="Q511" s="17">
        <v>36000</v>
      </c>
      <c r="R511" s="19">
        <v>272000</v>
      </c>
      <c r="S511" s="20">
        <v>49.5</v>
      </c>
      <c r="T511" s="21">
        <v>226.1</v>
      </c>
      <c r="U511" s="19">
        <v>5500</v>
      </c>
      <c r="V511" s="17">
        <v>1203</v>
      </c>
      <c r="W511" s="22">
        <v>0.2</v>
      </c>
      <c r="X511" s="23">
        <f t="shared" si="23"/>
        <v>50</v>
      </c>
      <c r="Y511" s="17">
        <v>0</v>
      </c>
      <c r="Z511" s="17">
        <v>8331</v>
      </c>
      <c r="AA511" s="17">
        <v>2500</v>
      </c>
      <c r="AB511" s="17">
        <v>4654</v>
      </c>
      <c r="AC511" s="15" t="s">
        <v>37</v>
      </c>
    </row>
    <row r="512" spans="1:29">
      <c r="A512" s="13" t="str">
        <f t="shared" si="21"/>
        <v>OverStock</v>
      </c>
      <c r="B512" s="14" t="s">
        <v>552</v>
      </c>
      <c r="C512" s="15" t="s">
        <v>161</v>
      </c>
      <c r="D512" s="16">
        <f>IFERROR(VLOOKUP(B512,#REF!,3,FALSE),0)</f>
        <v>0</v>
      </c>
      <c r="E512" s="18">
        <f t="shared" si="22"/>
        <v>4.3</v>
      </c>
      <c r="F512" s="16" t="str">
        <f>IFERROR(VLOOKUP(B512,#REF!,6,FALSE),"")</f>
        <v/>
      </c>
      <c r="G512" s="17">
        <v>1500000</v>
      </c>
      <c r="H512" s="17">
        <v>1380000</v>
      </c>
      <c r="I512" s="17" t="str">
        <f>IFERROR(VLOOKUP(B512,#REF!,9,FALSE),"")</f>
        <v/>
      </c>
      <c r="J512" s="17">
        <v>191700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3700</v>
      </c>
      <c r="Q512" s="17">
        <v>188000</v>
      </c>
      <c r="R512" s="19">
        <v>1691700</v>
      </c>
      <c r="S512" s="20">
        <v>37.6</v>
      </c>
      <c r="T512" s="21">
        <v>43.6</v>
      </c>
      <c r="U512" s="19">
        <v>45000</v>
      </c>
      <c r="V512" s="17">
        <v>38804</v>
      </c>
      <c r="W512" s="22">
        <v>0.9</v>
      </c>
      <c r="X512" s="23">
        <f t="shared" si="23"/>
        <v>100</v>
      </c>
      <c r="Y512" s="17">
        <v>8890</v>
      </c>
      <c r="Z512" s="17">
        <v>226300</v>
      </c>
      <c r="AA512" s="17">
        <v>114049</v>
      </c>
      <c r="AB512" s="17">
        <v>106895</v>
      </c>
      <c r="AC512" s="15" t="s">
        <v>37</v>
      </c>
    </row>
    <row r="513" spans="1:29">
      <c r="A513" s="13" t="str">
        <f t="shared" si="21"/>
        <v>OverStock</v>
      </c>
      <c r="B513" s="14" t="s">
        <v>553</v>
      </c>
      <c r="C513" s="15" t="s">
        <v>161</v>
      </c>
      <c r="D513" s="16">
        <f>IFERROR(VLOOKUP(B513,#REF!,3,FALSE),0)</f>
        <v>0</v>
      </c>
      <c r="E513" s="18">
        <f t="shared" si="22"/>
        <v>8.1999999999999993</v>
      </c>
      <c r="F513" s="16" t="str">
        <f>IFERROR(VLOOKUP(B513,#REF!,6,FALSE),"")</f>
        <v/>
      </c>
      <c r="G513" s="17">
        <v>567000</v>
      </c>
      <c r="H513" s="17">
        <v>453000</v>
      </c>
      <c r="I513" s="17" t="str">
        <f>IFERROR(VLOOKUP(B513,#REF!,9,FALSE),"")</f>
        <v/>
      </c>
      <c r="J513" s="17">
        <v>156000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0</v>
      </c>
      <c r="Q513" s="17">
        <v>156000</v>
      </c>
      <c r="R513" s="19">
        <v>723000</v>
      </c>
      <c r="S513" s="20">
        <v>37.799999999999997</v>
      </c>
      <c r="T513" s="21">
        <v>59.9</v>
      </c>
      <c r="U513" s="19">
        <v>19125</v>
      </c>
      <c r="V513" s="17">
        <v>12069</v>
      </c>
      <c r="W513" s="22">
        <v>0.6</v>
      </c>
      <c r="X513" s="23">
        <f t="shared" si="23"/>
        <v>100</v>
      </c>
      <c r="Y513" s="17">
        <v>4751</v>
      </c>
      <c r="Z513" s="17">
        <v>73356</v>
      </c>
      <c r="AA513" s="17">
        <v>34570</v>
      </c>
      <c r="AB513" s="17">
        <v>28118</v>
      </c>
      <c r="AC513" s="15" t="s">
        <v>37</v>
      </c>
    </row>
    <row r="514" spans="1:29">
      <c r="A514" s="13" t="str">
        <f t="shared" si="21"/>
        <v>OverStock</v>
      </c>
      <c r="B514" s="14" t="s">
        <v>554</v>
      </c>
      <c r="C514" s="15" t="s">
        <v>161</v>
      </c>
      <c r="D514" s="16">
        <f>IFERROR(VLOOKUP(B514,#REF!,3,FALSE),0)</f>
        <v>0</v>
      </c>
      <c r="E514" s="18">
        <f t="shared" si="22"/>
        <v>48</v>
      </c>
      <c r="F514" s="16" t="str">
        <f>IFERROR(VLOOKUP(B514,#REF!,6,FALSE),"")</f>
        <v/>
      </c>
      <c r="G514" s="17">
        <v>0</v>
      </c>
      <c r="H514" s="17">
        <v>0</v>
      </c>
      <c r="I514" s="17" t="str">
        <f>IFERROR(VLOOKUP(B514,#REF!,9,FALSE),"")</f>
        <v/>
      </c>
      <c r="J514" s="17">
        <v>18000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12000</v>
      </c>
      <c r="Q514" s="17">
        <v>6000</v>
      </c>
      <c r="R514" s="19">
        <v>18000</v>
      </c>
      <c r="S514" s="20">
        <v>48</v>
      </c>
      <c r="T514" s="21">
        <v>74.400000000000006</v>
      </c>
      <c r="U514" s="19">
        <v>375</v>
      </c>
      <c r="V514" s="17">
        <v>242</v>
      </c>
      <c r="W514" s="22">
        <v>0.6</v>
      </c>
      <c r="X514" s="23">
        <f t="shared" si="23"/>
        <v>100</v>
      </c>
      <c r="Y514" s="17">
        <v>0</v>
      </c>
      <c r="Z514" s="17">
        <v>479</v>
      </c>
      <c r="AA514" s="17">
        <v>1703</v>
      </c>
      <c r="AB514" s="17">
        <v>4733</v>
      </c>
      <c r="AC514" s="15" t="s">
        <v>37</v>
      </c>
    </row>
    <row r="515" spans="1:29">
      <c r="A515" s="13" t="str">
        <f t="shared" si="21"/>
        <v>OverStock</v>
      </c>
      <c r="B515" s="14" t="s">
        <v>555</v>
      </c>
      <c r="C515" s="15" t="s">
        <v>161</v>
      </c>
      <c r="D515" s="16">
        <f>IFERROR(VLOOKUP(B515,#REF!,3,FALSE),0)</f>
        <v>0</v>
      </c>
      <c r="E515" s="18">
        <f t="shared" si="22"/>
        <v>0</v>
      </c>
      <c r="F515" s="16" t="str">
        <f>IFERROR(VLOOKUP(B515,#REF!,6,FALSE),"")</f>
        <v/>
      </c>
      <c r="G515" s="17">
        <v>36000</v>
      </c>
      <c r="H515" s="17">
        <v>12000</v>
      </c>
      <c r="I515" s="17" t="str">
        <f>IFERROR(VLOOKUP(B515,#REF!,9,FALSE),"")</f>
        <v/>
      </c>
      <c r="J515" s="17">
        <v>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0</v>
      </c>
      <c r="Q515" s="17">
        <v>0</v>
      </c>
      <c r="R515" s="19">
        <v>36000</v>
      </c>
      <c r="S515" s="20">
        <v>72</v>
      </c>
      <c r="T515" s="21" t="s">
        <v>35</v>
      </c>
      <c r="U515" s="19">
        <v>500</v>
      </c>
      <c r="V515" s="17" t="s">
        <v>35</v>
      </c>
      <c r="W515" s="22" t="s">
        <v>42</v>
      </c>
      <c r="X515" s="23" t="str">
        <f t="shared" si="23"/>
        <v>E</v>
      </c>
      <c r="Y515" s="17">
        <v>0</v>
      </c>
      <c r="Z515" s="17">
        <v>0</v>
      </c>
      <c r="AA515" s="17">
        <v>0</v>
      </c>
      <c r="AB515" s="17">
        <v>0</v>
      </c>
      <c r="AC515" s="15" t="s">
        <v>37</v>
      </c>
    </row>
    <row r="516" spans="1:29" hidden="1">
      <c r="A516" s="13" t="str">
        <f t="shared" ref="A516:A579" si="24">IF(OR(U516=0,LEN(U516)=0)*OR(V516=0,LEN(V516)=0),IF(R516&gt;0,"ZeroZero","None"),IF(IF(LEN(S516)=0,0,S516)&gt;24,"OverStock",IF(U516=0,"FCST","Normal")))</f>
        <v>Normal</v>
      </c>
      <c r="B516" s="14" t="s">
        <v>556</v>
      </c>
      <c r="C516" s="15" t="s">
        <v>161</v>
      </c>
      <c r="D516" s="16">
        <f>IFERROR(VLOOKUP(B516,#REF!,3,FALSE),0)</f>
        <v>0</v>
      </c>
      <c r="E516" s="18">
        <f t="shared" ref="E516:E579" si="25">IF(U516=0,"前八週無拉料",ROUND(J516/U516,1))</f>
        <v>8.9</v>
      </c>
      <c r="F516" s="16" t="str">
        <f>IFERROR(VLOOKUP(B516,#REF!,6,FALSE),"")</f>
        <v/>
      </c>
      <c r="G516" s="17">
        <v>48000</v>
      </c>
      <c r="H516" s="17">
        <v>0</v>
      </c>
      <c r="I516" s="17" t="str">
        <f>IFERROR(VLOOKUP(B516,#REF!,9,FALSE),"")</f>
        <v/>
      </c>
      <c r="J516" s="17">
        <v>30000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30000</v>
      </c>
      <c r="Q516" s="17">
        <v>0</v>
      </c>
      <c r="R516" s="19">
        <v>78000</v>
      </c>
      <c r="S516" s="20">
        <v>23.1</v>
      </c>
      <c r="T516" s="21" t="s">
        <v>35</v>
      </c>
      <c r="U516" s="19">
        <v>3375</v>
      </c>
      <c r="V516" s="17" t="s">
        <v>35</v>
      </c>
      <c r="W516" s="22" t="s">
        <v>42</v>
      </c>
      <c r="X516" s="23" t="str">
        <f t="shared" ref="X516:X579" si="26">IF($W516="E","E",IF($W516="F","F",IF($W516&lt;0.5,50,IF($W516&lt;2,100,150))))</f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37</v>
      </c>
    </row>
    <row r="517" spans="1:29">
      <c r="A517" s="13" t="str">
        <f t="shared" si="24"/>
        <v>OverStock</v>
      </c>
      <c r="B517" s="14" t="s">
        <v>557</v>
      </c>
      <c r="C517" s="15" t="s">
        <v>161</v>
      </c>
      <c r="D517" s="16">
        <f>IFERROR(VLOOKUP(B517,#REF!,3,FALSE),0)</f>
        <v>0</v>
      </c>
      <c r="E517" s="18">
        <f t="shared" si="25"/>
        <v>7.5</v>
      </c>
      <c r="F517" s="16" t="str">
        <f>IFERROR(VLOOKUP(B517,#REF!,6,FALSE),"")</f>
        <v/>
      </c>
      <c r="G517" s="17">
        <v>868000</v>
      </c>
      <c r="H517" s="17">
        <v>688000</v>
      </c>
      <c r="I517" s="17" t="str">
        <f>IFERROR(VLOOKUP(B517,#REF!,9,FALSE),"")</f>
        <v/>
      </c>
      <c r="J517" s="17">
        <v>220000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0</v>
      </c>
      <c r="Q517" s="17">
        <v>220000</v>
      </c>
      <c r="R517" s="19">
        <v>1088000</v>
      </c>
      <c r="S517" s="20">
        <v>36.9</v>
      </c>
      <c r="T517" s="21">
        <v>15.9</v>
      </c>
      <c r="U517" s="19">
        <v>29500</v>
      </c>
      <c r="V517" s="17">
        <v>68230</v>
      </c>
      <c r="W517" s="22">
        <v>2.2999999999999998</v>
      </c>
      <c r="X517" s="23">
        <f t="shared" si="26"/>
        <v>150</v>
      </c>
      <c r="Y517" s="17">
        <v>121815</v>
      </c>
      <c r="Z517" s="17">
        <v>323149</v>
      </c>
      <c r="AA517" s="17">
        <v>174140</v>
      </c>
      <c r="AB517" s="17">
        <v>264930</v>
      </c>
      <c r="AC517" s="15" t="s">
        <v>37</v>
      </c>
    </row>
    <row r="518" spans="1:29" hidden="1">
      <c r="A518" s="13" t="str">
        <f t="shared" si="24"/>
        <v>Normal</v>
      </c>
      <c r="B518" s="14" t="s">
        <v>558</v>
      </c>
      <c r="C518" s="15" t="s">
        <v>161</v>
      </c>
      <c r="D518" s="16">
        <f>IFERROR(VLOOKUP(B518,#REF!,3,FALSE),0)</f>
        <v>0</v>
      </c>
      <c r="E518" s="18">
        <f t="shared" si="25"/>
        <v>0</v>
      </c>
      <c r="F518" s="16" t="str">
        <f>IFERROR(VLOOKUP(B518,#REF!,6,FALSE),"")</f>
        <v/>
      </c>
      <c r="G518" s="17">
        <v>8000</v>
      </c>
      <c r="H518" s="17">
        <v>8000</v>
      </c>
      <c r="I518" s="17" t="str">
        <f>IFERROR(VLOOKUP(B518,#REF!,9,FALSE),"")</f>
        <v/>
      </c>
      <c r="J518" s="17">
        <v>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0</v>
      </c>
      <c r="Q518" s="17">
        <v>0</v>
      </c>
      <c r="R518" s="19">
        <v>8000</v>
      </c>
      <c r="S518" s="20">
        <v>8</v>
      </c>
      <c r="T518" s="21" t="s">
        <v>35</v>
      </c>
      <c r="U518" s="19">
        <v>1000</v>
      </c>
      <c r="V518" s="17">
        <v>0</v>
      </c>
      <c r="W518" s="22" t="s">
        <v>42</v>
      </c>
      <c r="X518" s="23" t="str">
        <f t="shared" si="26"/>
        <v>E</v>
      </c>
      <c r="Y518" s="17">
        <v>0</v>
      </c>
      <c r="Z518" s="17">
        <v>0</v>
      </c>
      <c r="AA518" s="17">
        <v>0</v>
      </c>
      <c r="AB518" s="17">
        <v>604</v>
      </c>
      <c r="AC518" s="15" t="s">
        <v>37</v>
      </c>
    </row>
    <row r="519" spans="1:29">
      <c r="A519" s="13" t="str">
        <f t="shared" si="24"/>
        <v>ZeroZero</v>
      </c>
      <c r="B519" s="14" t="s">
        <v>559</v>
      </c>
      <c r="C519" s="15" t="s">
        <v>161</v>
      </c>
      <c r="D519" s="16">
        <f>IFERROR(VLOOKUP(B519,#REF!,3,FALSE),0)</f>
        <v>0</v>
      </c>
      <c r="E519" s="18" t="str">
        <f t="shared" si="25"/>
        <v>前八週無拉料</v>
      </c>
      <c r="F519" s="16" t="str">
        <f>IFERROR(VLOOKUP(B519,#REF!,6,FALSE),"")</f>
        <v/>
      </c>
      <c r="G519" s="17">
        <v>786000</v>
      </c>
      <c r="H519" s="17">
        <v>246000</v>
      </c>
      <c r="I519" s="17" t="str">
        <f>IFERROR(VLOOKUP(B519,#REF!,9,FALSE),"")</f>
        <v/>
      </c>
      <c r="J519" s="17">
        <v>165000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165000</v>
      </c>
      <c r="Q519" s="17">
        <v>0</v>
      </c>
      <c r="R519" s="19">
        <v>951000</v>
      </c>
      <c r="S519" s="20" t="s">
        <v>35</v>
      </c>
      <c r="T519" s="21" t="s">
        <v>35</v>
      </c>
      <c r="U519" s="19">
        <v>0</v>
      </c>
      <c r="V519" s="17" t="s">
        <v>35</v>
      </c>
      <c r="W519" s="22" t="s">
        <v>42</v>
      </c>
      <c r="X519" s="23" t="str">
        <f t="shared" si="26"/>
        <v>E</v>
      </c>
      <c r="Y519" s="17">
        <v>0</v>
      </c>
      <c r="Z519" s="17">
        <v>0</v>
      </c>
      <c r="AA519" s="17">
        <v>0</v>
      </c>
      <c r="AB519" s="17">
        <v>0</v>
      </c>
      <c r="AC519" s="15" t="s">
        <v>37</v>
      </c>
    </row>
    <row r="520" spans="1:29">
      <c r="A520" s="13" t="str">
        <f t="shared" si="24"/>
        <v>ZeroZero</v>
      </c>
      <c r="B520" s="14" t="s">
        <v>560</v>
      </c>
      <c r="C520" s="15" t="s">
        <v>161</v>
      </c>
      <c r="D520" s="16">
        <f>IFERROR(VLOOKUP(B520,#REF!,3,FALSE),0)</f>
        <v>0</v>
      </c>
      <c r="E520" s="18" t="str">
        <f t="shared" si="25"/>
        <v>前八週無拉料</v>
      </c>
      <c r="F520" s="16" t="str">
        <f>IFERROR(VLOOKUP(B520,#REF!,6,FALSE),"")</f>
        <v/>
      </c>
      <c r="G520" s="17">
        <v>0</v>
      </c>
      <c r="H520" s="17">
        <v>0</v>
      </c>
      <c r="I520" s="17" t="str">
        <f>IFERROR(VLOOKUP(B520,#REF!,9,FALSE),"")</f>
        <v/>
      </c>
      <c r="J520" s="17">
        <v>8000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8000</v>
      </c>
      <c r="Q520" s="17">
        <v>0</v>
      </c>
      <c r="R520" s="19">
        <v>8000</v>
      </c>
      <c r="S520" s="20" t="s">
        <v>35</v>
      </c>
      <c r="T520" s="21" t="s">
        <v>35</v>
      </c>
      <c r="U520" s="19">
        <v>0</v>
      </c>
      <c r="V520" s="17" t="s">
        <v>35</v>
      </c>
      <c r="W520" s="22" t="s">
        <v>42</v>
      </c>
      <c r="X520" s="23" t="str">
        <f t="shared" si="26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37</v>
      </c>
    </row>
    <row r="521" spans="1:29" hidden="1">
      <c r="A521" s="13" t="str">
        <f t="shared" si="24"/>
        <v>Normal</v>
      </c>
      <c r="B521" s="14" t="s">
        <v>561</v>
      </c>
      <c r="C521" s="15" t="s">
        <v>161</v>
      </c>
      <c r="D521" s="16">
        <f>IFERROR(VLOOKUP(B521,#REF!,3,FALSE),0)</f>
        <v>0</v>
      </c>
      <c r="E521" s="18">
        <f t="shared" si="25"/>
        <v>0</v>
      </c>
      <c r="F521" s="16" t="str">
        <f>IFERROR(VLOOKUP(B521,#REF!,6,FALSE),"")</f>
        <v/>
      </c>
      <c r="G521" s="17">
        <v>6000</v>
      </c>
      <c r="H521" s="17">
        <v>3000</v>
      </c>
      <c r="I521" s="17" t="str">
        <f>IFERROR(VLOOKUP(B521,#REF!,9,FALSE),"")</f>
        <v/>
      </c>
      <c r="J521" s="17">
        <v>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0</v>
      </c>
      <c r="Q521" s="17">
        <v>0</v>
      </c>
      <c r="R521" s="19">
        <v>6000</v>
      </c>
      <c r="S521" s="20">
        <v>16</v>
      </c>
      <c r="T521" s="21" t="s">
        <v>35</v>
      </c>
      <c r="U521" s="19">
        <v>375</v>
      </c>
      <c r="V521" s="17" t="s">
        <v>35</v>
      </c>
      <c r="W521" s="22" t="s">
        <v>42</v>
      </c>
      <c r="X521" s="23" t="str">
        <f t="shared" si="26"/>
        <v>E</v>
      </c>
      <c r="Y521" s="17">
        <v>0</v>
      </c>
      <c r="Z521" s="17">
        <v>0</v>
      </c>
      <c r="AA521" s="17">
        <v>0</v>
      </c>
      <c r="AB521" s="17">
        <v>0</v>
      </c>
      <c r="AC521" s="15" t="s">
        <v>37</v>
      </c>
    </row>
    <row r="522" spans="1:29" hidden="1">
      <c r="A522" s="13" t="str">
        <f t="shared" si="24"/>
        <v>Normal</v>
      </c>
      <c r="B522" s="14" t="s">
        <v>562</v>
      </c>
      <c r="C522" s="15" t="s">
        <v>161</v>
      </c>
      <c r="D522" s="16">
        <f>IFERROR(VLOOKUP(B522,#REF!,3,FALSE),0)</f>
        <v>0</v>
      </c>
      <c r="E522" s="18">
        <f t="shared" si="25"/>
        <v>1.5</v>
      </c>
      <c r="F522" s="16" t="str">
        <f>IFERROR(VLOOKUP(B522,#REF!,6,FALSE),"")</f>
        <v/>
      </c>
      <c r="G522" s="17">
        <v>0</v>
      </c>
      <c r="H522" s="17">
        <v>0</v>
      </c>
      <c r="I522" s="17" t="str">
        <f>IFERROR(VLOOKUP(B522,#REF!,9,FALSE),"")</f>
        <v/>
      </c>
      <c r="J522" s="17">
        <v>48000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0</v>
      </c>
      <c r="Q522" s="17">
        <v>48000</v>
      </c>
      <c r="R522" s="19">
        <v>48000</v>
      </c>
      <c r="S522" s="20">
        <v>1.5</v>
      </c>
      <c r="T522" s="21">
        <v>3.5</v>
      </c>
      <c r="U522" s="19">
        <v>33000</v>
      </c>
      <c r="V522" s="17">
        <v>13681</v>
      </c>
      <c r="W522" s="22">
        <v>0.4</v>
      </c>
      <c r="X522" s="23">
        <f t="shared" si="26"/>
        <v>50</v>
      </c>
      <c r="Y522" s="17">
        <v>123132</v>
      </c>
      <c r="Z522" s="17">
        <v>0</v>
      </c>
      <c r="AA522" s="17">
        <v>0</v>
      </c>
      <c r="AB522" s="17">
        <v>0</v>
      </c>
      <c r="AC522" s="15" t="s">
        <v>37</v>
      </c>
    </row>
    <row r="523" spans="1:29">
      <c r="A523" s="13" t="str">
        <f t="shared" si="24"/>
        <v>OverStock</v>
      </c>
      <c r="B523" s="14" t="s">
        <v>563</v>
      </c>
      <c r="C523" s="15" t="s">
        <v>161</v>
      </c>
      <c r="D523" s="16">
        <f>IFERROR(VLOOKUP(B523,#REF!,3,FALSE),0)</f>
        <v>0</v>
      </c>
      <c r="E523" s="18">
        <f t="shared" si="25"/>
        <v>35.4</v>
      </c>
      <c r="F523" s="16" t="str">
        <f>IFERROR(VLOOKUP(B523,#REF!,6,FALSE),"")</f>
        <v/>
      </c>
      <c r="G523" s="17">
        <v>381000</v>
      </c>
      <c r="H523" s="17">
        <v>261000</v>
      </c>
      <c r="I523" s="17" t="str">
        <f>IFERROR(VLOOKUP(B523,#REF!,9,FALSE),"")</f>
        <v/>
      </c>
      <c r="J523" s="17">
        <v>279000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99000</v>
      </c>
      <c r="Q523" s="17">
        <v>180000</v>
      </c>
      <c r="R523" s="19">
        <v>660000</v>
      </c>
      <c r="S523" s="20">
        <v>83.8</v>
      </c>
      <c r="T523" s="21">
        <v>23.9</v>
      </c>
      <c r="U523" s="19">
        <v>7875</v>
      </c>
      <c r="V523" s="17">
        <v>27647</v>
      </c>
      <c r="W523" s="22">
        <v>3.5</v>
      </c>
      <c r="X523" s="23">
        <f t="shared" si="26"/>
        <v>150</v>
      </c>
      <c r="Y523" s="17">
        <v>2308</v>
      </c>
      <c r="Z523" s="17">
        <v>204106</v>
      </c>
      <c r="AA523" s="17">
        <v>42412</v>
      </c>
      <c r="AB523" s="17">
        <v>0</v>
      </c>
      <c r="AC523" s="15" t="s">
        <v>37</v>
      </c>
    </row>
    <row r="524" spans="1:29">
      <c r="A524" s="13" t="str">
        <f t="shared" si="24"/>
        <v>OverStock</v>
      </c>
      <c r="B524" s="14" t="s">
        <v>564</v>
      </c>
      <c r="C524" s="15" t="s">
        <v>161</v>
      </c>
      <c r="D524" s="16">
        <f>IFERROR(VLOOKUP(B524,#REF!,3,FALSE),0)</f>
        <v>0</v>
      </c>
      <c r="E524" s="18">
        <f t="shared" si="25"/>
        <v>50</v>
      </c>
      <c r="F524" s="16" t="str">
        <f>IFERROR(VLOOKUP(B524,#REF!,6,FALSE),"")</f>
        <v/>
      </c>
      <c r="G524" s="17">
        <v>150000</v>
      </c>
      <c r="H524" s="17">
        <v>150000</v>
      </c>
      <c r="I524" s="17" t="str">
        <f>IFERROR(VLOOKUP(B524,#REF!,9,FALSE),"")</f>
        <v/>
      </c>
      <c r="J524" s="17">
        <v>882000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798000</v>
      </c>
      <c r="Q524" s="17">
        <v>84000</v>
      </c>
      <c r="R524" s="19">
        <v>1032000</v>
      </c>
      <c r="S524" s="20">
        <v>58.6</v>
      </c>
      <c r="T524" s="21">
        <v>102.2</v>
      </c>
      <c r="U524" s="19">
        <v>17625</v>
      </c>
      <c r="V524" s="17">
        <v>10098</v>
      </c>
      <c r="W524" s="22">
        <v>0.6</v>
      </c>
      <c r="X524" s="23">
        <f t="shared" si="26"/>
        <v>100</v>
      </c>
      <c r="Y524" s="17">
        <v>40176</v>
      </c>
      <c r="Z524" s="17">
        <v>33493</v>
      </c>
      <c r="AA524" s="17">
        <v>18897</v>
      </c>
      <c r="AB524" s="17">
        <v>2565</v>
      </c>
      <c r="AC524" s="15" t="s">
        <v>37</v>
      </c>
    </row>
    <row r="525" spans="1:29">
      <c r="A525" s="13" t="str">
        <f t="shared" si="24"/>
        <v>OverStock</v>
      </c>
      <c r="B525" s="14" t="s">
        <v>565</v>
      </c>
      <c r="C525" s="15" t="s">
        <v>161</v>
      </c>
      <c r="D525" s="16">
        <f>IFERROR(VLOOKUP(B525,#REF!,3,FALSE),0)</f>
        <v>0</v>
      </c>
      <c r="E525" s="18">
        <f t="shared" si="25"/>
        <v>4.5</v>
      </c>
      <c r="F525" s="16" t="str">
        <f>IFERROR(VLOOKUP(B525,#REF!,6,FALSE),"")</f>
        <v/>
      </c>
      <c r="G525" s="17">
        <v>19698000</v>
      </c>
      <c r="H525" s="17">
        <v>11898000</v>
      </c>
      <c r="I525" s="17" t="str">
        <f>IFERROR(VLOOKUP(B525,#REF!,9,FALSE),"")</f>
        <v/>
      </c>
      <c r="J525" s="17">
        <v>3668384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449885</v>
      </c>
      <c r="Q525" s="17">
        <v>3218499</v>
      </c>
      <c r="R525" s="19">
        <v>23366384</v>
      </c>
      <c r="S525" s="20">
        <v>28.9</v>
      </c>
      <c r="T525" s="21">
        <v>34.700000000000003</v>
      </c>
      <c r="U525" s="19">
        <v>809625</v>
      </c>
      <c r="V525" s="17">
        <v>673824</v>
      </c>
      <c r="W525" s="22">
        <v>0.8</v>
      </c>
      <c r="X525" s="23">
        <f t="shared" si="26"/>
        <v>100</v>
      </c>
      <c r="Y525" s="17">
        <v>451979</v>
      </c>
      <c r="Z525" s="17">
        <v>3497950</v>
      </c>
      <c r="AA525" s="17">
        <v>2707514</v>
      </c>
      <c r="AB525" s="17">
        <v>1744126</v>
      </c>
      <c r="AC525" s="15" t="s">
        <v>37</v>
      </c>
    </row>
    <row r="526" spans="1:29" hidden="1">
      <c r="A526" s="13" t="str">
        <f t="shared" si="24"/>
        <v>FCST</v>
      </c>
      <c r="B526" s="14" t="s">
        <v>566</v>
      </c>
      <c r="C526" s="15" t="s">
        <v>161</v>
      </c>
      <c r="D526" s="16">
        <f>IFERROR(VLOOKUP(B526,#REF!,3,FALSE),0)</f>
        <v>0</v>
      </c>
      <c r="E526" s="18" t="str">
        <f t="shared" si="25"/>
        <v>前八週無拉料</v>
      </c>
      <c r="F526" s="16" t="str">
        <f>IFERROR(VLOOKUP(B526,#REF!,6,FALSE),"")</f>
        <v/>
      </c>
      <c r="G526" s="17">
        <v>45000</v>
      </c>
      <c r="H526" s="17">
        <v>0</v>
      </c>
      <c r="I526" s="17" t="str">
        <f>IFERROR(VLOOKUP(B526,#REF!,9,FALSE),"")</f>
        <v/>
      </c>
      <c r="J526" s="17">
        <v>42000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36000</v>
      </c>
      <c r="Q526" s="17">
        <v>6000</v>
      </c>
      <c r="R526" s="19">
        <v>87000</v>
      </c>
      <c r="S526" s="20" t="s">
        <v>35</v>
      </c>
      <c r="T526" s="21">
        <v>80.8</v>
      </c>
      <c r="U526" s="19">
        <v>0</v>
      </c>
      <c r="V526" s="17">
        <v>1077</v>
      </c>
      <c r="W526" s="22" t="s">
        <v>36</v>
      </c>
      <c r="X526" s="23" t="str">
        <f t="shared" si="26"/>
        <v>F</v>
      </c>
      <c r="Y526" s="17">
        <v>119</v>
      </c>
      <c r="Z526" s="17">
        <v>5254</v>
      </c>
      <c r="AA526" s="17">
        <v>4316</v>
      </c>
      <c r="AB526" s="17">
        <v>4902</v>
      </c>
      <c r="AC526" s="15" t="s">
        <v>37</v>
      </c>
    </row>
    <row r="527" spans="1:29">
      <c r="A527" s="13" t="str">
        <f t="shared" si="24"/>
        <v>ZeroZero</v>
      </c>
      <c r="B527" s="14" t="s">
        <v>567</v>
      </c>
      <c r="C527" s="15" t="s">
        <v>161</v>
      </c>
      <c r="D527" s="16">
        <f>IFERROR(VLOOKUP(B527,#REF!,3,FALSE),0)</f>
        <v>0</v>
      </c>
      <c r="E527" s="18" t="str">
        <f t="shared" si="25"/>
        <v>前八週無拉料</v>
      </c>
      <c r="F527" s="16" t="str">
        <f>IFERROR(VLOOKUP(B527,#REF!,6,FALSE),"")</f>
        <v/>
      </c>
      <c r="G527" s="17">
        <v>288000</v>
      </c>
      <c r="H527" s="17">
        <v>212000</v>
      </c>
      <c r="I527" s="17" t="str">
        <f>IFERROR(VLOOKUP(B527,#REF!,9,FALSE),"")</f>
        <v/>
      </c>
      <c r="J527" s="17">
        <v>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0</v>
      </c>
      <c r="Q527" s="17">
        <v>0</v>
      </c>
      <c r="R527" s="19">
        <v>288000</v>
      </c>
      <c r="S527" s="20" t="s">
        <v>35</v>
      </c>
      <c r="T527" s="21" t="s">
        <v>35</v>
      </c>
      <c r="U527" s="19">
        <v>0</v>
      </c>
      <c r="V527" s="17" t="s">
        <v>35</v>
      </c>
      <c r="W527" s="22" t="s">
        <v>42</v>
      </c>
      <c r="X527" s="23" t="str">
        <f t="shared" si="26"/>
        <v>E</v>
      </c>
      <c r="Y527" s="17">
        <v>0</v>
      </c>
      <c r="Z527" s="17">
        <v>0</v>
      </c>
      <c r="AA527" s="17">
        <v>0</v>
      </c>
      <c r="AB527" s="17">
        <v>0</v>
      </c>
      <c r="AC527" s="15" t="s">
        <v>37</v>
      </c>
    </row>
    <row r="528" spans="1:29">
      <c r="A528" s="13" t="str">
        <f t="shared" si="24"/>
        <v>OverStock</v>
      </c>
      <c r="B528" s="14" t="s">
        <v>568</v>
      </c>
      <c r="C528" s="15" t="s">
        <v>161</v>
      </c>
      <c r="D528" s="16">
        <f>IFERROR(VLOOKUP(B528,#REF!,3,FALSE),0)</f>
        <v>0</v>
      </c>
      <c r="E528" s="18">
        <f t="shared" si="25"/>
        <v>60</v>
      </c>
      <c r="F528" s="16" t="str">
        <f>IFERROR(VLOOKUP(B528,#REF!,6,FALSE),"")</f>
        <v/>
      </c>
      <c r="G528" s="17">
        <v>0</v>
      </c>
      <c r="H528" s="17">
        <v>0</v>
      </c>
      <c r="I528" s="17" t="str">
        <f>IFERROR(VLOOKUP(B528,#REF!,9,FALSE),"")</f>
        <v/>
      </c>
      <c r="J528" s="17">
        <v>22530000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17655000</v>
      </c>
      <c r="Q528" s="17">
        <v>4875000</v>
      </c>
      <c r="R528" s="19">
        <v>22530000</v>
      </c>
      <c r="S528" s="20">
        <v>60</v>
      </c>
      <c r="T528" s="21">
        <v>35.9</v>
      </c>
      <c r="U528" s="19">
        <v>375750</v>
      </c>
      <c r="V528" s="17">
        <v>628306</v>
      </c>
      <c r="W528" s="22">
        <v>1.7</v>
      </c>
      <c r="X528" s="23">
        <f t="shared" si="26"/>
        <v>100</v>
      </c>
      <c r="Y528" s="17">
        <v>588902</v>
      </c>
      <c r="Z528" s="17">
        <v>3294841</v>
      </c>
      <c r="AA528" s="17">
        <v>2245741</v>
      </c>
      <c r="AB528" s="17">
        <v>1217412</v>
      </c>
      <c r="AC528" s="15" t="s">
        <v>37</v>
      </c>
    </row>
    <row r="529" spans="1:29" hidden="1">
      <c r="A529" s="13" t="str">
        <f t="shared" si="24"/>
        <v>Normal</v>
      </c>
      <c r="B529" s="14" t="s">
        <v>569</v>
      </c>
      <c r="C529" s="15" t="s">
        <v>161</v>
      </c>
      <c r="D529" s="16">
        <f>IFERROR(VLOOKUP(B529,#REF!,3,FALSE),0)</f>
        <v>0</v>
      </c>
      <c r="E529" s="18">
        <f t="shared" si="25"/>
        <v>0</v>
      </c>
      <c r="F529" s="16" t="str">
        <f>IFERROR(VLOOKUP(B529,#REF!,6,FALSE),"")</f>
        <v/>
      </c>
      <c r="G529" s="17">
        <v>2200</v>
      </c>
      <c r="H529" s="17">
        <v>2200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2200</v>
      </c>
      <c r="S529" s="20">
        <v>10.3</v>
      </c>
      <c r="T529" s="21" t="s">
        <v>35</v>
      </c>
      <c r="U529" s="19">
        <v>213</v>
      </c>
      <c r="V529" s="17" t="s">
        <v>35</v>
      </c>
      <c r="W529" s="22" t="s">
        <v>42</v>
      </c>
      <c r="X529" s="23" t="str">
        <f t="shared" si="26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37</v>
      </c>
    </row>
    <row r="530" spans="1:29">
      <c r="A530" s="13" t="str">
        <f t="shared" si="24"/>
        <v>ZeroZero</v>
      </c>
      <c r="B530" s="14" t="s">
        <v>570</v>
      </c>
      <c r="C530" s="15" t="s">
        <v>161</v>
      </c>
      <c r="D530" s="16">
        <f>IFERROR(VLOOKUP(B530,#REF!,3,FALSE),0)</f>
        <v>0</v>
      </c>
      <c r="E530" s="18" t="str">
        <f t="shared" si="25"/>
        <v>前八週無拉料</v>
      </c>
      <c r="F530" s="16" t="str">
        <f>IFERROR(VLOOKUP(B530,#REF!,6,FALSE),"")</f>
        <v/>
      </c>
      <c r="G530" s="17">
        <v>10400</v>
      </c>
      <c r="H530" s="17">
        <v>10400</v>
      </c>
      <c r="I530" s="17" t="str">
        <f>IFERROR(VLOOKUP(B530,#REF!,9,FALSE),"")</f>
        <v/>
      </c>
      <c r="J530" s="17">
        <v>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0</v>
      </c>
      <c r="Q530" s="17">
        <v>0</v>
      </c>
      <c r="R530" s="19">
        <v>10400</v>
      </c>
      <c r="S530" s="20" t="s">
        <v>35</v>
      </c>
      <c r="T530" s="21" t="s">
        <v>35</v>
      </c>
      <c r="U530" s="19">
        <v>0</v>
      </c>
      <c r="V530" s="17">
        <v>0</v>
      </c>
      <c r="W530" s="22" t="s">
        <v>42</v>
      </c>
      <c r="X530" s="23" t="str">
        <f t="shared" si="26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37</v>
      </c>
    </row>
    <row r="531" spans="1:29" hidden="1">
      <c r="A531" s="13" t="str">
        <f t="shared" si="24"/>
        <v>Normal</v>
      </c>
      <c r="B531" s="14" t="s">
        <v>571</v>
      </c>
      <c r="C531" s="15" t="s">
        <v>161</v>
      </c>
      <c r="D531" s="16">
        <f>IFERROR(VLOOKUP(B531,#REF!,3,FALSE),0)</f>
        <v>0</v>
      </c>
      <c r="E531" s="18">
        <f t="shared" si="25"/>
        <v>0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0</v>
      </c>
      <c r="Q531" s="17">
        <v>0</v>
      </c>
      <c r="R531" s="19">
        <v>0</v>
      </c>
      <c r="S531" s="20">
        <v>0</v>
      </c>
      <c r="T531" s="21" t="s">
        <v>35</v>
      </c>
      <c r="U531" s="19">
        <v>50</v>
      </c>
      <c r="V531" s="17" t="s">
        <v>35</v>
      </c>
      <c r="W531" s="22" t="s">
        <v>42</v>
      </c>
      <c r="X531" s="23" t="str">
        <f t="shared" si="26"/>
        <v>E</v>
      </c>
      <c r="Y531" s="17">
        <v>0</v>
      </c>
      <c r="Z531" s="17">
        <v>0</v>
      </c>
      <c r="AA531" s="17">
        <v>0</v>
      </c>
      <c r="AB531" s="17">
        <v>0</v>
      </c>
      <c r="AC531" s="15" t="s">
        <v>37</v>
      </c>
    </row>
    <row r="532" spans="1:29">
      <c r="A532" s="13" t="str">
        <f t="shared" si="24"/>
        <v>OverStock</v>
      </c>
      <c r="B532" s="14" t="s">
        <v>572</v>
      </c>
      <c r="C532" s="15" t="s">
        <v>161</v>
      </c>
      <c r="D532" s="16">
        <f>IFERROR(VLOOKUP(B532,#REF!,3,FALSE),0)</f>
        <v>0</v>
      </c>
      <c r="E532" s="18">
        <f t="shared" si="25"/>
        <v>0</v>
      </c>
      <c r="F532" s="16" t="str">
        <f>IFERROR(VLOOKUP(B532,#REF!,6,FALSE),"")</f>
        <v/>
      </c>
      <c r="G532" s="17">
        <v>4500</v>
      </c>
      <c r="H532" s="17">
        <v>4500</v>
      </c>
      <c r="I532" s="17" t="str">
        <f>IFERROR(VLOOKUP(B532,#REF!,9,FALSE),"")</f>
        <v/>
      </c>
      <c r="J532" s="17">
        <v>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0</v>
      </c>
      <c r="Q532" s="17">
        <v>0</v>
      </c>
      <c r="R532" s="19">
        <v>4500</v>
      </c>
      <c r="S532" s="20">
        <v>25.7</v>
      </c>
      <c r="T532" s="21" t="s">
        <v>35</v>
      </c>
      <c r="U532" s="19">
        <v>175</v>
      </c>
      <c r="V532" s="17" t="s">
        <v>35</v>
      </c>
      <c r="W532" s="22" t="s">
        <v>42</v>
      </c>
      <c r="X532" s="23" t="str">
        <f t="shared" si="26"/>
        <v>E</v>
      </c>
      <c r="Y532" s="17">
        <v>0</v>
      </c>
      <c r="Z532" s="17">
        <v>0</v>
      </c>
      <c r="AA532" s="17">
        <v>0</v>
      </c>
      <c r="AB532" s="17">
        <v>0</v>
      </c>
      <c r="AC532" s="15" t="s">
        <v>37</v>
      </c>
    </row>
    <row r="533" spans="1:29">
      <c r="A533" s="13" t="str">
        <f t="shared" si="24"/>
        <v>ZeroZero</v>
      </c>
      <c r="B533" s="14" t="s">
        <v>573</v>
      </c>
      <c r="C533" s="15" t="s">
        <v>161</v>
      </c>
      <c r="D533" s="16">
        <f>IFERROR(VLOOKUP(B533,#REF!,3,FALSE),0)</f>
        <v>0</v>
      </c>
      <c r="E533" s="18" t="str">
        <f t="shared" si="25"/>
        <v>前八週無拉料</v>
      </c>
      <c r="F533" s="16" t="str">
        <f>IFERROR(VLOOKUP(B533,#REF!,6,FALSE),"")</f>
        <v/>
      </c>
      <c r="G533" s="17">
        <v>33000</v>
      </c>
      <c r="H533" s="17">
        <v>33000</v>
      </c>
      <c r="I533" s="17" t="str">
        <f>IFERROR(VLOOKUP(B533,#REF!,9,FALSE),"")</f>
        <v/>
      </c>
      <c r="J533" s="17">
        <v>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0</v>
      </c>
      <c r="Q533" s="17">
        <v>0</v>
      </c>
      <c r="R533" s="19">
        <v>33000</v>
      </c>
      <c r="S533" s="20" t="s">
        <v>35</v>
      </c>
      <c r="T533" s="21" t="s">
        <v>35</v>
      </c>
      <c r="U533" s="19">
        <v>0</v>
      </c>
      <c r="V533" s="17">
        <v>0</v>
      </c>
      <c r="W533" s="22" t="s">
        <v>42</v>
      </c>
      <c r="X533" s="23" t="str">
        <f t="shared" si="26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37</v>
      </c>
    </row>
    <row r="534" spans="1:29" hidden="1">
      <c r="A534" s="13" t="str">
        <f t="shared" si="24"/>
        <v>Normal</v>
      </c>
      <c r="B534" s="14" t="s">
        <v>574</v>
      </c>
      <c r="C534" s="15" t="s">
        <v>161</v>
      </c>
      <c r="D534" s="16">
        <f>IFERROR(VLOOKUP(B534,#REF!,3,FALSE),0)</f>
        <v>0</v>
      </c>
      <c r="E534" s="18">
        <f t="shared" si="25"/>
        <v>0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0</v>
      </c>
      <c r="Q534" s="17">
        <v>0</v>
      </c>
      <c r="R534" s="19">
        <v>0</v>
      </c>
      <c r="S534" s="20">
        <v>0</v>
      </c>
      <c r="T534" s="21" t="s">
        <v>35</v>
      </c>
      <c r="U534" s="19">
        <v>267</v>
      </c>
      <c r="V534" s="17" t="s">
        <v>35</v>
      </c>
      <c r="W534" s="22" t="s">
        <v>42</v>
      </c>
      <c r="X534" s="23" t="str">
        <f t="shared" si="26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37</v>
      </c>
    </row>
    <row r="535" spans="1:29">
      <c r="A535" s="13" t="str">
        <f t="shared" si="24"/>
        <v>ZeroZero</v>
      </c>
      <c r="B535" s="14" t="s">
        <v>575</v>
      </c>
      <c r="C535" s="15" t="s">
        <v>161</v>
      </c>
      <c r="D535" s="16">
        <f>IFERROR(VLOOKUP(B535,#REF!,3,FALSE),0)</f>
        <v>0</v>
      </c>
      <c r="E535" s="18" t="str">
        <f t="shared" si="25"/>
        <v>前八週無拉料</v>
      </c>
      <c r="F535" s="16" t="str">
        <f>IFERROR(VLOOKUP(B535,#REF!,6,FALSE),"")</f>
        <v/>
      </c>
      <c r="G535" s="17">
        <v>8500</v>
      </c>
      <c r="H535" s="17">
        <v>8500</v>
      </c>
      <c r="I535" s="17" t="str">
        <f>IFERROR(VLOOKUP(B535,#REF!,9,FALSE),"")</f>
        <v/>
      </c>
      <c r="J535" s="17">
        <v>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0</v>
      </c>
      <c r="Q535" s="17">
        <v>0</v>
      </c>
      <c r="R535" s="19">
        <v>8500</v>
      </c>
      <c r="S535" s="20" t="s">
        <v>35</v>
      </c>
      <c r="T535" s="21" t="s">
        <v>35</v>
      </c>
      <c r="U535" s="19">
        <v>0</v>
      </c>
      <c r="V535" s="17" t="s">
        <v>35</v>
      </c>
      <c r="W535" s="22" t="s">
        <v>42</v>
      </c>
      <c r="X535" s="23" t="str">
        <f t="shared" si="26"/>
        <v>E</v>
      </c>
      <c r="Y535" s="17">
        <v>0</v>
      </c>
      <c r="Z535" s="17">
        <v>0</v>
      </c>
      <c r="AA535" s="17">
        <v>0</v>
      </c>
      <c r="AB535" s="17">
        <v>0</v>
      </c>
      <c r="AC535" s="15" t="s">
        <v>37</v>
      </c>
    </row>
    <row r="536" spans="1:29">
      <c r="A536" s="13" t="str">
        <f t="shared" si="24"/>
        <v>ZeroZero</v>
      </c>
      <c r="B536" s="14" t="s">
        <v>576</v>
      </c>
      <c r="C536" s="15" t="s">
        <v>161</v>
      </c>
      <c r="D536" s="16">
        <f>IFERROR(VLOOKUP(B536,#REF!,3,FALSE),0)</f>
        <v>0</v>
      </c>
      <c r="E536" s="18" t="str">
        <f t="shared" si="25"/>
        <v>前八週無拉料</v>
      </c>
      <c r="F536" s="16" t="str">
        <f>IFERROR(VLOOKUP(B536,#REF!,6,FALSE),"")</f>
        <v/>
      </c>
      <c r="G536" s="17">
        <v>87000</v>
      </c>
      <c r="H536" s="17">
        <v>81000</v>
      </c>
      <c r="I536" s="17" t="str">
        <f>IFERROR(VLOOKUP(B536,#REF!,9,FALSE),"")</f>
        <v/>
      </c>
      <c r="J536" s="17">
        <v>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0</v>
      </c>
      <c r="R536" s="19">
        <v>87000</v>
      </c>
      <c r="S536" s="20" t="s">
        <v>35</v>
      </c>
      <c r="T536" s="21" t="s">
        <v>35</v>
      </c>
      <c r="U536" s="19">
        <v>0</v>
      </c>
      <c r="V536" s="17">
        <v>0</v>
      </c>
      <c r="W536" s="22" t="s">
        <v>42</v>
      </c>
      <c r="X536" s="23" t="str">
        <f t="shared" si="26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37</v>
      </c>
    </row>
    <row r="537" spans="1:29">
      <c r="A537" s="13" t="str">
        <f t="shared" si="24"/>
        <v>ZeroZero</v>
      </c>
      <c r="B537" s="14" t="s">
        <v>577</v>
      </c>
      <c r="C537" s="15" t="s">
        <v>161</v>
      </c>
      <c r="D537" s="16">
        <f>IFERROR(VLOOKUP(B537,#REF!,3,FALSE),0)</f>
        <v>0</v>
      </c>
      <c r="E537" s="18" t="str">
        <f t="shared" si="25"/>
        <v>前八週無拉料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3600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3150</v>
      </c>
      <c r="Q537" s="17">
        <v>450</v>
      </c>
      <c r="R537" s="19">
        <v>3600</v>
      </c>
      <c r="S537" s="20" t="s">
        <v>35</v>
      </c>
      <c r="T537" s="21" t="s">
        <v>35</v>
      </c>
      <c r="U537" s="19">
        <v>0</v>
      </c>
      <c r="V537" s="17">
        <v>0</v>
      </c>
      <c r="W537" s="22" t="s">
        <v>42</v>
      </c>
      <c r="X537" s="23" t="str">
        <f t="shared" si="26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37</v>
      </c>
    </row>
    <row r="538" spans="1:29">
      <c r="A538" s="13" t="str">
        <f t="shared" si="24"/>
        <v>OverStock</v>
      </c>
      <c r="B538" s="14" t="s">
        <v>578</v>
      </c>
      <c r="C538" s="15" t="s">
        <v>161</v>
      </c>
      <c r="D538" s="16">
        <f>IFERROR(VLOOKUP(B538,#REF!,3,FALSE),0)</f>
        <v>0</v>
      </c>
      <c r="E538" s="18">
        <f t="shared" si="25"/>
        <v>32</v>
      </c>
      <c r="F538" s="16" t="str">
        <f>IFERROR(VLOOKUP(B538,#REF!,6,FALSE),"")</f>
        <v/>
      </c>
      <c r="G538" s="17">
        <v>13200</v>
      </c>
      <c r="H538" s="17">
        <v>0</v>
      </c>
      <c r="I538" s="17" t="str">
        <f>IFERROR(VLOOKUP(B538,#REF!,9,FALSE),"")</f>
        <v/>
      </c>
      <c r="J538" s="17">
        <v>24000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0</v>
      </c>
      <c r="Q538" s="17">
        <v>24000</v>
      </c>
      <c r="R538" s="19">
        <v>37200</v>
      </c>
      <c r="S538" s="20">
        <v>49.6</v>
      </c>
      <c r="T538" s="21">
        <v>21.4</v>
      </c>
      <c r="U538" s="19">
        <v>750</v>
      </c>
      <c r="V538" s="17">
        <v>1736</v>
      </c>
      <c r="W538" s="22">
        <v>2.2999999999999998</v>
      </c>
      <c r="X538" s="23">
        <f t="shared" si="26"/>
        <v>150</v>
      </c>
      <c r="Y538" s="17">
        <v>0</v>
      </c>
      <c r="Z538" s="17">
        <v>8660</v>
      </c>
      <c r="AA538" s="17">
        <v>10868</v>
      </c>
      <c r="AB538" s="17">
        <v>14222</v>
      </c>
      <c r="AC538" s="15" t="s">
        <v>37</v>
      </c>
    </row>
    <row r="539" spans="1:29">
      <c r="A539" s="13" t="str">
        <f t="shared" si="24"/>
        <v>ZeroZero</v>
      </c>
      <c r="B539" s="14" t="s">
        <v>579</v>
      </c>
      <c r="C539" s="15" t="s">
        <v>161</v>
      </c>
      <c r="D539" s="16">
        <f>IFERROR(VLOOKUP(B539,#REF!,3,FALSE),0)</f>
        <v>0</v>
      </c>
      <c r="E539" s="18" t="str">
        <f t="shared" si="25"/>
        <v>前八週無拉料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700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700</v>
      </c>
      <c r="Q539" s="17">
        <v>0</v>
      </c>
      <c r="R539" s="19">
        <v>700</v>
      </c>
      <c r="S539" s="20" t="s">
        <v>35</v>
      </c>
      <c r="T539" s="21" t="s">
        <v>35</v>
      </c>
      <c r="U539" s="19">
        <v>0</v>
      </c>
      <c r="V539" s="17" t="s">
        <v>35</v>
      </c>
      <c r="W539" s="22" t="s">
        <v>42</v>
      </c>
      <c r="X539" s="23" t="str">
        <f t="shared" si="26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37</v>
      </c>
    </row>
    <row r="540" spans="1:29">
      <c r="A540" s="13" t="str">
        <f t="shared" si="24"/>
        <v>OverStock</v>
      </c>
      <c r="B540" s="14" t="s">
        <v>580</v>
      </c>
      <c r="C540" s="15" t="s">
        <v>161</v>
      </c>
      <c r="D540" s="16">
        <f>IFERROR(VLOOKUP(B540,#REF!,3,FALSE),0)</f>
        <v>0</v>
      </c>
      <c r="E540" s="18">
        <f t="shared" si="25"/>
        <v>395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1185000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1185000</v>
      </c>
      <c r="Q540" s="17">
        <v>0</v>
      </c>
      <c r="R540" s="19">
        <v>1185000</v>
      </c>
      <c r="S540" s="20">
        <v>395</v>
      </c>
      <c r="T540" s="21" t="s">
        <v>35</v>
      </c>
      <c r="U540" s="19">
        <v>3000</v>
      </c>
      <c r="V540" s="17">
        <v>0</v>
      </c>
      <c r="W540" s="22" t="s">
        <v>42</v>
      </c>
      <c r="X540" s="23" t="str">
        <f t="shared" si="26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37</v>
      </c>
    </row>
    <row r="541" spans="1:29">
      <c r="A541" s="13" t="str">
        <f t="shared" si="24"/>
        <v>OverStock</v>
      </c>
      <c r="B541" s="14" t="s">
        <v>581</v>
      </c>
      <c r="C541" s="15" t="s">
        <v>161</v>
      </c>
      <c r="D541" s="16">
        <f>IFERROR(VLOOKUP(B541,#REF!,3,FALSE),0)</f>
        <v>0</v>
      </c>
      <c r="E541" s="18">
        <f t="shared" si="25"/>
        <v>15.7</v>
      </c>
      <c r="F541" s="16" t="str">
        <f>IFERROR(VLOOKUP(B541,#REF!,6,FALSE),"")</f>
        <v/>
      </c>
      <c r="G541" s="17">
        <v>3007</v>
      </c>
      <c r="H541" s="17">
        <v>3007</v>
      </c>
      <c r="I541" s="17" t="str">
        <f>IFERROR(VLOOKUP(B541,#REF!,9,FALSE),"")</f>
        <v/>
      </c>
      <c r="J541" s="17">
        <v>393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393</v>
      </c>
      <c r="Q541" s="17">
        <v>0</v>
      </c>
      <c r="R541" s="19">
        <v>3400</v>
      </c>
      <c r="S541" s="20">
        <v>136</v>
      </c>
      <c r="T541" s="21">
        <v>178.9</v>
      </c>
      <c r="U541" s="19">
        <v>25</v>
      </c>
      <c r="V541" s="17">
        <v>19</v>
      </c>
      <c r="W541" s="22">
        <v>0.8</v>
      </c>
      <c r="X541" s="23">
        <f t="shared" si="26"/>
        <v>100</v>
      </c>
      <c r="Y541" s="17">
        <v>0</v>
      </c>
      <c r="Z541" s="17">
        <v>115</v>
      </c>
      <c r="AA541" s="17">
        <v>112</v>
      </c>
      <c r="AB541" s="17">
        <v>112</v>
      </c>
      <c r="AC541" s="15" t="s">
        <v>37</v>
      </c>
    </row>
    <row r="542" spans="1:29">
      <c r="A542" s="13" t="str">
        <f t="shared" si="24"/>
        <v>OverStock</v>
      </c>
      <c r="B542" s="14" t="s">
        <v>582</v>
      </c>
      <c r="C542" s="15" t="s">
        <v>161</v>
      </c>
      <c r="D542" s="16">
        <f>IFERROR(VLOOKUP(B542,#REF!,3,FALSE),0)</f>
        <v>0</v>
      </c>
      <c r="E542" s="18">
        <f t="shared" si="25"/>
        <v>16</v>
      </c>
      <c r="F542" s="16" t="str">
        <f>IFERROR(VLOOKUP(B542,#REF!,6,FALSE),"")</f>
        <v/>
      </c>
      <c r="G542" s="17">
        <v>1200</v>
      </c>
      <c r="H542" s="17">
        <v>800</v>
      </c>
      <c r="I542" s="17" t="str">
        <f>IFERROR(VLOOKUP(B542,#REF!,9,FALSE),"")</f>
        <v/>
      </c>
      <c r="J542" s="17">
        <v>400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400</v>
      </c>
      <c r="Q542" s="17">
        <v>0</v>
      </c>
      <c r="R542" s="19">
        <v>1600</v>
      </c>
      <c r="S542" s="20">
        <v>64</v>
      </c>
      <c r="T542" s="21">
        <v>28.6</v>
      </c>
      <c r="U542" s="19">
        <v>25</v>
      </c>
      <c r="V542" s="17">
        <v>56</v>
      </c>
      <c r="W542" s="22">
        <v>2.2000000000000002</v>
      </c>
      <c r="X542" s="23">
        <f t="shared" si="26"/>
        <v>150</v>
      </c>
      <c r="Y542" s="17">
        <v>318</v>
      </c>
      <c r="Z542" s="17">
        <v>15</v>
      </c>
      <c r="AA542" s="17">
        <v>224</v>
      </c>
      <c r="AB542" s="17">
        <v>113</v>
      </c>
      <c r="AC542" s="15" t="s">
        <v>37</v>
      </c>
    </row>
    <row r="543" spans="1:29" hidden="1">
      <c r="A543" s="13" t="str">
        <f t="shared" si="24"/>
        <v>None</v>
      </c>
      <c r="B543" s="14" t="s">
        <v>583</v>
      </c>
      <c r="C543" s="15" t="s">
        <v>161</v>
      </c>
      <c r="D543" s="16">
        <f>IFERROR(VLOOKUP(B543,#REF!,3,FALSE),0)</f>
        <v>0</v>
      </c>
      <c r="E543" s="18" t="str">
        <f t="shared" si="25"/>
        <v>前八週無拉料</v>
      </c>
      <c r="F543" s="16" t="str">
        <f>IFERROR(VLOOKUP(B543,#REF!,6,FALSE),"")</f>
        <v/>
      </c>
      <c r="G543" s="17">
        <v>0</v>
      </c>
      <c r="H543" s="17">
        <v>0</v>
      </c>
      <c r="I543" s="17" t="str">
        <f>IFERROR(VLOOKUP(B543,#REF!,9,FALSE),"")</f>
        <v/>
      </c>
      <c r="J543" s="17">
        <v>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0</v>
      </c>
      <c r="Q543" s="17">
        <v>0</v>
      </c>
      <c r="R543" s="19">
        <v>0</v>
      </c>
      <c r="S543" s="20" t="s">
        <v>35</v>
      </c>
      <c r="T543" s="21" t="s">
        <v>35</v>
      </c>
      <c r="U543" s="19">
        <v>0</v>
      </c>
      <c r="V543" s="17" t="s">
        <v>35</v>
      </c>
      <c r="W543" s="22" t="s">
        <v>42</v>
      </c>
      <c r="X543" s="23" t="str">
        <f t="shared" si="26"/>
        <v>E</v>
      </c>
      <c r="Y543" s="17">
        <v>0</v>
      </c>
      <c r="Z543" s="17">
        <v>0</v>
      </c>
      <c r="AA543" s="17">
        <v>0</v>
      </c>
      <c r="AB543" s="17">
        <v>0</v>
      </c>
      <c r="AC543" s="15" t="s">
        <v>37</v>
      </c>
    </row>
    <row r="544" spans="1:29">
      <c r="A544" s="13" t="str">
        <f t="shared" si="24"/>
        <v>ZeroZero</v>
      </c>
      <c r="B544" s="14" t="s">
        <v>584</v>
      </c>
      <c r="C544" s="15" t="s">
        <v>161</v>
      </c>
      <c r="D544" s="16">
        <f>IFERROR(VLOOKUP(B544,#REF!,3,FALSE),0)</f>
        <v>0</v>
      </c>
      <c r="E544" s="18" t="str">
        <f t="shared" si="25"/>
        <v>前八週無拉料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5595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5595</v>
      </c>
      <c r="Q544" s="17">
        <v>0</v>
      </c>
      <c r="R544" s="19">
        <v>5595</v>
      </c>
      <c r="S544" s="20" t="s">
        <v>35</v>
      </c>
      <c r="T544" s="21" t="s">
        <v>35</v>
      </c>
      <c r="U544" s="19">
        <v>0</v>
      </c>
      <c r="V544" s="17" t="s">
        <v>35</v>
      </c>
      <c r="W544" s="22" t="s">
        <v>42</v>
      </c>
      <c r="X544" s="23" t="str">
        <f t="shared" si="26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37</v>
      </c>
    </row>
    <row r="545" spans="1:29" hidden="1">
      <c r="A545" s="13" t="str">
        <f t="shared" si="24"/>
        <v>FCST</v>
      </c>
      <c r="B545" s="14" t="s">
        <v>585</v>
      </c>
      <c r="C545" s="15" t="s">
        <v>161</v>
      </c>
      <c r="D545" s="16">
        <f>IFERROR(VLOOKUP(B545,#REF!,3,FALSE),0)</f>
        <v>0</v>
      </c>
      <c r="E545" s="18" t="str">
        <f t="shared" si="25"/>
        <v>前八週無拉料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0</v>
      </c>
      <c r="S545" s="20" t="s">
        <v>35</v>
      </c>
      <c r="T545" s="21">
        <v>0</v>
      </c>
      <c r="U545" s="19">
        <v>0</v>
      </c>
      <c r="V545" s="17">
        <v>100</v>
      </c>
      <c r="W545" s="22" t="s">
        <v>36</v>
      </c>
      <c r="X545" s="23" t="str">
        <f t="shared" si="26"/>
        <v>F</v>
      </c>
      <c r="Y545" s="17">
        <v>0</v>
      </c>
      <c r="Z545" s="17">
        <v>900</v>
      </c>
      <c r="AA545" s="17">
        <v>0</v>
      </c>
      <c r="AB545" s="17">
        <v>0</v>
      </c>
      <c r="AC545" s="15" t="s">
        <v>37</v>
      </c>
    </row>
    <row r="546" spans="1:29" hidden="1">
      <c r="A546" s="13" t="str">
        <f t="shared" si="24"/>
        <v>Normal</v>
      </c>
      <c r="B546" s="14" t="s">
        <v>586</v>
      </c>
      <c r="C546" s="15" t="s">
        <v>161</v>
      </c>
      <c r="D546" s="16">
        <f>IFERROR(VLOOKUP(B546,#REF!,3,FALSE),0)</f>
        <v>0</v>
      </c>
      <c r="E546" s="18">
        <f t="shared" si="25"/>
        <v>0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0</v>
      </c>
      <c r="Q546" s="17">
        <v>0</v>
      </c>
      <c r="R546" s="19">
        <v>0</v>
      </c>
      <c r="S546" s="20">
        <v>0</v>
      </c>
      <c r="T546" s="21" t="s">
        <v>35</v>
      </c>
      <c r="U546" s="19">
        <v>3</v>
      </c>
      <c r="V546" s="17" t="s">
        <v>35</v>
      </c>
      <c r="W546" s="22" t="s">
        <v>42</v>
      </c>
      <c r="X546" s="23" t="str">
        <f t="shared" si="26"/>
        <v>E</v>
      </c>
      <c r="Y546" s="17">
        <v>0</v>
      </c>
      <c r="Z546" s="17">
        <v>0</v>
      </c>
      <c r="AA546" s="17">
        <v>0</v>
      </c>
      <c r="AB546" s="17">
        <v>0</v>
      </c>
      <c r="AC546" s="15" t="s">
        <v>37</v>
      </c>
    </row>
    <row r="547" spans="1:29">
      <c r="A547" s="13" t="str">
        <f t="shared" si="24"/>
        <v>ZeroZero</v>
      </c>
      <c r="B547" s="14" t="s">
        <v>587</v>
      </c>
      <c r="C547" s="15" t="s">
        <v>161</v>
      </c>
      <c r="D547" s="16">
        <f>IFERROR(VLOOKUP(B547,#REF!,3,FALSE),0)</f>
        <v>0</v>
      </c>
      <c r="E547" s="18" t="str">
        <f t="shared" si="25"/>
        <v>前八週無拉料</v>
      </c>
      <c r="F547" s="16" t="str">
        <f>IFERROR(VLOOKUP(B547,#REF!,6,FALSE),"")</f>
        <v/>
      </c>
      <c r="G547" s="17">
        <v>1000</v>
      </c>
      <c r="H547" s="17">
        <v>0</v>
      </c>
      <c r="I547" s="17" t="str">
        <f>IFERROR(VLOOKUP(B547,#REF!,9,FALSE),"")</f>
        <v/>
      </c>
      <c r="J547" s="17">
        <v>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0</v>
      </c>
      <c r="Q547" s="17">
        <v>0</v>
      </c>
      <c r="R547" s="19">
        <v>1000</v>
      </c>
      <c r="S547" s="20" t="s">
        <v>35</v>
      </c>
      <c r="T547" s="21" t="s">
        <v>35</v>
      </c>
      <c r="U547" s="19">
        <v>0</v>
      </c>
      <c r="V547" s="17" t="s">
        <v>35</v>
      </c>
      <c r="W547" s="22" t="s">
        <v>42</v>
      </c>
      <c r="X547" s="23" t="str">
        <f t="shared" si="26"/>
        <v>E</v>
      </c>
      <c r="Y547" s="17">
        <v>0</v>
      </c>
      <c r="Z547" s="17">
        <v>0</v>
      </c>
      <c r="AA547" s="17">
        <v>0</v>
      </c>
      <c r="AB547" s="17">
        <v>0</v>
      </c>
      <c r="AC547" s="15" t="s">
        <v>37</v>
      </c>
    </row>
    <row r="548" spans="1:29">
      <c r="A548" s="13" t="str">
        <f t="shared" si="24"/>
        <v>ZeroZero</v>
      </c>
      <c r="B548" s="14" t="s">
        <v>588</v>
      </c>
      <c r="C548" s="15" t="s">
        <v>161</v>
      </c>
      <c r="D548" s="16">
        <f>IFERROR(VLOOKUP(B548,#REF!,3,FALSE),0)</f>
        <v>0</v>
      </c>
      <c r="E548" s="18" t="str">
        <f t="shared" si="25"/>
        <v>前八週無拉料</v>
      </c>
      <c r="F548" s="16" t="str">
        <f>IFERROR(VLOOKUP(B548,#REF!,6,FALSE),"")</f>
        <v/>
      </c>
      <c r="G548" s="17">
        <v>0</v>
      </c>
      <c r="H548" s="17">
        <v>0</v>
      </c>
      <c r="I548" s="17" t="str">
        <f>IFERROR(VLOOKUP(B548,#REF!,9,FALSE),"")</f>
        <v/>
      </c>
      <c r="J548" s="17">
        <v>9000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9000</v>
      </c>
      <c r="Q548" s="17">
        <v>0</v>
      </c>
      <c r="R548" s="19">
        <v>9000</v>
      </c>
      <c r="S548" s="20" t="s">
        <v>35</v>
      </c>
      <c r="T548" s="21" t="s">
        <v>35</v>
      </c>
      <c r="U548" s="19">
        <v>0</v>
      </c>
      <c r="V548" s="17" t="s">
        <v>35</v>
      </c>
      <c r="W548" s="22" t="s">
        <v>42</v>
      </c>
      <c r="X548" s="23" t="str">
        <f t="shared" si="26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37</v>
      </c>
    </row>
    <row r="549" spans="1:29">
      <c r="A549" s="13" t="str">
        <f t="shared" si="24"/>
        <v>ZeroZero</v>
      </c>
      <c r="B549" s="14" t="s">
        <v>589</v>
      </c>
      <c r="C549" s="15" t="s">
        <v>161</v>
      </c>
      <c r="D549" s="16">
        <f>IFERROR(VLOOKUP(B549,#REF!,3,FALSE),0)</f>
        <v>0</v>
      </c>
      <c r="E549" s="18" t="str">
        <f t="shared" si="25"/>
        <v>前八週無拉料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120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120</v>
      </c>
      <c r="Q549" s="17">
        <v>0</v>
      </c>
      <c r="R549" s="19">
        <v>120</v>
      </c>
      <c r="S549" s="20" t="s">
        <v>35</v>
      </c>
      <c r="T549" s="21" t="s">
        <v>35</v>
      </c>
      <c r="U549" s="19">
        <v>0</v>
      </c>
      <c r="V549" s="17" t="s">
        <v>35</v>
      </c>
      <c r="W549" s="22" t="s">
        <v>42</v>
      </c>
      <c r="X549" s="23" t="str">
        <f t="shared" si="26"/>
        <v>E</v>
      </c>
      <c r="Y549" s="17">
        <v>0</v>
      </c>
      <c r="Z549" s="17">
        <v>0</v>
      </c>
      <c r="AA549" s="17">
        <v>0</v>
      </c>
      <c r="AB549" s="17">
        <v>0</v>
      </c>
      <c r="AC549" s="15" t="s">
        <v>37</v>
      </c>
    </row>
    <row r="550" spans="1:29" hidden="1">
      <c r="A550" s="13" t="str">
        <f t="shared" si="24"/>
        <v>None</v>
      </c>
      <c r="B550" s="14" t="s">
        <v>590</v>
      </c>
      <c r="C550" s="15" t="s">
        <v>161</v>
      </c>
      <c r="D550" s="16">
        <f>IFERROR(VLOOKUP(B550,#REF!,3,FALSE),0)</f>
        <v>0</v>
      </c>
      <c r="E550" s="18" t="str">
        <f t="shared" si="25"/>
        <v>前八週無拉料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0</v>
      </c>
      <c r="Q550" s="17">
        <v>0</v>
      </c>
      <c r="R550" s="19">
        <v>0</v>
      </c>
      <c r="S550" s="20" t="s">
        <v>35</v>
      </c>
      <c r="T550" s="21" t="s">
        <v>35</v>
      </c>
      <c r="U550" s="19">
        <v>0</v>
      </c>
      <c r="V550" s="17">
        <v>0</v>
      </c>
      <c r="W550" s="22" t="s">
        <v>42</v>
      </c>
      <c r="X550" s="23" t="str">
        <f t="shared" si="26"/>
        <v>E</v>
      </c>
      <c r="Y550" s="17">
        <v>0</v>
      </c>
      <c r="Z550" s="17">
        <v>0</v>
      </c>
      <c r="AA550" s="17">
        <v>0</v>
      </c>
      <c r="AB550" s="17">
        <v>0</v>
      </c>
      <c r="AC550" s="15" t="s">
        <v>37</v>
      </c>
    </row>
    <row r="551" spans="1:29" hidden="1">
      <c r="A551" s="13" t="str">
        <f t="shared" si="24"/>
        <v>FCST</v>
      </c>
      <c r="B551" s="14" t="s">
        <v>591</v>
      </c>
      <c r="C551" s="15" t="s">
        <v>161</v>
      </c>
      <c r="D551" s="16">
        <f>IFERROR(VLOOKUP(B551,#REF!,3,FALSE),0)</f>
        <v>0</v>
      </c>
      <c r="E551" s="18" t="str">
        <f t="shared" si="25"/>
        <v>前八週無拉料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0</v>
      </c>
      <c r="R551" s="19">
        <v>0</v>
      </c>
      <c r="S551" s="20" t="s">
        <v>35</v>
      </c>
      <c r="T551" s="21">
        <v>0</v>
      </c>
      <c r="U551" s="19">
        <v>0</v>
      </c>
      <c r="V551" s="17">
        <v>7</v>
      </c>
      <c r="W551" s="22" t="s">
        <v>36</v>
      </c>
      <c r="X551" s="23" t="str">
        <f t="shared" si="26"/>
        <v>F</v>
      </c>
      <c r="Y551" s="17">
        <v>60</v>
      </c>
      <c r="Z551" s="17">
        <v>0</v>
      </c>
      <c r="AA551" s="17">
        <v>0</v>
      </c>
      <c r="AB551" s="17">
        <v>0</v>
      </c>
      <c r="AC551" s="15" t="s">
        <v>37</v>
      </c>
    </row>
    <row r="552" spans="1:29" hidden="1">
      <c r="A552" s="13" t="str">
        <f t="shared" si="24"/>
        <v>None</v>
      </c>
      <c r="B552" s="14" t="s">
        <v>592</v>
      </c>
      <c r="C552" s="15" t="s">
        <v>161</v>
      </c>
      <c r="D552" s="16">
        <f>IFERROR(VLOOKUP(B552,#REF!,3,FALSE),0)</f>
        <v>0</v>
      </c>
      <c r="E552" s="18" t="str">
        <f t="shared" si="25"/>
        <v>前八週無拉料</v>
      </c>
      <c r="F552" s="16" t="str">
        <f>IFERROR(VLOOKUP(B552,#REF!,6,FALSE),"")</f>
        <v/>
      </c>
      <c r="G552" s="17">
        <v>0</v>
      </c>
      <c r="H552" s="17">
        <v>0</v>
      </c>
      <c r="I552" s="17" t="str">
        <f>IFERROR(VLOOKUP(B552,#REF!,9,FALSE),"")</f>
        <v/>
      </c>
      <c r="J552" s="17">
        <v>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0</v>
      </c>
      <c r="Q552" s="17">
        <v>0</v>
      </c>
      <c r="R552" s="19">
        <v>0</v>
      </c>
      <c r="S552" s="20" t="s">
        <v>35</v>
      </c>
      <c r="T552" s="21" t="s">
        <v>35</v>
      </c>
      <c r="U552" s="19">
        <v>0</v>
      </c>
      <c r="V552" s="17">
        <v>0</v>
      </c>
      <c r="W552" s="22" t="s">
        <v>42</v>
      </c>
      <c r="X552" s="23" t="str">
        <f t="shared" si="26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37</v>
      </c>
    </row>
    <row r="553" spans="1:29">
      <c r="A553" s="13" t="str">
        <f t="shared" si="24"/>
        <v>ZeroZero</v>
      </c>
      <c r="B553" s="14" t="s">
        <v>593</v>
      </c>
      <c r="C553" s="15" t="s">
        <v>161</v>
      </c>
      <c r="D553" s="16">
        <f>IFERROR(VLOOKUP(B553,#REF!,3,FALSE),0)</f>
        <v>0</v>
      </c>
      <c r="E553" s="18" t="str">
        <f t="shared" si="25"/>
        <v>前八週無拉料</v>
      </c>
      <c r="F553" s="16" t="str">
        <f>IFERROR(VLOOKUP(B553,#REF!,6,FALSE),"")</f>
        <v/>
      </c>
      <c r="G553" s="17">
        <v>0</v>
      </c>
      <c r="H553" s="17">
        <v>0</v>
      </c>
      <c r="I553" s="17" t="str">
        <f>IFERROR(VLOOKUP(B553,#REF!,9,FALSE),"")</f>
        <v/>
      </c>
      <c r="J553" s="17">
        <v>4000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4000</v>
      </c>
      <c r="Q553" s="17">
        <v>0</v>
      </c>
      <c r="R553" s="19">
        <v>4000</v>
      </c>
      <c r="S553" s="20" t="s">
        <v>35</v>
      </c>
      <c r="T553" s="21" t="s">
        <v>35</v>
      </c>
      <c r="U553" s="19">
        <v>0</v>
      </c>
      <c r="V553" s="17" t="s">
        <v>35</v>
      </c>
      <c r="W553" s="22" t="s">
        <v>42</v>
      </c>
      <c r="X553" s="23" t="str">
        <f t="shared" si="26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37</v>
      </c>
    </row>
    <row r="554" spans="1:29">
      <c r="A554" s="13" t="str">
        <f t="shared" si="24"/>
        <v>OverStock</v>
      </c>
      <c r="B554" s="14" t="s">
        <v>594</v>
      </c>
      <c r="C554" s="15" t="s">
        <v>161</v>
      </c>
      <c r="D554" s="16">
        <f>IFERROR(VLOOKUP(B554,#REF!,3,FALSE),0)</f>
        <v>0</v>
      </c>
      <c r="E554" s="18">
        <f t="shared" si="25"/>
        <v>24</v>
      </c>
      <c r="F554" s="16" t="str">
        <f>IFERROR(VLOOKUP(B554,#REF!,6,FALSE),"")</f>
        <v/>
      </c>
      <c r="G554" s="17">
        <v>14000</v>
      </c>
      <c r="H554" s="17">
        <v>14000</v>
      </c>
      <c r="I554" s="17" t="str">
        <f>IFERROR(VLOOKUP(B554,#REF!,9,FALSE),"")</f>
        <v/>
      </c>
      <c r="J554" s="17">
        <v>48000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48000</v>
      </c>
      <c r="Q554" s="17">
        <v>0</v>
      </c>
      <c r="R554" s="19">
        <v>62000</v>
      </c>
      <c r="S554" s="20">
        <v>31</v>
      </c>
      <c r="T554" s="21" t="s">
        <v>35</v>
      </c>
      <c r="U554" s="19">
        <v>2000</v>
      </c>
      <c r="V554" s="17" t="s">
        <v>35</v>
      </c>
      <c r="W554" s="22" t="s">
        <v>42</v>
      </c>
      <c r="X554" s="23" t="str">
        <f t="shared" si="26"/>
        <v>E</v>
      </c>
      <c r="Y554" s="17">
        <v>0</v>
      </c>
      <c r="Z554" s="17">
        <v>0</v>
      </c>
      <c r="AA554" s="17">
        <v>0</v>
      </c>
      <c r="AB554" s="17">
        <v>0</v>
      </c>
      <c r="AC554" s="15" t="s">
        <v>37</v>
      </c>
    </row>
    <row r="555" spans="1:29" hidden="1">
      <c r="A555" s="13" t="str">
        <f t="shared" si="24"/>
        <v>Normal</v>
      </c>
      <c r="B555" s="14" t="s">
        <v>595</v>
      </c>
      <c r="C555" s="15" t="s">
        <v>161</v>
      </c>
      <c r="D555" s="16">
        <f>IFERROR(VLOOKUP(B555,#REF!,3,FALSE),0)</f>
        <v>0</v>
      </c>
      <c r="E555" s="18">
        <f t="shared" si="25"/>
        <v>8</v>
      </c>
      <c r="F555" s="16" t="str">
        <f>IFERROR(VLOOKUP(B555,#REF!,6,FALSE),"")</f>
        <v/>
      </c>
      <c r="G555" s="17">
        <v>2000</v>
      </c>
      <c r="H555" s="17">
        <v>2000</v>
      </c>
      <c r="I555" s="17" t="str">
        <f>IFERROR(VLOOKUP(B555,#REF!,9,FALSE),"")</f>
        <v/>
      </c>
      <c r="J555" s="17">
        <v>2000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2000</v>
      </c>
      <c r="Q555" s="17">
        <v>0</v>
      </c>
      <c r="R555" s="19">
        <v>4000</v>
      </c>
      <c r="S555" s="20">
        <v>16</v>
      </c>
      <c r="T555" s="21" t="s">
        <v>35</v>
      </c>
      <c r="U555" s="19">
        <v>250</v>
      </c>
      <c r="V555" s="17" t="s">
        <v>35</v>
      </c>
      <c r="W555" s="22" t="s">
        <v>42</v>
      </c>
      <c r="X555" s="23" t="str">
        <f t="shared" si="26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37</v>
      </c>
    </row>
    <row r="556" spans="1:29" hidden="1">
      <c r="A556" s="13" t="str">
        <f t="shared" si="24"/>
        <v>FCST</v>
      </c>
      <c r="B556" s="14" t="s">
        <v>596</v>
      </c>
      <c r="C556" s="15" t="s">
        <v>161</v>
      </c>
      <c r="D556" s="16">
        <f>IFERROR(VLOOKUP(B556,#REF!,3,FALSE),0)</f>
        <v>0</v>
      </c>
      <c r="E556" s="18" t="str">
        <f t="shared" si="25"/>
        <v>前八週無拉料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2500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0</v>
      </c>
      <c r="Q556" s="17">
        <v>2500</v>
      </c>
      <c r="R556" s="19">
        <v>2500</v>
      </c>
      <c r="S556" s="20" t="s">
        <v>35</v>
      </c>
      <c r="T556" s="21">
        <v>1250</v>
      </c>
      <c r="U556" s="19">
        <v>0</v>
      </c>
      <c r="V556" s="17">
        <v>2</v>
      </c>
      <c r="W556" s="22" t="s">
        <v>36</v>
      </c>
      <c r="X556" s="23" t="str">
        <f t="shared" si="26"/>
        <v>F</v>
      </c>
      <c r="Y556" s="17">
        <v>14</v>
      </c>
      <c r="Z556" s="17">
        <v>0</v>
      </c>
      <c r="AA556" s="17">
        <v>0</v>
      </c>
      <c r="AB556" s="17">
        <v>0</v>
      </c>
      <c r="AC556" s="15" t="s">
        <v>37</v>
      </c>
    </row>
    <row r="557" spans="1:29" hidden="1">
      <c r="A557" s="13" t="str">
        <f t="shared" si="24"/>
        <v>FCST</v>
      </c>
      <c r="B557" s="14" t="s">
        <v>597</v>
      </c>
      <c r="C557" s="15" t="s">
        <v>161</v>
      </c>
      <c r="D557" s="16">
        <f>IFERROR(VLOOKUP(B557,#REF!,3,FALSE),0)</f>
        <v>0</v>
      </c>
      <c r="E557" s="18" t="str">
        <f t="shared" si="25"/>
        <v>前八週無拉料</v>
      </c>
      <c r="F557" s="16" t="str">
        <f>IFERROR(VLOOKUP(B557,#REF!,6,FALSE),"")</f>
        <v/>
      </c>
      <c r="G557" s="17">
        <v>0</v>
      </c>
      <c r="H557" s="17">
        <v>0</v>
      </c>
      <c r="I557" s="17" t="str">
        <f>IFERROR(VLOOKUP(B557,#REF!,9,FALSE),"")</f>
        <v/>
      </c>
      <c r="J557" s="17">
        <v>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0</v>
      </c>
      <c r="Q557" s="17">
        <v>0</v>
      </c>
      <c r="R557" s="19">
        <v>0</v>
      </c>
      <c r="S557" s="20" t="s">
        <v>35</v>
      </c>
      <c r="T557" s="21">
        <v>0</v>
      </c>
      <c r="U557" s="19">
        <v>0</v>
      </c>
      <c r="V557" s="17">
        <v>2391</v>
      </c>
      <c r="W557" s="22" t="s">
        <v>36</v>
      </c>
      <c r="X557" s="23" t="str">
        <f t="shared" si="26"/>
        <v>F</v>
      </c>
      <c r="Y557" s="17">
        <v>0</v>
      </c>
      <c r="Z557" s="17">
        <v>13119</v>
      </c>
      <c r="AA557" s="17">
        <v>8400</v>
      </c>
      <c r="AB557" s="17">
        <v>0</v>
      </c>
      <c r="AC557" s="15" t="s">
        <v>37</v>
      </c>
    </row>
    <row r="558" spans="1:29" hidden="1">
      <c r="A558" s="13" t="str">
        <f t="shared" si="24"/>
        <v>Normal</v>
      </c>
      <c r="B558" s="14" t="s">
        <v>598</v>
      </c>
      <c r="C558" s="15" t="s">
        <v>161</v>
      </c>
      <c r="D558" s="16">
        <f>IFERROR(VLOOKUP(B558,#REF!,3,FALSE),0)</f>
        <v>0</v>
      </c>
      <c r="E558" s="18">
        <f t="shared" si="25"/>
        <v>13.1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57500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0</v>
      </c>
      <c r="Q558" s="17">
        <v>57500</v>
      </c>
      <c r="R558" s="19">
        <v>57500</v>
      </c>
      <c r="S558" s="20">
        <v>13.1</v>
      </c>
      <c r="T558" s="21">
        <v>8.5</v>
      </c>
      <c r="U558" s="19">
        <v>4375</v>
      </c>
      <c r="V558" s="17">
        <v>6751</v>
      </c>
      <c r="W558" s="22">
        <v>1.5</v>
      </c>
      <c r="X558" s="23">
        <f t="shared" si="26"/>
        <v>100</v>
      </c>
      <c r="Y558" s="17">
        <v>15710</v>
      </c>
      <c r="Z558" s="17">
        <v>23653</v>
      </c>
      <c r="AA558" s="17">
        <v>31300</v>
      </c>
      <c r="AB558" s="17">
        <v>15500</v>
      </c>
      <c r="AC558" s="15" t="s">
        <v>37</v>
      </c>
    </row>
    <row r="559" spans="1:29">
      <c r="A559" s="13" t="str">
        <f t="shared" si="24"/>
        <v>OverStock</v>
      </c>
      <c r="B559" s="14" t="s">
        <v>599</v>
      </c>
      <c r="C559" s="15" t="s">
        <v>161</v>
      </c>
      <c r="D559" s="16">
        <f>IFERROR(VLOOKUP(B559,#REF!,3,FALSE),0)</f>
        <v>0</v>
      </c>
      <c r="E559" s="18">
        <f t="shared" si="25"/>
        <v>16</v>
      </c>
      <c r="F559" s="16" t="str">
        <f>IFERROR(VLOOKUP(B559,#REF!,6,FALSE),"")</f>
        <v/>
      </c>
      <c r="G559" s="17">
        <v>90000</v>
      </c>
      <c r="H559" s="17">
        <v>90000</v>
      </c>
      <c r="I559" s="17" t="str">
        <f>IFERROR(VLOOKUP(B559,#REF!,9,FALSE),"")</f>
        <v/>
      </c>
      <c r="J559" s="17">
        <v>44000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44000</v>
      </c>
      <c r="Q559" s="17">
        <v>0</v>
      </c>
      <c r="R559" s="19">
        <v>134000</v>
      </c>
      <c r="S559" s="20">
        <v>48.7</v>
      </c>
      <c r="T559" s="21" t="s">
        <v>35</v>
      </c>
      <c r="U559" s="19">
        <v>2750</v>
      </c>
      <c r="V559" s="17" t="s">
        <v>35</v>
      </c>
      <c r="W559" s="22" t="s">
        <v>42</v>
      </c>
      <c r="X559" s="23" t="str">
        <f t="shared" si="26"/>
        <v>E</v>
      </c>
      <c r="Y559" s="17">
        <v>0</v>
      </c>
      <c r="Z559" s="17">
        <v>0</v>
      </c>
      <c r="AA559" s="17">
        <v>0</v>
      </c>
      <c r="AB559" s="17">
        <v>0</v>
      </c>
      <c r="AC559" s="15" t="s">
        <v>37</v>
      </c>
    </row>
    <row r="560" spans="1:29" hidden="1">
      <c r="A560" s="13" t="str">
        <f t="shared" si="24"/>
        <v>Normal</v>
      </c>
      <c r="B560" s="14" t="s">
        <v>600</v>
      </c>
      <c r="C560" s="15" t="s">
        <v>161</v>
      </c>
      <c r="D560" s="16">
        <f>IFERROR(VLOOKUP(B560,#REF!,3,FALSE),0)</f>
        <v>0</v>
      </c>
      <c r="E560" s="18">
        <f t="shared" si="25"/>
        <v>0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0</v>
      </c>
      <c r="R560" s="19">
        <v>0</v>
      </c>
      <c r="S560" s="20">
        <v>0</v>
      </c>
      <c r="T560" s="21">
        <v>0</v>
      </c>
      <c r="U560" s="19">
        <v>3751</v>
      </c>
      <c r="V560" s="17">
        <v>1762</v>
      </c>
      <c r="W560" s="22">
        <v>0.5</v>
      </c>
      <c r="X560" s="23">
        <f t="shared" si="26"/>
        <v>100</v>
      </c>
      <c r="Y560" s="17">
        <v>0</v>
      </c>
      <c r="Z560" s="17">
        <v>5915</v>
      </c>
      <c r="AA560" s="17">
        <v>14493</v>
      </c>
      <c r="AB560" s="17">
        <v>5555</v>
      </c>
      <c r="AC560" s="15" t="s">
        <v>37</v>
      </c>
    </row>
    <row r="561" spans="1:29" hidden="1">
      <c r="A561" s="13" t="str">
        <f t="shared" si="24"/>
        <v>Normal</v>
      </c>
      <c r="B561" s="14" t="s">
        <v>601</v>
      </c>
      <c r="C561" s="15" t="s">
        <v>161</v>
      </c>
      <c r="D561" s="16">
        <f>IFERROR(VLOOKUP(B561,#REF!,3,FALSE),0)</f>
        <v>0</v>
      </c>
      <c r="E561" s="18">
        <f t="shared" si="25"/>
        <v>8</v>
      </c>
      <c r="F561" s="16" t="str">
        <f>IFERROR(VLOOKUP(B561,#REF!,6,FALSE),"")</f>
        <v/>
      </c>
      <c r="G561" s="17">
        <v>0</v>
      </c>
      <c r="H561" s="17">
        <v>0</v>
      </c>
      <c r="I561" s="17" t="str">
        <f>IFERROR(VLOOKUP(B561,#REF!,9,FALSE),"")</f>
        <v/>
      </c>
      <c r="J561" s="17">
        <v>5000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5000</v>
      </c>
      <c r="R561" s="19">
        <v>5000</v>
      </c>
      <c r="S561" s="20">
        <v>8</v>
      </c>
      <c r="T561" s="21">
        <v>7.2</v>
      </c>
      <c r="U561" s="19">
        <v>625</v>
      </c>
      <c r="V561" s="17">
        <v>691</v>
      </c>
      <c r="W561" s="22">
        <v>1.1000000000000001</v>
      </c>
      <c r="X561" s="23">
        <f t="shared" si="26"/>
        <v>100</v>
      </c>
      <c r="Y561" s="17">
        <v>1190</v>
      </c>
      <c r="Z561" s="17">
        <v>3056</v>
      </c>
      <c r="AA561" s="17">
        <v>3376</v>
      </c>
      <c r="AB561" s="17">
        <v>1276</v>
      </c>
      <c r="AC561" s="15" t="s">
        <v>37</v>
      </c>
    </row>
    <row r="562" spans="1:29">
      <c r="A562" s="13" t="str">
        <f t="shared" si="24"/>
        <v>OverStock</v>
      </c>
      <c r="B562" s="14" t="s">
        <v>602</v>
      </c>
      <c r="C562" s="15" t="s">
        <v>161</v>
      </c>
      <c r="D562" s="16">
        <f>IFERROR(VLOOKUP(B562,#REF!,3,FALSE),0)</f>
        <v>0</v>
      </c>
      <c r="E562" s="18">
        <f t="shared" si="25"/>
        <v>44</v>
      </c>
      <c r="F562" s="16" t="str">
        <f>IFERROR(VLOOKUP(B562,#REF!,6,FALSE),"")</f>
        <v/>
      </c>
      <c r="G562" s="17">
        <v>6000</v>
      </c>
      <c r="H562" s="17">
        <v>6000</v>
      </c>
      <c r="I562" s="17" t="str">
        <f>IFERROR(VLOOKUP(B562,#REF!,9,FALSE),"")</f>
        <v/>
      </c>
      <c r="J562" s="17">
        <v>22000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22000</v>
      </c>
      <c r="Q562" s="17">
        <v>0</v>
      </c>
      <c r="R562" s="19">
        <v>28000</v>
      </c>
      <c r="S562" s="20">
        <v>56</v>
      </c>
      <c r="T562" s="21">
        <v>17.7</v>
      </c>
      <c r="U562" s="19">
        <v>500</v>
      </c>
      <c r="V562" s="17">
        <v>1580</v>
      </c>
      <c r="W562" s="22">
        <v>3.2</v>
      </c>
      <c r="X562" s="23">
        <f t="shared" si="26"/>
        <v>150</v>
      </c>
      <c r="Y562" s="17">
        <v>3815</v>
      </c>
      <c r="Z562" s="17">
        <v>8296</v>
      </c>
      <c r="AA562" s="17">
        <v>2964</v>
      </c>
      <c r="AB562" s="17">
        <v>1795</v>
      </c>
      <c r="AC562" s="15" t="s">
        <v>37</v>
      </c>
    </row>
    <row r="563" spans="1:29" hidden="1">
      <c r="A563" s="13" t="str">
        <f t="shared" si="24"/>
        <v>FCST</v>
      </c>
      <c r="B563" s="14" t="s">
        <v>603</v>
      </c>
      <c r="C563" s="15" t="s">
        <v>161</v>
      </c>
      <c r="D563" s="16">
        <f>IFERROR(VLOOKUP(B563,#REF!,3,FALSE),0)</f>
        <v>0</v>
      </c>
      <c r="E563" s="18" t="str">
        <f t="shared" si="25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0</v>
      </c>
      <c r="Q563" s="17">
        <v>0</v>
      </c>
      <c r="R563" s="19">
        <v>0</v>
      </c>
      <c r="S563" s="20" t="s">
        <v>35</v>
      </c>
      <c r="T563" s="21">
        <v>0</v>
      </c>
      <c r="U563" s="19">
        <v>0</v>
      </c>
      <c r="V563" s="17">
        <v>1</v>
      </c>
      <c r="W563" s="22" t="s">
        <v>36</v>
      </c>
      <c r="X563" s="23" t="str">
        <f t="shared" si="26"/>
        <v>F</v>
      </c>
      <c r="Y563" s="17">
        <v>8</v>
      </c>
      <c r="Z563" s="17">
        <v>0</v>
      </c>
      <c r="AA563" s="17">
        <v>0</v>
      </c>
      <c r="AB563" s="17">
        <v>0</v>
      </c>
      <c r="AC563" s="15" t="s">
        <v>37</v>
      </c>
    </row>
    <row r="564" spans="1:29">
      <c r="A564" s="13" t="str">
        <f t="shared" si="24"/>
        <v>ZeroZero</v>
      </c>
      <c r="B564" s="14" t="s">
        <v>604</v>
      </c>
      <c r="C564" s="15" t="s">
        <v>161</v>
      </c>
      <c r="D564" s="16">
        <f>IFERROR(VLOOKUP(B564,#REF!,3,FALSE),0)</f>
        <v>0</v>
      </c>
      <c r="E564" s="18" t="str">
        <f t="shared" si="25"/>
        <v>前八週無拉料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6000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6000</v>
      </c>
      <c r="Q564" s="17">
        <v>0</v>
      </c>
      <c r="R564" s="19">
        <v>6000</v>
      </c>
      <c r="S564" s="20" t="s">
        <v>35</v>
      </c>
      <c r="T564" s="21" t="s">
        <v>35</v>
      </c>
      <c r="U564" s="19">
        <v>0</v>
      </c>
      <c r="V564" s="17" t="s">
        <v>35</v>
      </c>
      <c r="W564" s="22" t="s">
        <v>42</v>
      </c>
      <c r="X564" s="23" t="str">
        <f t="shared" si="26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37</v>
      </c>
    </row>
    <row r="565" spans="1:29">
      <c r="A565" s="13" t="str">
        <f t="shared" si="24"/>
        <v>ZeroZero</v>
      </c>
      <c r="B565" s="14" t="s">
        <v>605</v>
      </c>
      <c r="C565" s="15" t="s">
        <v>161</v>
      </c>
      <c r="D565" s="16">
        <f>IFERROR(VLOOKUP(B565,#REF!,3,FALSE),0)</f>
        <v>0</v>
      </c>
      <c r="E565" s="18" t="str">
        <f t="shared" si="25"/>
        <v>前八週無拉料</v>
      </c>
      <c r="F565" s="16" t="str">
        <f>IFERROR(VLOOKUP(B565,#REF!,6,FALSE),"")</f>
        <v/>
      </c>
      <c r="G565" s="17">
        <v>0</v>
      </c>
      <c r="H565" s="17">
        <v>0</v>
      </c>
      <c r="I565" s="17" t="str">
        <f>IFERROR(VLOOKUP(B565,#REF!,9,FALSE),"")</f>
        <v/>
      </c>
      <c r="J565" s="17">
        <v>6000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6000</v>
      </c>
      <c r="Q565" s="17">
        <v>0</v>
      </c>
      <c r="R565" s="19">
        <v>6000</v>
      </c>
      <c r="S565" s="20" t="s">
        <v>35</v>
      </c>
      <c r="T565" s="21" t="s">
        <v>35</v>
      </c>
      <c r="U565" s="19">
        <v>0</v>
      </c>
      <c r="V565" s="17" t="s">
        <v>35</v>
      </c>
      <c r="W565" s="22" t="s">
        <v>42</v>
      </c>
      <c r="X565" s="23" t="str">
        <f t="shared" si="26"/>
        <v>E</v>
      </c>
      <c r="Y565" s="17">
        <v>0</v>
      </c>
      <c r="Z565" s="17">
        <v>0</v>
      </c>
      <c r="AA565" s="17">
        <v>0</v>
      </c>
      <c r="AB565" s="17">
        <v>0</v>
      </c>
      <c r="AC565" s="15" t="s">
        <v>37</v>
      </c>
    </row>
    <row r="566" spans="1:29">
      <c r="A566" s="13" t="str">
        <f t="shared" si="24"/>
        <v>OverStock</v>
      </c>
      <c r="B566" s="14" t="s">
        <v>606</v>
      </c>
      <c r="C566" s="15" t="s">
        <v>161</v>
      </c>
      <c r="D566" s="16">
        <f>IFERROR(VLOOKUP(B566,#REF!,3,FALSE),0)</f>
        <v>0</v>
      </c>
      <c r="E566" s="18">
        <f t="shared" si="25"/>
        <v>468.3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29500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29500</v>
      </c>
      <c r="Q566" s="17">
        <v>0</v>
      </c>
      <c r="R566" s="19">
        <v>29500</v>
      </c>
      <c r="S566" s="20">
        <v>468.3</v>
      </c>
      <c r="T566" s="21" t="s">
        <v>35</v>
      </c>
      <c r="U566" s="19">
        <v>63</v>
      </c>
      <c r="V566" s="17" t="s">
        <v>35</v>
      </c>
      <c r="W566" s="22" t="s">
        <v>42</v>
      </c>
      <c r="X566" s="23" t="str">
        <f t="shared" si="26"/>
        <v>E</v>
      </c>
      <c r="Y566" s="17">
        <v>0</v>
      </c>
      <c r="Z566" s="17">
        <v>0</v>
      </c>
      <c r="AA566" s="17">
        <v>0</v>
      </c>
      <c r="AB566" s="17">
        <v>0</v>
      </c>
      <c r="AC566" s="15" t="s">
        <v>37</v>
      </c>
    </row>
    <row r="567" spans="1:29" hidden="1">
      <c r="A567" s="13" t="str">
        <f t="shared" si="24"/>
        <v>Normal</v>
      </c>
      <c r="B567" s="14" t="s">
        <v>607</v>
      </c>
      <c r="C567" s="15" t="s">
        <v>161</v>
      </c>
      <c r="D567" s="16">
        <f>IFERROR(VLOOKUP(B567,#REF!,3,FALSE),0)</f>
        <v>0</v>
      </c>
      <c r="E567" s="18">
        <f t="shared" si="25"/>
        <v>0</v>
      </c>
      <c r="F567" s="16" t="str">
        <f>IFERROR(VLOOKUP(B567,#REF!,6,FALSE),"")</f>
        <v/>
      </c>
      <c r="G567" s="17">
        <v>0</v>
      </c>
      <c r="H567" s="17">
        <v>0</v>
      </c>
      <c r="I567" s="17" t="str">
        <f>IFERROR(VLOOKUP(B567,#REF!,9,FALSE),"")</f>
        <v/>
      </c>
      <c r="J567" s="17">
        <v>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0</v>
      </c>
      <c r="Q567" s="17">
        <v>0</v>
      </c>
      <c r="R567" s="19">
        <v>0</v>
      </c>
      <c r="S567" s="20">
        <v>0</v>
      </c>
      <c r="T567" s="21" t="s">
        <v>35</v>
      </c>
      <c r="U567" s="19">
        <v>625</v>
      </c>
      <c r="V567" s="17" t="s">
        <v>35</v>
      </c>
      <c r="W567" s="22" t="s">
        <v>42</v>
      </c>
      <c r="X567" s="23" t="str">
        <f t="shared" si="26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37</v>
      </c>
    </row>
    <row r="568" spans="1:29" hidden="1">
      <c r="A568" s="13" t="str">
        <f t="shared" si="24"/>
        <v>None</v>
      </c>
      <c r="B568" s="14" t="s">
        <v>608</v>
      </c>
      <c r="C568" s="15" t="s">
        <v>161</v>
      </c>
      <c r="D568" s="16">
        <f>IFERROR(VLOOKUP(B568,#REF!,3,FALSE),0)</f>
        <v>0</v>
      </c>
      <c r="E568" s="18" t="str">
        <f t="shared" si="25"/>
        <v>前八週無拉料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0</v>
      </c>
      <c r="Q568" s="17">
        <v>0</v>
      </c>
      <c r="R568" s="19">
        <v>0</v>
      </c>
      <c r="S568" s="20" t="s">
        <v>35</v>
      </c>
      <c r="T568" s="21" t="s">
        <v>35</v>
      </c>
      <c r="U568" s="19">
        <v>0</v>
      </c>
      <c r="V568" s="17" t="s">
        <v>35</v>
      </c>
      <c r="W568" s="22" t="s">
        <v>42</v>
      </c>
      <c r="X568" s="23" t="str">
        <f t="shared" si="26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37</v>
      </c>
    </row>
    <row r="569" spans="1:29" hidden="1">
      <c r="A569" s="13" t="str">
        <f t="shared" si="24"/>
        <v>Normal</v>
      </c>
      <c r="B569" s="14" t="s">
        <v>609</v>
      </c>
      <c r="C569" s="15" t="s">
        <v>161</v>
      </c>
      <c r="D569" s="16">
        <f>IFERROR(VLOOKUP(B569,#REF!,3,FALSE),0)</f>
        <v>0</v>
      </c>
      <c r="E569" s="18">
        <f t="shared" si="25"/>
        <v>0</v>
      </c>
      <c r="F569" s="16" t="str">
        <f>IFERROR(VLOOKUP(B569,#REF!,6,FALSE),"")</f>
        <v/>
      </c>
      <c r="G569" s="17">
        <v>6000</v>
      </c>
      <c r="H569" s="17">
        <v>6000</v>
      </c>
      <c r="I569" s="17" t="str">
        <f>IFERROR(VLOOKUP(B569,#REF!,9,FALSE),"")</f>
        <v/>
      </c>
      <c r="J569" s="17">
        <v>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0</v>
      </c>
      <c r="Q569" s="17">
        <v>0</v>
      </c>
      <c r="R569" s="19">
        <v>6000</v>
      </c>
      <c r="S569" s="20">
        <v>16</v>
      </c>
      <c r="T569" s="21" t="s">
        <v>35</v>
      </c>
      <c r="U569" s="19">
        <v>375</v>
      </c>
      <c r="V569" s="17" t="s">
        <v>35</v>
      </c>
      <c r="W569" s="22" t="s">
        <v>42</v>
      </c>
      <c r="X569" s="23" t="str">
        <f t="shared" si="26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37</v>
      </c>
    </row>
    <row r="570" spans="1:29" hidden="1">
      <c r="A570" s="13" t="str">
        <f t="shared" si="24"/>
        <v>None</v>
      </c>
      <c r="B570" s="14" t="s">
        <v>610</v>
      </c>
      <c r="C570" s="15" t="s">
        <v>161</v>
      </c>
      <c r="D570" s="16">
        <f>IFERROR(VLOOKUP(B570,#REF!,3,FALSE),0)</f>
        <v>0</v>
      </c>
      <c r="E570" s="18" t="str">
        <f t="shared" si="25"/>
        <v>前八週無拉料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0</v>
      </c>
      <c r="Q570" s="17">
        <v>0</v>
      </c>
      <c r="R570" s="19">
        <v>0</v>
      </c>
      <c r="S570" s="20" t="s">
        <v>35</v>
      </c>
      <c r="T570" s="21" t="s">
        <v>35</v>
      </c>
      <c r="U570" s="19">
        <v>0</v>
      </c>
      <c r="V570" s="17" t="s">
        <v>35</v>
      </c>
      <c r="W570" s="22" t="s">
        <v>42</v>
      </c>
      <c r="X570" s="23" t="str">
        <f t="shared" si="26"/>
        <v>E</v>
      </c>
      <c r="Y570" s="17">
        <v>0</v>
      </c>
      <c r="Z570" s="17">
        <v>0</v>
      </c>
      <c r="AA570" s="17">
        <v>0</v>
      </c>
      <c r="AB570" s="17">
        <v>0</v>
      </c>
      <c r="AC570" s="15" t="s">
        <v>37</v>
      </c>
    </row>
    <row r="571" spans="1:29" hidden="1">
      <c r="A571" s="13" t="str">
        <f t="shared" si="24"/>
        <v>Normal</v>
      </c>
      <c r="B571" s="14" t="s">
        <v>611</v>
      </c>
      <c r="C571" s="15" t="s">
        <v>161</v>
      </c>
      <c r="D571" s="16">
        <f>IFERROR(VLOOKUP(B571,#REF!,3,FALSE),0)</f>
        <v>0</v>
      </c>
      <c r="E571" s="18">
        <f t="shared" si="25"/>
        <v>16</v>
      </c>
      <c r="F571" s="16" t="str">
        <f>IFERROR(VLOOKUP(B571,#REF!,6,FALSE),"")</f>
        <v/>
      </c>
      <c r="G571" s="17">
        <v>0</v>
      </c>
      <c r="H571" s="17">
        <v>0</v>
      </c>
      <c r="I571" s="17" t="str">
        <f>IFERROR(VLOOKUP(B571,#REF!,9,FALSE),"")</f>
        <v/>
      </c>
      <c r="J571" s="17">
        <v>6000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6000</v>
      </c>
      <c r="Q571" s="17">
        <v>0</v>
      </c>
      <c r="R571" s="19">
        <v>6000</v>
      </c>
      <c r="S571" s="20">
        <v>16</v>
      </c>
      <c r="T571" s="21" t="s">
        <v>35</v>
      </c>
      <c r="U571" s="19">
        <v>375</v>
      </c>
      <c r="V571" s="17">
        <v>0</v>
      </c>
      <c r="W571" s="22" t="s">
        <v>42</v>
      </c>
      <c r="X571" s="23" t="str">
        <f t="shared" si="26"/>
        <v>E</v>
      </c>
      <c r="Y571" s="17">
        <v>0</v>
      </c>
      <c r="Z571" s="17">
        <v>0</v>
      </c>
      <c r="AA571" s="17">
        <v>0</v>
      </c>
      <c r="AB571" s="17">
        <v>0</v>
      </c>
      <c r="AC571" s="15" t="s">
        <v>37</v>
      </c>
    </row>
    <row r="572" spans="1:29">
      <c r="A572" s="13" t="str">
        <f t="shared" si="24"/>
        <v>OverStock</v>
      </c>
      <c r="B572" s="14" t="s">
        <v>612</v>
      </c>
      <c r="C572" s="15" t="s">
        <v>161</v>
      </c>
      <c r="D572" s="16">
        <f>IFERROR(VLOOKUP(B572,#REF!,3,FALSE),0)</f>
        <v>0</v>
      </c>
      <c r="E572" s="18">
        <f t="shared" si="25"/>
        <v>16</v>
      </c>
      <c r="F572" s="16" t="str">
        <f>IFERROR(VLOOKUP(B572,#REF!,6,FALSE),"")</f>
        <v/>
      </c>
      <c r="G572" s="17">
        <v>252000</v>
      </c>
      <c r="H572" s="17">
        <v>252000</v>
      </c>
      <c r="I572" s="17" t="str">
        <f>IFERROR(VLOOKUP(B572,#REF!,9,FALSE),"")</f>
        <v/>
      </c>
      <c r="J572" s="17">
        <v>6000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0</v>
      </c>
      <c r="Q572" s="17">
        <v>6000</v>
      </c>
      <c r="R572" s="19">
        <v>258000</v>
      </c>
      <c r="S572" s="20">
        <v>688</v>
      </c>
      <c r="T572" s="21">
        <v>604.20000000000005</v>
      </c>
      <c r="U572" s="19">
        <v>375</v>
      </c>
      <c r="V572" s="17">
        <v>427</v>
      </c>
      <c r="W572" s="22">
        <v>1.1000000000000001</v>
      </c>
      <c r="X572" s="23">
        <f t="shared" si="26"/>
        <v>100</v>
      </c>
      <c r="Y572" s="17">
        <v>0</v>
      </c>
      <c r="Z572" s="17">
        <v>1011</v>
      </c>
      <c r="AA572" s="17">
        <v>2832</v>
      </c>
      <c r="AB572" s="17">
        <v>1978</v>
      </c>
      <c r="AC572" s="15" t="s">
        <v>37</v>
      </c>
    </row>
    <row r="573" spans="1:29">
      <c r="A573" s="13" t="str">
        <f t="shared" si="24"/>
        <v>ZeroZero</v>
      </c>
      <c r="B573" s="14" t="s">
        <v>613</v>
      </c>
      <c r="C573" s="15" t="s">
        <v>161</v>
      </c>
      <c r="D573" s="16">
        <f>IFERROR(VLOOKUP(B573,#REF!,3,FALSE),0)</f>
        <v>0</v>
      </c>
      <c r="E573" s="18" t="str">
        <f t="shared" si="25"/>
        <v>前八週無拉料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12000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12000</v>
      </c>
      <c r="Q573" s="17">
        <v>0</v>
      </c>
      <c r="R573" s="19">
        <v>12000</v>
      </c>
      <c r="S573" s="20" t="s">
        <v>35</v>
      </c>
      <c r="T573" s="21" t="s">
        <v>35</v>
      </c>
      <c r="U573" s="19">
        <v>0</v>
      </c>
      <c r="V573" s="17" t="s">
        <v>35</v>
      </c>
      <c r="W573" s="22" t="s">
        <v>42</v>
      </c>
      <c r="X573" s="23" t="str">
        <f t="shared" si="26"/>
        <v>E</v>
      </c>
      <c r="Y573" s="17">
        <v>0</v>
      </c>
      <c r="Z573" s="17">
        <v>0</v>
      </c>
      <c r="AA573" s="17">
        <v>0</v>
      </c>
      <c r="AB573" s="17">
        <v>0</v>
      </c>
      <c r="AC573" s="15" t="s">
        <v>37</v>
      </c>
    </row>
    <row r="574" spans="1:29">
      <c r="A574" s="13" t="str">
        <f t="shared" si="24"/>
        <v>OverStock</v>
      </c>
      <c r="B574" s="14" t="s">
        <v>614</v>
      </c>
      <c r="C574" s="15" t="s">
        <v>161</v>
      </c>
      <c r="D574" s="16">
        <f>IFERROR(VLOOKUP(B574,#REF!,3,FALSE),0)</f>
        <v>0</v>
      </c>
      <c r="E574" s="18">
        <f t="shared" si="25"/>
        <v>11</v>
      </c>
      <c r="F574" s="16" t="str">
        <f>IFERROR(VLOOKUP(B574,#REF!,6,FALSE),"")</f>
        <v/>
      </c>
      <c r="G574" s="17">
        <v>93000</v>
      </c>
      <c r="H574" s="17">
        <v>93000</v>
      </c>
      <c r="I574" s="17" t="str">
        <f>IFERROR(VLOOKUP(B574,#REF!,9,FALSE),"")</f>
        <v/>
      </c>
      <c r="J574" s="17">
        <v>33000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30000</v>
      </c>
      <c r="Q574" s="17">
        <v>3000</v>
      </c>
      <c r="R574" s="19">
        <v>126000</v>
      </c>
      <c r="S574" s="20">
        <v>42</v>
      </c>
      <c r="T574" s="21">
        <v>175</v>
      </c>
      <c r="U574" s="19">
        <v>3000</v>
      </c>
      <c r="V574" s="17">
        <v>720</v>
      </c>
      <c r="W574" s="22">
        <v>0.2</v>
      </c>
      <c r="X574" s="23">
        <f t="shared" si="26"/>
        <v>50</v>
      </c>
      <c r="Y574" s="17">
        <v>0</v>
      </c>
      <c r="Z574" s="17">
        <v>0</v>
      </c>
      <c r="AA574" s="17">
        <v>6483</v>
      </c>
      <c r="AB574" s="17">
        <v>0</v>
      </c>
      <c r="AC574" s="15" t="s">
        <v>37</v>
      </c>
    </row>
    <row r="575" spans="1:29" hidden="1">
      <c r="A575" s="13" t="str">
        <f t="shared" si="24"/>
        <v>Normal</v>
      </c>
      <c r="B575" s="14" t="s">
        <v>615</v>
      </c>
      <c r="C575" s="15" t="s">
        <v>161</v>
      </c>
      <c r="D575" s="16">
        <f>IFERROR(VLOOKUP(B575,#REF!,3,FALSE),0)</f>
        <v>0</v>
      </c>
      <c r="E575" s="18">
        <f t="shared" si="25"/>
        <v>10.7</v>
      </c>
      <c r="F575" s="16" t="str">
        <f>IFERROR(VLOOKUP(B575,#REF!,6,FALSE),"")</f>
        <v/>
      </c>
      <c r="G575" s="17">
        <v>15000</v>
      </c>
      <c r="H575" s="17">
        <v>15000</v>
      </c>
      <c r="I575" s="17" t="str">
        <f>IFERROR(VLOOKUP(B575,#REF!,9,FALSE),"")</f>
        <v/>
      </c>
      <c r="J575" s="17">
        <v>12000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9000</v>
      </c>
      <c r="Q575" s="17">
        <v>3000</v>
      </c>
      <c r="R575" s="19">
        <v>27000</v>
      </c>
      <c r="S575" s="20">
        <v>24</v>
      </c>
      <c r="T575" s="21">
        <v>73.400000000000006</v>
      </c>
      <c r="U575" s="19">
        <v>1125</v>
      </c>
      <c r="V575" s="17">
        <v>368</v>
      </c>
      <c r="W575" s="22">
        <v>0.3</v>
      </c>
      <c r="X575" s="23">
        <f t="shared" si="26"/>
        <v>50</v>
      </c>
      <c r="Y575" s="17">
        <v>0</v>
      </c>
      <c r="Z575" s="17">
        <v>382</v>
      </c>
      <c r="AA575" s="17">
        <v>2934</v>
      </c>
      <c r="AB575" s="17">
        <v>1978</v>
      </c>
      <c r="AC575" s="15" t="s">
        <v>37</v>
      </c>
    </row>
    <row r="576" spans="1:29">
      <c r="A576" s="13" t="str">
        <f t="shared" si="24"/>
        <v>OverStock</v>
      </c>
      <c r="B576" s="14" t="s">
        <v>616</v>
      </c>
      <c r="C576" s="15" t="s">
        <v>161</v>
      </c>
      <c r="D576" s="16">
        <f>IFERROR(VLOOKUP(B576,#REF!,3,FALSE),0)</f>
        <v>0</v>
      </c>
      <c r="E576" s="18">
        <f t="shared" si="25"/>
        <v>13.2</v>
      </c>
      <c r="F576" s="16" t="str">
        <f>IFERROR(VLOOKUP(B576,#REF!,6,FALSE),"")</f>
        <v/>
      </c>
      <c r="G576" s="17">
        <v>3624000</v>
      </c>
      <c r="H576" s="17">
        <v>3054000</v>
      </c>
      <c r="I576" s="17" t="str">
        <f>IFERROR(VLOOKUP(B576,#REF!,9,FALSE),"")</f>
        <v/>
      </c>
      <c r="J576" s="17">
        <v>1713000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921000</v>
      </c>
      <c r="Q576" s="17">
        <v>792000</v>
      </c>
      <c r="R576" s="19">
        <v>5337000</v>
      </c>
      <c r="S576" s="20">
        <v>41.3</v>
      </c>
      <c r="T576" s="21">
        <v>39.9</v>
      </c>
      <c r="U576" s="19">
        <v>129375</v>
      </c>
      <c r="V576" s="17">
        <v>133922</v>
      </c>
      <c r="W576" s="22">
        <v>1</v>
      </c>
      <c r="X576" s="23">
        <f t="shared" si="26"/>
        <v>100</v>
      </c>
      <c r="Y576" s="17">
        <v>261164</v>
      </c>
      <c r="Z576" s="17">
        <v>686771</v>
      </c>
      <c r="AA576" s="17">
        <v>358585</v>
      </c>
      <c r="AB576" s="17">
        <v>236757</v>
      </c>
      <c r="AC576" s="15" t="s">
        <v>37</v>
      </c>
    </row>
    <row r="577" spans="1:29">
      <c r="A577" s="13" t="str">
        <f t="shared" si="24"/>
        <v>OverStock</v>
      </c>
      <c r="B577" s="14" t="s">
        <v>617</v>
      </c>
      <c r="C577" s="15" t="s">
        <v>161</v>
      </c>
      <c r="D577" s="16">
        <f>IFERROR(VLOOKUP(B577,#REF!,3,FALSE),0)</f>
        <v>0</v>
      </c>
      <c r="E577" s="18">
        <f t="shared" si="25"/>
        <v>10.9</v>
      </c>
      <c r="F577" s="16" t="str">
        <f>IFERROR(VLOOKUP(B577,#REF!,6,FALSE),"")</f>
        <v/>
      </c>
      <c r="G577" s="17">
        <v>2193000</v>
      </c>
      <c r="H577" s="17">
        <v>1863000</v>
      </c>
      <c r="I577" s="17" t="str">
        <f>IFERROR(VLOOKUP(B577,#REF!,9,FALSE),"")</f>
        <v/>
      </c>
      <c r="J577" s="17">
        <v>681000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177000</v>
      </c>
      <c r="Q577" s="17">
        <v>504000</v>
      </c>
      <c r="R577" s="19">
        <v>2874000</v>
      </c>
      <c r="S577" s="20">
        <v>46.2</v>
      </c>
      <c r="T577" s="21">
        <v>42.7</v>
      </c>
      <c r="U577" s="19">
        <v>62250</v>
      </c>
      <c r="V577" s="17">
        <v>67347</v>
      </c>
      <c r="W577" s="22">
        <v>1.1000000000000001</v>
      </c>
      <c r="X577" s="23">
        <f t="shared" si="26"/>
        <v>100</v>
      </c>
      <c r="Y577" s="17">
        <v>54310</v>
      </c>
      <c r="Z577" s="17">
        <v>368078</v>
      </c>
      <c r="AA577" s="17">
        <v>244199</v>
      </c>
      <c r="AB577" s="17">
        <v>78146</v>
      </c>
      <c r="AC577" s="15" t="s">
        <v>37</v>
      </c>
    </row>
    <row r="578" spans="1:29">
      <c r="A578" s="13" t="str">
        <f t="shared" si="24"/>
        <v>OverStock</v>
      </c>
      <c r="B578" s="14" t="s">
        <v>618</v>
      </c>
      <c r="C578" s="15" t="s">
        <v>161</v>
      </c>
      <c r="D578" s="16">
        <f>IFERROR(VLOOKUP(B578,#REF!,3,FALSE),0)</f>
        <v>0</v>
      </c>
      <c r="E578" s="18">
        <f t="shared" si="25"/>
        <v>104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39000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39000</v>
      </c>
      <c r="Q578" s="17">
        <v>0</v>
      </c>
      <c r="R578" s="19">
        <v>39000</v>
      </c>
      <c r="S578" s="20">
        <v>104</v>
      </c>
      <c r="T578" s="21">
        <v>34.9</v>
      </c>
      <c r="U578" s="19">
        <v>375</v>
      </c>
      <c r="V578" s="17">
        <v>1118</v>
      </c>
      <c r="W578" s="22">
        <v>3</v>
      </c>
      <c r="X578" s="23">
        <f t="shared" si="26"/>
        <v>150</v>
      </c>
      <c r="Y578" s="17">
        <v>0</v>
      </c>
      <c r="Z578" s="17">
        <v>5200</v>
      </c>
      <c r="AA578" s="17">
        <v>4860</v>
      </c>
      <c r="AB578" s="17">
        <v>2800</v>
      </c>
      <c r="AC578" s="15" t="s">
        <v>37</v>
      </c>
    </row>
    <row r="579" spans="1:29">
      <c r="A579" s="13" t="str">
        <f t="shared" si="24"/>
        <v>OverStock</v>
      </c>
      <c r="B579" s="14" t="s">
        <v>619</v>
      </c>
      <c r="C579" s="15" t="s">
        <v>161</v>
      </c>
      <c r="D579" s="16">
        <f>IFERROR(VLOOKUP(B579,#REF!,3,FALSE),0)</f>
        <v>0</v>
      </c>
      <c r="E579" s="18">
        <f t="shared" si="25"/>
        <v>12</v>
      </c>
      <c r="F579" s="16" t="str">
        <f>IFERROR(VLOOKUP(B579,#REF!,6,FALSE),"")</f>
        <v/>
      </c>
      <c r="G579" s="17">
        <v>51000</v>
      </c>
      <c r="H579" s="17">
        <v>51000</v>
      </c>
      <c r="I579" s="17" t="str">
        <f>IFERROR(VLOOKUP(B579,#REF!,9,FALSE),"")</f>
        <v/>
      </c>
      <c r="J579" s="17">
        <v>9000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6000</v>
      </c>
      <c r="Q579" s="17">
        <v>3000</v>
      </c>
      <c r="R579" s="19">
        <v>60000</v>
      </c>
      <c r="S579" s="20">
        <v>80</v>
      </c>
      <c r="T579" s="21" t="s">
        <v>35</v>
      </c>
      <c r="U579" s="19">
        <v>750</v>
      </c>
      <c r="V579" s="17">
        <v>0</v>
      </c>
      <c r="W579" s="22" t="s">
        <v>42</v>
      </c>
      <c r="X579" s="23" t="str">
        <f t="shared" si="26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37</v>
      </c>
    </row>
    <row r="580" spans="1:29">
      <c r="A580" s="13" t="str">
        <f t="shared" ref="A580:A643" si="27">IF(OR(U580=0,LEN(U580)=0)*OR(V580=0,LEN(V580)=0),IF(R580&gt;0,"ZeroZero","None"),IF(IF(LEN(S580)=0,0,S580)&gt;24,"OverStock",IF(U580=0,"FCST","Normal")))</f>
        <v>OverStock</v>
      </c>
      <c r="B580" s="14" t="s">
        <v>620</v>
      </c>
      <c r="C580" s="15" t="s">
        <v>161</v>
      </c>
      <c r="D580" s="16">
        <f>IFERROR(VLOOKUP(B580,#REF!,3,FALSE),0)</f>
        <v>0</v>
      </c>
      <c r="E580" s="18">
        <f t="shared" ref="E580:E643" si="28">IF(U580=0,"前八週無拉料",ROUND(J580/U580,1))</f>
        <v>91.4</v>
      </c>
      <c r="F580" s="16" t="str">
        <f>IFERROR(VLOOKUP(B580,#REF!,6,FALSE),"")</f>
        <v/>
      </c>
      <c r="G580" s="17">
        <v>33000</v>
      </c>
      <c r="H580" s="17">
        <v>18000</v>
      </c>
      <c r="I580" s="17" t="str">
        <f>IFERROR(VLOOKUP(B580,#REF!,9,FALSE),"")</f>
        <v/>
      </c>
      <c r="J580" s="17">
        <v>240000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180000</v>
      </c>
      <c r="Q580" s="17">
        <v>60000</v>
      </c>
      <c r="R580" s="19">
        <v>273000</v>
      </c>
      <c r="S580" s="20">
        <v>104</v>
      </c>
      <c r="T580" s="21">
        <v>48.1</v>
      </c>
      <c r="U580" s="19">
        <v>2625</v>
      </c>
      <c r="V580" s="17">
        <v>5676</v>
      </c>
      <c r="W580" s="22">
        <v>2.2000000000000002</v>
      </c>
      <c r="X580" s="23">
        <f t="shared" ref="X580:X643" si="29">IF($W580="E","E",IF($W580="F","F",IF($W580&lt;0.5,50,IF($W580&lt;2,100,150))))</f>
        <v>150</v>
      </c>
      <c r="Y580" s="17">
        <v>0</v>
      </c>
      <c r="Z580" s="17">
        <v>34661</v>
      </c>
      <c r="AA580" s="17">
        <v>18553</v>
      </c>
      <c r="AB580" s="17">
        <v>4684</v>
      </c>
      <c r="AC580" s="15" t="s">
        <v>37</v>
      </c>
    </row>
    <row r="581" spans="1:29">
      <c r="A581" s="13" t="str">
        <f t="shared" si="27"/>
        <v>OverStock</v>
      </c>
      <c r="B581" s="14" t="s">
        <v>621</v>
      </c>
      <c r="C581" s="15" t="s">
        <v>161</v>
      </c>
      <c r="D581" s="16">
        <f>IFERROR(VLOOKUP(B581,#REF!,3,FALSE),0)</f>
        <v>0</v>
      </c>
      <c r="E581" s="18">
        <f t="shared" si="28"/>
        <v>66.7</v>
      </c>
      <c r="F581" s="16" t="str">
        <f>IFERROR(VLOOKUP(B581,#REF!,6,FALSE),"")</f>
        <v/>
      </c>
      <c r="G581" s="17">
        <v>120000</v>
      </c>
      <c r="H581" s="17">
        <v>120000</v>
      </c>
      <c r="I581" s="17" t="str">
        <f>IFERROR(VLOOKUP(B581,#REF!,9,FALSE),"")</f>
        <v/>
      </c>
      <c r="J581" s="17">
        <v>75000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27000</v>
      </c>
      <c r="Q581" s="17">
        <v>48000</v>
      </c>
      <c r="R581" s="19">
        <v>195000</v>
      </c>
      <c r="S581" s="20">
        <v>173.3</v>
      </c>
      <c r="T581" s="21">
        <v>54.9</v>
      </c>
      <c r="U581" s="19">
        <v>1125</v>
      </c>
      <c r="V581" s="17">
        <v>3549</v>
      </c>
      <c r="W581" s="22">
        <v>3.2</v>
      </c>
      <c r="X581" s="23">
        <f t="shared" si="29"/>
        <v>150</v>
      </c>
      <c r="Y581" s="17">
        <v>0</v>
      </c>
      <c r="Z581" s="17">
        <v>24338</v>
      </c>
      <c r="AA581" s="17">
        <v>7606</v>
      </c>
      <c r="AB581" s="17">
        <v>0</v>
      </c>
      <c r="AC581" s="15" t="s">
        <v>37</v>
      </c>
    </row>
    <row r="582" spans="1:29">
      <c r="A582" s="13" t="str">
        <f t="shared" si="27"/>
        <v>OverStock</v>
      </c>
      <c r="B582" s="14" t="s">
        <v>622</v>
      </c>
      <c r="C582" s="15" t="s">
        <v>161</v>
      </c>
      <c r="D582" s="16">
        <f>IFERROR(VLOOKUP(B582,#REF!,3,FALSE),0)</f>
        <v>0</v>
      </c>
      <c r="E582" s="18">
        <f t="shared" si="28"/>
        <v>8</v>
      </c>
      <c r="F582" s="16" t="str">
        <f>IFERROR(VLOOKUP(B582,#REF!,6,FALSE),"")</f>
        <v/>
      </c>
      <c r="G582" s="17">
        <v>868000</v>
      </c>
      <c r="H582" s="17">
        <v>780000</v>
      </c>
      <c r="I582" s="17" t="str">
        <f>IFERROR(VLOOKUP(B582,#REF!,9,FALSE),"")</f>
        <v/>
      </c>
      <c r="J582" s="17">
        <v>228000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148000</v>
      </c>
      <c r="Q582" s="17">
        <v>80000</v>
      </c>
      <c r="R582" s="19">
        <v>1096000</v>
      </c>
      <c r="S582" s="20">
        <v>38.5</v>
      </c>
      <c r="T582" s="21">
        <v>41.5</v>
      </c>
      <c r="U582" s="19">
        <v>28500</v>
      </c>
      <c r="V582" s="17">
        <v>26438</v>
      </c>
      <c r="W582" s="22">
        <v>0.9</v>
      </c>
      <c r="X582" s="23">
        <f t="shared" si="29"/>
        <v>100</v>
      </c>
      <c r="Y582" s="17">
        <v>0</v>
      </c>
      <c r="Z582" s="17">
        <v>150620</v>
      </c>
      <c r="AA582" s="17">
        <v>115961</v>
      </c>
      <c r="AB582" s="17">
        <v>54943</v>
      </c>
      <c r="AC582" s="15" t="s">
        <v>37</v>
      </c>
    </row>
    <row r="583" spans="1:29" hidden="1">
      <c r="A583" s="13" t="str">
        <f t="shared" si="27"/>
        <v>Normal</v>
      </c>
      <c r="B583" s="14" t="s">
        <v>623</v>
      </c>
      <c r="C583" s="15" t="s">
        <v>161</v>
      </c>
      <c r="D583" s="16">
        <f>IFERROR(VLOOKUP(B583,#REF!,3,FALSE),0)</f>
        <v>0</v>
      </c>
      <c r="E583" s="18">
        <f t="shared" si="28"/>
        <v>0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0</v>
      </c>
      <c r="Q583" s="17">
        <v>0</v>
      </c>
      <c r="R583" s="19">
        <v>0</v>
      </c>
      <c r="S583" s="20">
        <v>0</v>
      </c>
      <c r="T583" s="21" t="s">
        <v>35</v>
      </c>
      <c r="U583" s="19">
        <v>375</v>
      </c>
      <c r="V583" s="17" t="s">
        <v>35</v>
      </c>
      <c r="W583" s="22" t="s">
        <v>42</v>
      </c>
      <c r="X583" s="23" t="str">
        <f t="shared" si="2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37</v>
      </c>
    </row>
    <row r="584" spans="1:29">
      <c r="A584" s="13" t="str">
        <f t="shared" si="27"/>
        <v>OverStock</v>
      </c>
      <c r="B584" s="14" t="s">
        <v>624</v>
      </c>
      <c r="C584" s="15" t="s">
        <v>161</v>
      </c>
      <c r="D584" s="16">
        <f>IFERROR(VLOOKUP(B584,#REF!,3,FALSE),0)</f>
        <v>0</v>
      </c>
      <c r="E584" s="18">
        <f t="shared" si="28"/>
        <v>6.7</v>
      </c>
      <c r="F584" s="16" t="str">
        <f>IFERROR(VLOOKUP(B584,#REF!,6,FALSE),"")</f>
        <v/>
      </c>
      <c r="G584" s="17">
        <v>318000</v>
      </c>
      <c r="H584" s="17">
        <v>252000</v>
      </c>
      <c r="I584" s="17" t="str">
        <f>IFERROR(VLOOKUP(B584,#REF!,9,FALSE),"")</f>
        <v/>
      </c>
      <c r="J584" s="17">
        <v>60000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12000</v>
      </c>
      <c r="Q584" s="17">
        <v>48000</v>
      </c>
      <c r="R584" s="19">
        <v>378000</v>
      </c>
      <c r="S584" s="20">
        <v>42</v>
      </c>
      <c r="T584" s="21">
        <v>33.799999999999997</v>
      </c>
      <c r="U584" s="19">
        <v>9000</v>
      </c>
      <c r="V584" s="17">
        <v>11168</v>
      </c>
      <c r="W584" s="22">
        <v>1.2</v>
      </c>
      <c r="X584" s="23">
        <f t="shared" si="29"/>
        <v>100</v>
      </c>
      <c r="Y584" s="17">
        <v>1025</v>
      </c>
      <c r="Z584" s="17">
        <v>62592</v>
      </c>
      <c r="AA584" s="17">
        <v>43425</v>
      </c>
      <c r="AB584" s="17">
        <v>11196</v>
      </c>
      <c r="AC584" s="15" t="s">
        <v>37</v>
      </c>
    </row>
    <row r="585" spans="1:29">
      <c r="A585" s="13" t="str">
        <f t="shared" si="27"/>
        <v>ZeroZero</v>
      </c>
      <c r="B585" s="14" t="s">
        <v>625</v>
      </c>
      <c r="C585" s="15" t="s">
        <v>161</v>
      </c>
      <c r="D585" s="16">
        <f>IFERROR(VLOOKUP(B585,#REF!,3,FALSE),0)</f>
        <v>0</v>
      </c>
      <c r="E585" s="18" t="str">
        <f t="shared" si="28"/>
        <v>前八週無拉料</v>
      </c>
      <c r="F585" s="16" t="str">
        <f>IFERROR(VLOOKUP(B585,#REF!,6,FALSE),"")</f>
        <v/>
      </c>
      <c r="G585" s="17">
        <v>0</v>
      </c>
      <c r="H585" s="17">
        <v>0</v>
      </c>
      <c r="I585" s="17" t="str">
        <f>IFERROR(VLOOKUP(B585,#REF!,9,FALSE),"")</f>
        <v/>
      </c>
      <c r="J585" s="17">
        <v>3000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3000</v>
      </c>
      <c r="Q585" s="17">
        <v>0</v>
      </c>
      <c r="R585" s="19">
        <v>3000</v>
      </c>
      <c r="S585" s="20" t="s">
        <v>35</v>
      </c>
      <c r="T585" s="21" t="s">
        <v>35</v>
      </c>
      <c r="U585" s="19">
        <v>0</v>
      </c>
      <c r="V585" s="17" t="s">
        <v>35</v>
      </c>
      <c r="W585" s="22" t="s">
        <v>42</v>
      </c>
      <c r="X585" s="23" t="str">
        <f t="shared" si="2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37</v>
      </c>
    </row>
    <row r="586" spans="1:29" hidden="1">
      <c r="A586" s="13" t="str">
        <f t="shared" si="27"/>
        <v>FCST</v>
      </c>
      <c r="B586" s="14" t="s">
        <v>626</v>
      </c>
      <c r="C586" s="15" t="s">
        <v>161</v>
      </c>
      <c r="D586" s="16">
        <f>IFERROR(VLOOKUP(B586,#REF!,3,FALSE),0)</f>
        <v>0</v>
      </c>
      <c r="E586" s="18" t="str">
        <f t="shared" si="28"/>
        <v>前八週無拉料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12000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12000</v>
      </c>
      <c r="Q586" s="17">
        <v>0</v>
      </c>
      <c r="R586" s="19">
        <v>12000</v>
      </c>
      <c r="S586" s="20" t="s">
        <v>35</v>
      </c>
      <c r="T586" s="21">
        <v>1714.3</v>
      </c>
      <c r="U586" s="19">
        <v>0</v>
      </c>
      <c r="V586" s="17">
        <v>7</v>
      </c>
      <c r="W586" s="22" t="s">
        <v>36</v>
      </c>
      <c r="X586" s="23" t="str">
        <f t="shared" si="29"/>
        <v>F</v>
      </c>
      <c r="Y586" s="17">
        <v>60</v>
      </c>
      <c r="Z586" s="17">
        <v>0</v>
      </c>
      <c r="AA586" s="17">
        <v>0</v>
      </c>
      <c r="AB586" s="17">
        <v>0</v>
      </c>
      <c r="AC586" s="15" t="s">
        <v>37</v>
      </c>
    </row>
    <row r="587" spans="1:29">
      <c r="A587" s="13" t="str">
        <f t="shared" si="27"/>
        <v>OverStock</v>
      </c>
      <c r="B587" s="14" t="s">
        <v>627</v>
      </c>
      <c r="C587" s="15" t="s">
        <v>161</v>
      </c>
      <c r="D587" s="16">
        <f>IFERROR(VLOOKUP(B587,#REF!,3,FALSE),0)</f>
        <v>0</v>
      </c>
      <c r="E587" s="18">
        <f t="shared" si="28"/>
        <v>16</v>
      </c>
      <c r="F587" s="16" t="str">
        <f>IFERROR(VLOOKUP(B587,#REF!,6,FALSE),"")</f>
        <v/>
      </c>
      <c r="G587" s="17">
        <v>12000</v>
      </c>
      <c r="H587" s="17">
        <v>9000</v>
      </c>
      <c r="I587" s="17" t="str">
        <f>IFERROR(VLOOKUP(B587,#REF!,9,FALSE),"")</f>
        <v/>
      </c>
      <c r="J587" s="17">
        <v>6000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3000</v>
      </c>
      <c r="Q587" s="17">
        <v>3000</v>
      </c>
      <c r="R587" s="19">
        <v>18000</v>
      </c>
      <c r="S587" s="20">
        <v>48</v>
      </c>
      <c r="T587" s="21">
        <v>109.1</v>
      </c>
      <c r="U587" s="19">
        <v>375</v>
      </c>
      <c r="V587" s="17">
        <v>165</v>
      </c>
      <c r="W587" s="22">
        <v>0.4</v>
      </c>
      <c r="X587" s="23">
        <f t="shared" si="29"/>
        <v>50</v>
      </c>
      <c r="Y587" s="17">
        <v>0</v>
      </c>
      <c r="Z587" s="17">
        <v>0</v>
      </c>
      <c r="AA587" s="17">
        <v>1606</v>
      </c>
      <c r="AB587" s="17">
        <v>1028</v>
      </c>
      <c r="AC587" s="15" t="s">
        <v>37</v>
      </c>
    </row>
    <row r="588" spans="1:29" hidden="1">
      <c r="A588" s="13" t="str">
        <f t="shared" si="27"/>
        <v>Normal</v>
      </c>
      <c r="B588" s="14" t="s">
        <v>628</v>
      </c>
      <c r="C588" s="15" t="s">
        <v>161</v>
      </c>
      <c r="D588" s="16">
        <f>IFERROR(VLOOKUP(B588,#REF!,3,FALSE),0)</f>
        <v>0</v>
      </c>
      <c r="E588" s="18">
        <f t="shared" si="28"/>
        <v>5.7</v>
      </c>
      <c r="F588" s="16" t="str">
        <f>IFERROR(VLOOKUP(B588,#REF!,6,FALSE),"")</f>
        <v/>
      </c>
      <c r="G588" s="17">
        <v>57000</v>
      </c>
      <c r="H588" s="17">
        <v>57000</v>
      </c>
      <c r="I588" s="17" t="str">
        <f>IFERROR(VLOOKUP(B588,#REF!,9,FALSE),"")</f>
        <v/>
      </c>
      <c r="J588" s="17">
        <v>30000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30000</v>
      </c>
      <c r="Q588" s="17">
        <v>0</v>
      </c>
      <c r="R588" s="19">
        <v>87000</v>
      </c>
      <c r="S588" s="20">
        <v>16.600000000000001</v>
      </c>
      <c r="T588" s="21" t="s">
        <v>35</v>
      </c>
      <c r="U588" s="19">
        <v>5250</v>
      </c>
      <c r="V588" s="17">
        <v>0</v>
      </c>
      <c r="W588" s="22" t="s">
        <v>42</v>
      </c>
      <c r="X588" s="23" t="str">
        <f t="shared" si="29"/>
        <v>E</v>
      </c>
      <c r="Y588" s="17">
        <v>0</v>
      </c>
      <c r="Z588" s="17">
        <v>0</v>
      </c>
      <c r="AA588" s="17">
        <v>0</v>
      </c>
      <c r="AB588" s="17">
        <v>0</v>
      </c>
      <c r="AC588" s="15" t="s">
        <v>37</v>
      </c>
    </row>
    <row r="589" spans="1:29">
      <c r="A589" s="13" t="str">
        <f t="shared" si="27"/>
        <v>ZeroZero</v>
      </c>
      <c r="B589" s="14" t="s">
        <v>629</v>
      </c>
      <c r="C589" s="15" t="s">
        <v>161</v>
      </c>
      <c r="D589" s="16">
        <f>IFERROR(VLOOKUP(B589,#REF!,3,FALSE),0)</f>
        <v>0</v>
      </c>
      <c r="E589" s="18" t="str">
        <f t="shared" si="28"/>
        <v>前八週無拉料</v>
      </c>
      <c r="F589" s="16" t="str">
        <f>IFERROR(VLOOKUP(B589,#REF!,6,FALSE),"")</f>
        <v/>
      </c>
      <c r="G589" s="17">
        <v>0</v>
      </c>
      <c r="H589" s="17">
        <v>0</v>
      </c>
      <c r="I589" s="17" t="str">
        <f>IFERROR(VLOOKUP(B589,#REF!,9,FALSE),"")</f>
        <v/>
      </c>
      <c r="J589" s="17">
        <v>6000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6000</v>
      </c>
      <c r="R589" s="19">
        <v>6000</v>
      </c>
      <c r="S589" s="20" t="s">
        <v>35</v>
      </c>
      <c r="T589" s="21" t="s">
        <v>35</v>
      </c>
      <c r="U589" s="19">
        <v>0</v>
      </c>
      <c r="V589" s="17">
        <v>0</v>
      </c>
      <c r="W589" s="22" t="s">
        <v>42</v>
      </c>
      <c r="X589" s="23" t="str">
        <f t="shared" si="29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37</v>
      </c>
    </row>
    <row r="590" spans="1:29">
      <c r="A590" s="13" t="str">
        <f t="shared" si="27"/>
        <v>ZeroZero</v>
      </c>
      <c r="B590" s="14" t="s">
        <v>630</v>
      </c>
      <c r="C590" s="15" t="s">
        <v>161</v>
      </c>
      <c r="D590" s="16">
        <f>IFERROR(VLOOKUP(B590,#REF!,3,FALSE),0)</f>
        <v>0</v>
      </c>
      <c r="E590" s="18" t="str">
        <f t="shared" si="28"/>
        <v>前八週無拉料</v>
      </c>
      <c r="F590" s="16" t="str">
        <f>IFERROR(VLOOKUP(B590,#REF!,6,FALSE),"")</f>
        <v/>
      </c>
      <c r="G590" s="17">
        <v>0</v>
      </c>
      <c r="H590" s="17">
        <v>0</v>
      </c>
      <c r="I590" s="17" t="str">
        <f>IFERROR(VLOOKUP(B590,#REF!,9,FALSE),"")</f>
        <v/>
      </c>
      <c r="J590" s="17">
        <v>6000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6000</v>
      </c>
      <c r="Q590" s="17">
        <v>0</v>
      </c>
      <c r="R590" s="19">
        <v>6000</v>
      </c>
      <c r="S590" s="20" t="s">
        <v>35</v>
      </c>
      <c r="T590" s="21" t="s">
        <v>35</v>
      </c>
      <c r="U590" s="19">
        <v>0</v>
      </c>
      <c r="V590" s="17" t="s">
        <v>35</v>
      </c>
      <c r="W590" s="22" t="s">
        <v>42</v>
      </c>
      <c r="X590" s="23" t="str">
        <f t="shared" si="2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37</v>
      </c>
    </row>
    <row r="591" spans="1:29">
      <c r="A591" s="13" t="str">
        <f t="shared" si="27"/>
        <v>OverStock</v>
      </c>
      <c r="B591" s="14" t="s">
        <v>631</v>
      </c>
      <c r="C591" s="15" t="s">
        <v>161</v>
      </c>
      <c r="D591" s="16">
        <f>IFERROR(VLOOKUP(B591,#REF!,3,FALSE),0)</f>
        <v>0</v>
      </c>
      <c r="E591" s="18">
        <f t="shared" si="28"/>
        <v>27.4</v>
      </c>
      <c r="F591" s="16" t="str">
        <f>IFERROR(VLOOKUP(B591,#REF!,6,FALSE),"")</f>
        <v/>
      </c>
      <c r="G591" s="17">
        <v>159000</v>
      </c>
      <c r="H591" s="17">
        <v>36000</v>
      </c>
      <c r="I591" s="17" t="str">
        <f>IFERROR(VLOOKUP(B591,#REF!,9,FALSE),"")</f>
        <v/>
      </c>
      <c r="J591" s="17">
        <v>72000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72000</v>
      </c>
      <c r="Q591" s="17">
        <v>0</v>
      </c>
      <c r="R591" s="19">
        <v>231000</v>
      </c>
      <c r="S591" s="20">
        <v>88</v>
      </c>
      <c r="T591" s="21">
        <v>65.599999999999994</v>
      </c>
      <c r="U591" s="19">
        <v>2625</v>
      </c>
      <c r="V591" s="17">
        <v>3519</v>
      </c>
      <c r="W591" s="22">
        <v>1.3</v>
      </c>
      <c r="X591" s="23">
        <f t="shared" si="29"/>
        <v>100</v>
      </c>
      <c r="Y591" s="17">
        <v>0</v>
      </c>
      <c r="Z591" s="17">
        <v>25543</v>
      </c>
      <c r="AA591" s="17">
        <v>6356</v>
      </c>
      <c r="AB591" s="17">
        <v>3122</v>
      </c>
      <c r="AC591" s="15" t="s">
        <v>37</v>
      </c>
    </row>
    <row r="592" spans="1:29">
      <c r="A592" s="13" t="str">
        <f t="shared" si="27"/>
        <v>OverStock</v>
      </c>
      <c r="B592" s="14" t="s">
        <v>632</v>
      </c>
      <c r="C592" s="15" t="s">
        <v>161</v>
      </c>
      <c r="D592" s="16">
        <f>IFERROR(VLOOKUP(B592,#REF!,3,FALSE),0)</f>
        <v>0</v>
      </c>
      <c r="E592" s="18">
        <f t="shared" si="28"/>
        <v>56</v>
      </c>
      <c r="F592" s="16" t="str">
        <f>IFERROR(VLOOKUP(B592,#REF!,6,FALSE),"")</f>
        <v/>
      </c>
      <c r="G592" s="17">
        <v>105000</v>
      </c>
      <c r="H592" s="17">
        <v>69000</v>
      </c>
      <c r="I592" s="17" t="str">
        <f>IFERROR(VLOOKUP(B592,#REF!,9,FALSE),"")</f>
        <v/>
      </c>
      <c r="J592" s="17">
        <v>21000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21000</v>
      </c>
      <c r="Q592" s="17">
        <v>0</v>
      </c>
      <c r="R592" s="19">
        <v>126000</v>
      </c>
      <c r="S592" s="20">
        <v>336</v>
      </c>
      <c r="T592" s="21" t="s">
        <v>35</v>
      </c>
      <c r="U592" s="19">
        <v>375</v>
      </c>
      <c r="V592" s="17" t="s">
        <v>35</v>
      </c>
      <c r="W592" s="22" t="s">
        <v>42</v>
      </c>
      <c r="X592" s="23" t="str">
        <f t="shared" si="29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37</v>
      </c>
    </row>
    <row r="593" spans="1:29">
      <c r="A593" s="13" t="str">
        <f t="shared" si="27"/>
        <v>OverStock</v>
      </c>
      <c r="B593" s="14" t="s">
        <v>633</v>
      </c>
      <c r="C593" s="15" t="s">
        <v>161</v>
      </c>
      <c r="D593" s="16">
        <f>IFERROR(VLOOKUP(B593,#REF!,3,FALSE),0)</f>
        <v>0</v>
      </c>
      <c r="E593" s="18">
        <f t="shared" si="28"/>
        <v>5.8</v>
      </c>
      <c r="F593" s="16" t="str">
        <f>IFERROR(VLOOKUP(B593,#REF!,6,FALSE),"")</f>
        <v/>
      </c>
      <c r="G593" s="17">
        <v>99000</v>
      </c>
      <c r="H593" s="17">
        <v>63000</v>
      </c>
      <c r="I593" s="17" t="str">
        <f>IFERROR(VLOOKUP(B593,#REF!,9,FALSE),"")</f>
        <v/>
      </c>
      <c r="J593" s="17">
        <v>24000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12000</v>
      </c>
      <c r="Q593" s="17">
        <v>12000</v>
      </c>
      <c r="R593" s="19">
        <v>123000</v>
      </c>
      <c r="S593" s="20">
        <v>29.8</v>
      </c>
      <c r="T593" s="21">
        <v>48.2</v>
      </c>
      <c r="U593" s="19">
        <v>4125</v>
      </c>
      <c r="V593" s="17">
        <v>2550</v>
      </c>
      <c r="W593" s="22">
        <v>0.6</v>
      </c>
      <c r="X593" s="23">
        <f t="shared" si="29"/>
        <v>100</v>
      </c>
      <c r="Y593" s="17">
        <v>0</v>
      </c>
      <c r="Z593" s="17">
        <v>13461</v>
      </c>
      <c r="AA593" s="17">
        <v>11516</v>
      </c>
      <c r="AB593" s="17">
        <v>7787</v>
      </c>
      <c r="AC593" s="15" t="s">
        <v>37</v>
      </c>
    </row>
    <row r="594" spans="1:29">
      <c r="A594" s="13" t="str">
        <f t="shared" si="27"/>
        <v>OverStock</v>
      </c>
      <c r="B594" s="14" t="s">
        <v>634</v>
      </c>
      <c r="C594" s="15" t="s">
        <v>161</v>
      </c>
      <c r="D594" s="16">
        <f>IFERROR(VLOOKUP(B594,#REF!,3,FALSE),0)</f>
        <v>0</v>
      </c>
      <c r="E594" s="18">
        <f t="shared" si="28"/>
        <v>296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111000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111000</v>
      </c>
      <c r="Q594" s="17">
        <v>0</v>
      </c>
      <c r="R594" s="19">
        <v>111000</v>
      </c>
      <c r="S594" s="20">
        <v>296</v>
      </c>
      <c r="T594" s="21" t="s">
        <v>35</v>
      </c>
      <c r="U594" s="19">
        <v>375</v>
      </c>
      <c r="V594" s="17" t="s">
        <v>35</v>
      </c>
      <c r="W594" s="22" t="s">
        <v>42</v>
      </c>
      <c r="X594" s="23" t="str">
        <f t="shared" si="29"/>
        <v>E</v>
      </c>
      <c r="Y594" s="17">
        <v>0</v>
      </c>
      <c r="Z594" s="17">
        <v>0</v>
      </c>
      <c r="AA594" s="17">
        <v>0</v>
      </c>
      <c r="AB594" s="17">
        <v>0</v>
      </c>
      <c r="AC594" s="15" t="s">
        <v>37</v>
      </c>
    </row>
    <row r="595" spans="1:29" hidden="1">
      <c r="A595" s="13" t="str">
        <f t="shared" si="27"/>
        <v>Normal</v>
      </c>
      <c r="B595" s="14" t="s">
        <v>635</v>
      </c>
      <c r="C595" s="15" t="s">
        <v>161</v>
      </c>
      <c r="D595" s="16">
        <f>IFERROR(VLOOKUP(B595,#REF!,3,FALSE),0)</f>
        <v>0</v>
      </c>
      <c r="E595" s="18">
        <f t="shared" si="28"/>
        <v>4.8</v>
      </c>
      <c r="F595" s="16" t="str">
        <f>IFERROR(VLOOKUP(B595,#REF!,6,FALSE),"")</f>
        <v/>
      </c>
      <c r="G595" s="17">
        <v>18000</v>
      </c>
      <c r="H595" s="17">
        <v>6000</v>
      </c>
      <c r="I595" s="17" t="str">
        <f>IFERROR(VLOOKUP(B595,#REF!,9,FALSE),"")</f>
        <v/>
      </c>
      <c r="J595" s="17">
        <v>18000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18000</v>
      </c>
      <c r="R595" s="19">
        <v>36000</v>
      </c>
      <c r="S595" s="20">
        <v>9.6</v>
      </c>
      <c r="T595" s="21">
        <v>1241.4000000000001</v>
      </c>
      <c r="U595" s="19">
        <v>3750</v>
      </c>
      <c r="V595" s="17">
        <v>29</v>
      </c>
      <c r="W595" s="22">
        <v>0</v>
      </c>
      <c r="X595" s="23">
        <f t="shared" si="29"/>
        <v>50</v>
      </c>
      <c r="Y595" s="17">
        <v>0</v>
      </c>
      <c r="Z595" s="17">
        <v>265</v>
      </c>
      <c r="AA595" s="17">
        <v>0</v>
      </c>
      <c r="AB595" s="17">
        <v>0</v>
      </c>
      <c r="AC595" s="15" t="s">
        <v>37</v>
      </c>
    </row>
    <row r="596" spans="1:29" hidden="1">
      <c r="A596" s="13" t="str">
        <f t="shared" si="27"/>
        <v>FCST</v>
      </c>
      <c r="B596" s="14" t="s">
        <v>636</v>
      </c>
      <c r="C596" s="15" t="s">
        <v>161</v>
      </c>
      <c r="D596" s="16">
        <f>IFERROR(VLOOKUP(B596,#REF!,3,FALSE),0)</f>
        <v>0</v>
      </c>
      <c r="E596" s="18" t="str">
        <f t="shared" si="28"/>
        <v>前八週無拉料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3000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0</v>
      </c>
      <c r="Q596" s="17">
        <v>3000</v>
      </c>
      <c r="R596" s="19">
        <v>3000</v>
      </c>
      <c r="S596" s="20" t="s">
        <v>35</v>
      </c>
      <c r="T596" s="21">
        <v>78.900000000000006</v>
      </c>
      <c r="U596" s="19">
        <v>0</v>
      </c>
      <c r="V596" s="17">
        <v>38</v>
      </c>
      <c r="W596" s="22" t="s">
        <v>36</v>
      </c>
      <c r="X596" s="23" t="str">
        <f t="shared" si="29"/>
        <v>F</v>
      </c>
      <c r="Y596" s="17">
        <v>190</v>
      </c>
      <c r="Z596" s="17">
        <v>153</v>
      </c>
      <c r="AA596" s="17">
        <v>0</v>
      </c>
      <c r="AB596" s="17">
        <v>0</v>
      </c>
      <c r="AC596" s="15" t="s">
        <v>37</v>
      </c>
    </row>
    <row r="597" spans="1:29">
      <c r="A597" s="13" t="str">
        <f t="shared" si="27"/>
        <v>ZeroZero</v>
      </c>
      <c r="B597" s="14" t="s">
        <v>637</v>
      </c>
      <c r="C597" s="15" t="s">
        <v>161</v>
      </c>
      <c r="D597" s="16">
        <f>IFERROR(VLOOKUP(B597,#REF!,3,FALSE),0)</f>
        <v>0</v>
      </c>
      <c r="E597" s="18" t="str">
        <f t="shared" si="28"/>
        <v>前八週無拉料</v>
      </c>
      <c r="F597" s="16" t="str">
        <f>IFERROR(VLOOKUP(B597,#REF!,6,FALSE),"")</f>
        <v/>
      </c>
      <c r="G597" s="17">
        <v>6000</v>
      </c>
      <c r="H597" s="17">
        <v>6000</v>
      </c>
      <c r="I597" s="17" t="str">
        <f>IFERROR(VLOOKUP(B597,#REF!,9,FALSE),"")</f>
        <v/>
      </c>
      <c r="J597" s="17">
        <v>3000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3000</v>
      </c>
      <c r="Q597" s="17">
        <v>0</v>
      </c>
      <c r="R597" s="19">
        <v>9000</v>
      </c>
      <c r="S597" s="20" t="s">
        <v>35</v>
      </c>
      <c r="T597" s="21" t="s">
        <v>35</v>
      </c>
      <c r="U597" s="19">
        <v>0</v>
      </c>
      <c r="V597" s="17" t="s">
        <v>35</v>
      </c>
      <c r="W597" s="22" t="s">
        <v>42</v>
      </c>
      <c r="X597" s="23" t="str">
        <f t="shared" si="29"/>
        <v>E</v>
      </c>
      <c r="Y597" s="17">
        <v>0</v>
      </c>
      <c r="Z597" s="17">
        <v>0</v>
      </c>
      <c r="AA597" s="17">
        <v>0</v>
      </c>
      <c r="AB597" s="17">
        <v>0</v>
      </c>
      <c r="AC597" s="15" t="s">
        <v>37</v>
      </c>
    </row>
    <row r="598" spans="1:29" hidden="1">
      <c r="A598" s="13" t="str">
        <f t="shared" si="27"/>
        <v>Normal</v>
      </c>
      <c r="B598" s="14" t="s">
        <v>638</v>
      </c>
      <c r="C598" s="15" t="s">
        <v>161</v>
      </c>
      <c r="D598" s="16">
        <f>IFERROR(VLOOKUP(B598,#REF!,3,FALSE),0)</f>
        <v>0</v>
      </c>
      <c r="E598" s="18">
        <f t="shared" si="28"/>
        <v>8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6000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3000</v>
      </c>
      <c r="Q598" s="17">
        <v>3000</v>
      </c>
      <c r="R598" s="19">
        <v>6000</v>
      </c>
      <c r="S598" s="20">
        <v>8</v>
      </c>
      <c r="T598" s="21">
        <v>461.5</v>
      </c>
      <c r="U598" s="19">
        <v>750</v>
      </c>
      <c r="V598" s="17">
        <v>13</v>
      </c>
      <c r="W598" s="22">
        <v>0</v>
      </c>
      <c r="X598" s="23">
        <f t="shared" si="29"/>
        <v>50</v>
      </c>
      <c r="Y598" s="17">
        <v>0</v>
      </c>
      <c r="Z598" s="17">
        <v>121</v>
      </c>
      <c r="AA598" s="17">
        <v>800</v>
      </c>
      <c r="AB598" s="17">
        <v>0</v>
      </c>
      <c r="AC598" s="15" t="s">
        <v>37</v>
      </c>
    </row>
    <row r="599" spans="1:29">
      <c r="A599" s="13" t="str">
        <f t="shared" si="27"/>
        <v>OverStock</v>
      </c>
      <c r="B599" s="14" t="s">
        <v>639</v>
      </c>
      <c r="C599" s="15" t="s">
        <v>161</v>
      </c>
      <c r="D599" s="16">
        <f>IFERROR(VLOOKUP(B599,#REF!,3,FALSE),0)</f>
        <v>0</v>
      </c>
      <c r="E599" s="18">
        <f t="shared" si="28"/>
        <v>13.8</v>
      </c>
      <c r="F599" s="16" t="str">
        <f>IFERROR(VLOOKUP(B599,#REF!,6,FALSE),"")</f>
        <v/>
      </c>
      <c r="G599" s="17">
        <v>87000</v>
      </c>
      <c r="H599" s="17">
        <v>87000</v>
      </c>
      <c r="I599" s="17" t="str">
        <f>IFERROR(VLOOKUP(B599,#REF!,9,FALSE),"")</f>
        <v/>
      </c>
      <c r="J599" s="17">
        <v>57000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18000</v>
      </c>
      <c r="Q599" s="17">
        <v>39000</v>
      </c>
      <c r="R599" s="19">
        <v>144000</v>
      </c>
      <c r="S599" s="20">
        <v>34.9</v>
      </c>
      <c r="T599" s="21">
        <v>39.299999999999997</v>
      </c>
      <c r="U599" s="19">
        <v>4125</v>
      </c>
      <c r="V599" s="17">
        <v>3666</v>
      </c>
      <c r="W599" s="22">
        <v>0.9</v>
      </c>
      <c r="X599" s="23">
        <f t="shared" si="29"/>
        <v>100</v>
      </c>
      <c r="Y599" s="17">
        <v>1989</v>
      </c>
      <c r="Z599" s="17">
        <v>18010</v>
      </c>
      <c r="AA599" s="17">
        <v>18338</v>
      </c>
      <c r="AB599" s="17">
        <v>9600</v>
      </c>
      <c r="AC599" s="15" t="s">
        <v>37</v>
      </c>
    </row>
    <row r="600" spans="1:29" hidden="1">
      <c r="A600" s="13" t="str">
        <f t="shared" si="27"/>
        <v>FCST</v>
      </c>
      <c r="B600" s="14" t="s">
        <v>640</v>
      </c>
      <c r="C600" s="15" t="s">
        <v>161</v>
      </c>
      <c r="D600" s="16">
        <f>IFERROR(VLOOKUP(B600,#REF!,3,FALSE),0)</f>
        <v>0</v>
      </c>
      <c r="E600" s="18" t="str">
        <f t="shared" si="28"/>
        <v>前八週無拉料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0</v>
      </c>
      <c r="Q600" s="17">
        <v>0</v>
      </c>
      <c r="R600" s="19">
        <v>0</v>
      </c>
      <c r="S600" s="20" t="s">
        <v>35</v>
      </c>
      <c r="T600" s="21">
        <v>0</v>
      </c>
      <c r="U600" s="19">
        <v>0</v>
      </c>
      <c r="V600" s="17">
        <v>3</v>
      </c>
      <c r="W600" s="22" t="s">
        <v>36</v>
      </c>
      <c r="X600" s="23" t="str">
        <f t="shared" si="29"/>
        <v>F</v>
      </c>
      <c r="Y600" s="17">
        <v>0</v>
      </c>
      <c r="Z600" s="17">
        <v>25</v>
      </c>
      <c r="AA600" s="17">
        <v>0</v>
      </c>
      <c r="AB600" s="17">
        <v>0</v>
      </c>
      <c r="AC600" s="15" t="s">
        <v>37</v>
      </c>
    </row>
    <row r="601" spans="1:29">
      <c r="A601" s="13" t="str">
        <f t="shared" si="27"/>
        <v>ZeroZero</v>
      </c>
      <c r="B601" s="14" t="s">
        <v>641</v>
      </c>
      <c r="C601" s="15" t="s">
        <v>161</v>
      </c>
      <c r="D601" s="16">
        <f>IFERROR(VLOOKUP(B601,#REF!,3,FALSE),0)</f>
        <v>0</v>
      </c>
      <c r="E601" s="18" t="str">
        <f t="shared" si="28"/>
        <v>前八週無拉料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87000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87000</v>
      </c>
      <c r="Q601" s="17">
        <v>0</v>
      </c>
      <c r="R601" s="19">
        <v>87000</v>
      </c>
      <c r="S601" s="20" t="s">
        <v>35</v>
      </c>
      <c r="T601" s="21" t="s">
        <v>35</v>
      </c>
      <c r="U601" s="19">
        <v>0</v>
      </c>
      <c r="V601" s="17" t="s">
        <v>35</v>
      </c>
      <c r="W601" s="22" t="s">
        <v>42</v>
      </c>
      <c r="X601" s="23" t="str">
        <f t="shared" si="29"/>
        <v>E</v>
      </c>
      <c r="Y601" s="17">
        <v>0</v>
      </c>
      <c r="Z601" s="17">
        <v>0</v>
      </c>
      <c r="AA601" s="17">
        <v>0</v>
      </c>
      <c r="AB601" s="17">
        <v>0</v>
      </c>
      <c r="AC601" s="15" t="s">
        <v>37</v>
      </c>
    </row>
    <row r="602" spans="1:29">
      <c r="A602" s="13" t="str">
        <f t="shared" si="27"/>
        <v>ZeroZero</v>
      </c>
      <c r="B602" s="14" t="s">
        <v>642</v>
      </c>
      <c r="C602" s="15" t="s">
        <v>161</v>
      </c>
      <c r="D602" s="16">
        <f>IFERROR(VLOOKUP(B602,#REF!,3,FALSE),0)</f>
        <v>0</v>
      </c>
      <c r="E602" s="18" t="str">
        <f t="shared" si="28"/>
        <v>前八週無拉料</v>
      </c>
      <c r="F602" s="16" t="str">
        <f>IFERROR(VLOOKUP(B602,#REF!,6,FALSE),"")</f>
        <v/>
      </c>
      <c r="G602" s="17">
        <v>0</v>
      </c>
      <c r="H602" s="17">
        <v>0</v>
      </c>
      <c r="I602" s="17" t="str">
        <f>IFERROR(VLOOKUP(B602,#REF!,9,FALSE),"")</f>
        <v/>
      </c>
      <c r="J602" s="17">
        <v>16000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12000</v>
      </c>
      <c r="Q602" s="17">
        <v>4000</v>
      </c>
      <c r="R602" s="19">
        <v>16000</v>
      </c>
      <c r="S602" s="20" t="s">
        <v>35</v>
      </c>
      <c r="T602" s="21" t="s">
        <v>35</v>
      </c>
      <c r="U602" s="19">
        <v>0</v>
      </c>
      <c r="V602" s="17">
        <v>0</v>
      </c>
      <c r="W602" s="22" t="s">
        <v>42</v>
      </c>
      <c r="X602" s="23" t="str">
        <f t="shared" si="29"/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37</v>
      </c>
    </row>
    <row r="603" spans="1:29">
      <c r="A603" s="13" t="str">
        <f t="shared" si="27"/>
        <v>OverStock</v>
      </c>
      <c r="B603" s="14" t="s">
        <v>643</v>
      </c>
      <c r="C603" s="15" t="s">
        <v>161</v>
      </c>
      <c r="D603" s="16">
        <f>IFERROR(VLOOKUP(B603,#REF!,3,FALSE),0)</f>
        <v>0</v>
      </c>
      <c r="E603" s="18">
        <f t="shared" si="28"/>
        <v>36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72000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64000</v>
      </c>
      <c r="Q603" s="17">
        <v>8000</v>
      </c>
      <c r="R603" s="19">
        <v>72000</v>
      </c>
      <c r="S603" s="20">
        <v>36</v>
      </c>
      <c r="T603" s="21">
        <v>283.5</v>
      </c>
      <c r="U603" s="19">
        <v>2000</v>
      </c>
      <c r="V603" s="17">
        <v>254</v>
      </c>
      <c r="W603" s="22">
        <v>0.1</v>
      </c>
      <c r="X603" s="23">
        <f t="shared" si="29"/>
        <v>50</v>
      </c>
      <c r="Y603" s="17">
        <v>0</v>
      </c>
      <c r="Z603" s="17">
        <v>308</v>
      </c>
      <c r="AA603" s="17">
        <v>3376</v>
      </c>
      <c r="AB603" s="17">
        <v>1276</v>
      </c>
      <c r="AC603" s="15" t="s">
        <v>37</v>
      </c>
    </row>
    <row r="604" spans="1:29">
      <c r="A604" s="13" t="str">
        <f t="shared" si="27"/>
        <v>OverStock</v>
      </c>
      <c r="B604" s="14" t="s">
        <v>644</v>
      </c>
      <c r="C604" s="15" t="s">
        <v>161</v>
      </c>
      <c r="D604" s="16">
        <f>IFERROR(VLOOKUP(B604,#REF!,3,FALSE),0)</f>
        <v>0</v>
      </c>
      <c r="E604" s="18">
        <f t="shared" si="28"/>
        <v>10</v>
      </c>
      <c r="F604" s="16" t="str">
        <f>IFERROR(VLOOKUP(B604,#REF!,6,FALSE),"")</f>
        <v/>
      </c>
      <c r="G604" s="17">
        <v>186000</v>
      </c>
      <c r="H604" s="17">
        <v>186000</v>
      </c>
      <c r="I604" s="17" t="str">
        <f>IFERROR(VLOOKUP(B604,#REF!,9,FALSE),"")</f>
        <v/>
      </c>
      <c r="J604" s="17">
        <v>75000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51000</v>
      </c>
      <c r="Q604" s="17">
        <v>24000</v>
      </c>
      <c r="R604" s="19">
        <v>261000</v>
      </c>
      <c r="S604" s="20">
        <v>34.799999999999997</v>
      </c>
      <c r="T604" s="21" t="s">
        <v>35</v>
      </c>
      <c r="U604" s="19">
        <v>7500</v>
      </c>
      <c r="V604" s="17">
        <v>0</v>
      </c>
      <c r="W604" s="22" t="s">
        <v>42</v>
      </c>
      <c r="X604" s="23" t="str">
        <f t="shared" si="29"/>
        <v>E</v>
      </c>
      <c r="Y604" s="17">
        <v>0</v>
      </c>
      <c r="Z604" s="17">
        <v>0</v>
      </c>
      <c r="AA604" s="17">
        <v>0</v>
      </c>
      <c r="AB604" s="17">
        <v>0</v>
      </c>
      <c r="AC604" s="15" t="s">
        <v>37</v>
      </c>
    </row>
    <row r="605" spans="1:29">
      <c r="A605" s="13" t="str">
        <f t="shared" si="27"/>
        <v>ZeroZero</v>
      </c>
      <c r="B605" s="14" t="s">
        <v>645</v>
      </c>
      <c r="C605" s="15" t="s">
        <v>161</v>
      </c>
      <c r="D605" s="16">
        <f>IFERROR(VLOOKUP(B605,#REF!,3,FALSE),0)</f>
        <v>0</v>
      </c>
      <c r="E605" s="18" t="str">
        <f t="shared" si="28"/>
        <v>前八週無拉料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12000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12000</v>
      </c>
      <c r="Q605" s="17">
        <v>0</v>
      </c>
      <c r="R605" s="19">
        <v>12000</v>
      </c>
      <c r="S605" s="20" t="s">
        <v>35</v>
      </c>
      <c r="T605" s="21" t="s">
        <v>35</v>
      </c>
      <c r="U605" s="19">
        <v>0</v>
      </c>
      <c r="V605" s="17" t="s">
        <v>35</v>
      </c>
      <c r="W605" s="22" t="s">
        <v>42</v>
      </c>
      <c r="X605" s="23" t="str">
        <f t="shared" si="29"/>
        <v>E</v>
      </c>
      <c r="Y605" s="17">
        <v>0</v>
      </c>
      <c r="Z605" s="17">
        <v>0</v>
      </c>
      <c r="AA605" s="17">
        <v>0</v>
      </c>
      <c r="AB605" s="17">
        <v>0</v>
      </c>
      <c r="AC605" s="15" t="s">
        <v>37</v>
      </c>
    </row>
    <row r="606" spans="1:29">
      <c r="A606" s="13" t="str">
        <f t="shared" si="27"/>
        <v>OverStock</v>
      </c>
      <c r="B606" s="14" t="s">
        <v>646</v>
      </c>
      <c r="C606" s="15" t="s">
        <v>161</v>
      </c>
      <c r="D606" s="16">
        <f>IFERROR(VLOOKUP(B606,#REF!,3,FALSE),0)</f>
        <v>0</v>
      </c>
      <c r="E606" s="18">
        <f t="shared" si="28"/>
        <v>24.7</v>
      </c>
      <c r="F606" s="16" t="str">
        <f>IFERROR(VLOOKUP(B606,#REF!,6,FALSE),"")</f>
        <v/>
      </c>
      <c r="G606" s="17">
        <v>180000</v>
      </c>
      <c r="H606" s="17">
        <v>180000</v>
      </c>
      <c r="I606" s="17" t="str">
        <f>IFERROR(VLOOKUP(B606,#REF!,9,FALSE),"")</f>
        <v/>
      </c>
      <c r="J606" s="17">
        <v>1029000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762000</v>
      </c>
      <c r="Q606" s="17">
        <v>267000</v>
      </c>
      <c r="R606" s="19">
        <v>1209000</v>
      </c>
      <c r="S606" s="20">
        <v>29</v>
      </c>
      <c r="T606" s="21">
        <v>84.8</v>
      </c>
      <c r="U606" s="19">
        <v>41625</v>
      </c>
      <c r="V606" s="17">
        <v>14256</v>
      </c>
      <c r="W606" s="22">
        <v>0.3</v>
      </c>
      <c r="X606" s="23">
        <f t="shared" si="29"/>
        <v>50</v>
      </c>
      <c r="Y606" s="17">
        <v>35532</v>
      </c>
      <c r="Z606" s="17">
        <v>46691</v>
      </c>
      <c r="AA606" s="17">
        <v>70720</v>
      </c>
      <c r="AB606" s="17">
        <v>24720</v>
      </c>
      <c r="AC606" s="15" t="s">
        <v>37</v>
      </c>
    </row>
    <row r="607" spans="1:29" hidden="1">
      <c r="A607" s="13" t="str">
        <f t="shared" si="27"/>
        <v>Normal</v>
      </c>
      <c r="B607" s="14" t="s">
        <v>647</v>
      </c>
      <c r="C607" s="15" t="s">
        <v>161</v>
      </c>
      <c r="D607" s="16">
        <f>IFERROR(VLOOKUP(B607,#REF!,3,FALSE),0)</f>
        <v>0</v>
      </c>
      <c r="E607" s="18">
        <f t="shared" si="28"/>
        <v>4.8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273000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30000</v>
      </c>
      <c r="Q607" s="17">
        <v>243000</v>
      </c>
      <c r="R607" s="19">
        <v>273000</v>
      </c>
      <c r="S607" s="20">
        <v>4.8</v>
      </c>
      <c r="T607" s="21" t="s">
        <v>35</v>
      </c>
      <c r="U607" s="19">
        <v>57375</v>
      </c>
      <c r="V607" s="17" t="s">
        <v>35</v>
      </c>
      <c r="W607" s="22" t="s">
        <v>42</v>
      </c>
      <c r="X607" s="23" t="str">
        <f t="shared" si="29"/>
        <v>E</v>
      </c>
      <c r="Y607" s="17">
        <v>0</v>
      </c>
      <c r="Z607" s="17">
        <v>0</v>
      </c>
      <c r="AA607" s="17">
        <v>0</v>
      </c>
      <c r="AB607" s="17">
        <v>0</v>
      </c>
      <c r="AC607" s="15" t="s">
        <v>37</v>
      </c>
    </row>
    <row r="608" spans="1:29">
      <c r="A608" s="13" t="str">
        <f t="shared" si="27"/>
        <v>OverStock</v>
      </c>
      <c r="B608" s="14" t="s">
        <v>648</v>
      </c>
      <c r="C608" s="15" t="s">
        <v>161</v>
      </c>
      <c r="D608" s="16">
        <f>IFERROR(VLOOKUP(B608,#REF!,3,FALSE),0)</f>
        <v>0</v>
      </c>
      <c r="E608" s="18">
        <f t="shared" si="28"/>
        <v>10.5</v>
      </c>
      <c r="F608" s="16" t="str">
        <f>IFERROR(VLOOKUP(B608,#REF!,6,FALSE),"")</f>
        <v/>
      </c>
      <c r="G608" s="17">
        <v>8400000</v>
      </c>
      <c r="H608" s="17">
        <v>6300000</v>
      </c>
      <c r="I608" s="17" t="str">
        <f>IFERROR(VLOOKUP(B608,#REF!,9,FALSE),"")</f>
        <v/>
      </c>
      <c r="J608" s="17">
        <v>621000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84000</v>
      </c>
      <c r="Q608" s="17">
        <v>537000</v>
      </c>
      <c r="R608" s="19">
        <v>9021000</v>
      </c>
      <c r="S608" s="20">
        <v>153.19999999999999</v>
      </c>
      <c r="T608" s="21">
        <v>77.099999999999994</v>
      </c>
      <c r="U608" s="19">
        <v>58875</v>
      </c>
      <c r="V608" s="17">
        <v>116982</v>
      </c>
      <c r="W608" s="22">
        <v>2</v>
      </c>
      <c r="X608" s="23">
        <f t="shared" si="29"/>
        <v>150</v>
      </c>
      <c r="Y608" s="17">
        <v>126745</v>
      </c>
      <c r="Z608" s="17">
        <v>568567</v>
      </c>
      <c r="AA608" s="17">
        <v>477728</v>
      </c>
      <c r="AB608" s="17">
        <v>313613</v>
      </c>
      <c r="AC608" s="15" t="s">
        <v>37</v>
      </c>
    </row>
    <row r="609" spans="1:29">
      <c r="A609" s="13" t="str">
        <f t="shared" si="27"/>
        <v>OverStock</v>
      </c>
      <c r="B609" s="14" t="s">
        <v>649</v>
      </c>
      <c r="C609" s="15" t="s">
        <v>161</v>
      </c>
      <c r="D609" s="16">
        <f>IFERROR(VLOOKUP(B609,#REF!,3,FALSE),0)</f>
        <v>0</v>
      </c>
      <c r="E609" s="18">
        <f t="shared" si="28"/>
        <v>33.299999999999997</v>
      </c>
      <c r="F609" s="16" t="str">
        <f>IFERROR(VLOOKUP(B609,#REF!,6,FALSE),"")</f>
        <v/>
      </c>
      <c r="G609" s="17">
        <v>54000</v>
      </c>
      <c r="H609" s="17">
        <v>48000</v>
      </c>
      <c r="I609" s="17" t="str">
        <f>IFERROR(VLOOKUP(B609,#REF!,9,FALSE),"")</f>
        <v/>
      </c>
      <c r="J609" s="17">
        <v>75000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75000</v>
      </c>
      <c r="Q609" s="17">
        <v>0</v>
      </c>
      <c r="R609" s="19">
        <v>129000</v>
      </c>
      <c r="S609" s="20">
        <v>57.3</v>
      </c>
      <c r="T609" s="21" t="s">
        <v>35</v>
      </c>
      <c r="U609" s="19">
        <v>2250</v>
      </c>
      <c r="V609" s="17">
        <v>0</v>
      </c>
      <c r="W609" s="22" t="s">
        <v>42</v>
      </c>
      <c r="X609" s="23" t="str">
        <f t="shared" si="29"/>
        <v>E</v>
      </c>
      <c r="Y609" s="17">
        <v>0</v>
      </c>
      <c r="Z609" s="17">
        <v>0</v>
      </c>
      <c r="AA609" s="17">
        <v>0</v>
      </c>
      <c r="AB609" s="17">
        <v>0</v>
      </c>
      <c r="AC609" s="15" t="s">
        <v>37</v>
      </c>
    </row>
    <row r="610" spans="1:29" hidden="1">
      <c r="A610" s="13" t="str">
        <f t="shared" si="27"/>
        <v>Normal</v>
      </c>
      <c r="B610" s="14" t="s">
        <v>650</v>
      </c>
      <c r="C610" s="15" t="s">
        <v>161</v>
      </c>
      <c r="D610" s="16">
        <f>IFERROR(VLOOKUP(B610,#REF!,3,FALSE),0)</f>
        <v>0</v>
      </c>
      <c r="E610" s="18">
        <f t="shared" si="28"/>
        <v>10.8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162000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0</v>
      </c>
      <c r="Q610" s="17">
        <v>162000</v>
      </c>
      <c r="R610" s="19">
        <v>162000</v>
      </c>
      <c r="S610" s="20">
        <v>10.8</v>
      </c>
      <c r="T610" s="21">
        <v>8.1</v>
      </c>
      <c r="U610" s="19">
        <v>15000</v>
      </c>
      <c r="V610" s="17">
        <v>20041</v>
      </c>
      <c r="W610" s="22">
        <v>1.3</v>
      </c>
      <c r="X610" s="23">
        <f t="shared" si="29"/>
        <v>100</v>
      </c>
      <c r="Y610" s="17">
        <v>53339</v>
      </c>
      <c r="Z610" s="17">
        <v>64299</v>
      </c>
      <c r="AA610" s="17">
        <v>90630</v>
      </c>
      <c r="AB610" s="17">
        <v>45000</v>
      </c>
      <c r="AC610" s="15" t="s">
        <v>37</v>
      </c>
    </row>
    <row r="611" spans="1:29">
      <c r="A611" s="13" t="str">
        <f t="shared" si="27"/>
        <v>OverStock</v>
      </c>
      <c r="B611" s="14" t="s">
        <v>651</v>
      </c>
      <c r="C611" s="15" t="s">
        <v>161</v>
      </c>
      <c r="D611" s="16">
        <f>IFERROR(VLOOKUP(B611,#REF!,3,FALSE),0)</f>
        <v>0</v>
      </c>
      <c r="E611" s="18">
        <f t="shared" si="28"/>
        <v>92</v>
      </c>
      <c r="F611" s="16" t="str">
        <f>IFERROR(VLOOKUP(B611,#REF!,6,FALSE),"")</f>
        <v/>
      </c>
      <c r="G611" s="17">
        <v>840000</v>
      </c>
      <c r="H611" s="17">
        <v>750000</v>
      </c>
      <c r="I611" s="17" t="str">
        <f>IFERROR(VLOOKUP(B611,#REF!,9,FALSE),"")</f>
        <v/>
      </c>
      <c r="J611" s="17">
        <v>69000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69000</v>
      </c>
      <c r="Q611" s="17">
        <v>0</v>
      </c>
      <c r="R611" s="19">
        <v>909000</v>
      </c>
      <c r="S611" s="20">
        <v>1212</v>
      </c>
      <c r="T611" s="21">
        <v>12985.7</v>
      </c>
      <c r="U611" s="19">
        <v>750</v>
      </c>
      <c r="V611" s="17">
        <v>70</v>
      </c>
      <c r="W611" s="22">
        <v>0.1</v>
      </c>
      <c r="X611" s="23">
        <f t="shared" si="29"/>
        <v>50</v>
      </c>
      <c r="Y611" s="17">
        <v>0</v>
      </c>
      <c r="Z611" s="17">
        <v>0</v>
      </c>
      <c r="AA611" s="17">
        <v>754</v>
      </c>
      <c r="AB611" s="17">
        <v>1028</v>
      </c>
      <c r="AC611" s="15" t="s">
        <v>37</v>
      </c>
    </row>
    <row r="612" spans="1:29" hidden="1">
      <c r="A612" s="13" t="str">
        <f t="shared" si="27"/>
        <v>Normal</v>
      </c>
      <c r="B612" s="14" t="s">
        <v>652</v>
      </c>
      <c r="C612" s="15" t="s">
        <v>161</v>
      </c>
      <c r="D612" s="16">
        <f>IFERROR(VLOOKUP(B612,#REF!,3,FALSE),0)</f>
        <v>0</v>
      </c>
      <c r="E612" s="18">
        <f t="shared" si="28"/>
        <v>11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219000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12000</v>
      </c>
      <c r="Q612" s="17">
        <v>207000</v>
      </c>
      <c r="R612" s="19">
        <v>219000</v>
      </c>
      <c r="S612" s="20">
        <v>11</v>
      </c>
      <c r="T612" s="21">
        <v>32.200000000000003</v>
      </c>
      <c r="U612" s="19">
        <v>19875</v>
      </c>
      <c r="V612" s="17">
        <v>6805</v>
      </c>
      <c r="W612" s="22">
        <v>0.3</v>
      </c>
      <c r="X612" s="23">
        <f t="shared" si="29"/>
        <v>50</v>
      </c>
      <c r="Y612" s="17">
        <v>22968</v>
      </c>
      <c r="Z612" s="17">
        <v>17373</v>
      </c>
      <c r="AA612" s="17">
        <v>35900</v>
      </c>
      <c r="AB612" s="17">
        <v>13300</v>
      </c>
      <c r="AC612" s="15" t="s">
        <v>37</v>
      </c>
    </row>
    <row r="613" spans="1:29">
      <c r="A613" s="13" t="str">
        <f t="shared" si="27"/>
        <v>OverStock</v>
      </c>
      <c r="B613" s="14" t="s">
        <v>653</v>
      </c>
      <c r="C613" s="15" t="s">
        <v>161</v>
      </c>
      <c r="D613" s="16">
        <f>IFERROR(VLOOKUP(B613,#REF!,3,FALSE),0)</f>
        <v>0</v>
      </c>
      <c r="E613" s="18">
        <f t="shared" si="28"/>
        <v>2.7</v>
      </c>
      <c r="F613" s="16" t="str">
        <f>IFERROR(VLOOKUP(B613,#REF!,6,FALSE),"")</f>
        <v/>
      </c>
      <c r="G613" s="17">
        <v>1005000</v>
      </c>
      <c r="H613" s="17">
        <v>1005000</v>
      </c>
      <c r="I613" s="17" t="str">
        <f>IFERROR(VLOOKUP(B613,#REF!,9,FALSE),"")</f>
        <v/>
      </c>
      <c r="J613" s="17">
        <v>3000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0</v>
      </c>
      <c r="Q613" s="17">
        <v>3000</v>
      </c>
      <c r="R613" s="19">
        <v>1008000</v>
      </c>
      <c r="S613" s="20">
        <v>896</v>
      </c>
      <c r="T613" s="21">
        <v>42</v>
      </c>
      <c r="U613" s="19">
        <v>1125</v>
      </c>
      <c r="V613" s="17">
        <v>23996</v>
      </c>
      <c r="W613" s="22">
        <v>21.3</v>
      </c>
      <c r="X613" s="23">
        <f t="shared" si="29"/>
        <v>150</v>
      </c>
      <c r="Y613" s="17">
        <v>61591</v>
      </c>
      <c r="Z613" s="17">
        <v>84311</v>
      </c>
      <c r="AA613" s="17">
        <v>99343</v>
      </c>
      <c r="AB613" s="17">
        <v>51119</v>
      </c>
      <c r="AC613" s="15" t="s">
        <v>37</v>
      </c>
    </row>
    <row r="614" spans="1:29" hidden="1">
      <c r="A614" s="13" t="str">
        <f t="shared" si="27"/>
        <v>Normal</v>
      </c>
      <c r="B614" s="14" t="s">
        <v>654</v>
      </c>
      <c r="C614" s="15" t="s">
        <v>161</v>
      </c>
      <c r="D614" s="16">
        <f>IFERROR(VLOOKUP(B614,#REF!,3,FALSE),0)</f>
        <v>0</v>
      </c>
      <c r="E614" s="18">
        <f t="shared" si="28"/>
        <v>0</v>
      </c>
      <c r="F614" s="16" t="str">
        <f>IFERROR(VLOOKUP(B614,#REF!,6,FALSE),"")</f>
        <v/>
      </c>
      <c r="G614" s="17">
        <v>0</v>
      </c>
      <c r="H614" s="17">
        <v>0</v>
      </c>
      <c r="I614" s="17" t="str">
        <f>IFERROR(VLOOKUP(B614,#REF!,9,FALSE),"")</f>
        <v/>
      </c>
      <c r="J614" s="17">
        <v>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0</v>
      </c>
      <c r="Q614" s="17">
        <v>0</v>
      </c>
      <c r="R614" s="19">
        <v>0</v>
      </c>
      <c r="S614" s="20">
        <v>0</v>
      </c>
      <c r="T614" s="21">
        <v>0</v>
      </c>
      <c r="U614" s="19">
        <v>500</v>
      </c>
      <c r="V614" s="17">
        <v>774</v>
      </c>
      <c r="W614" s="22">
        <v>1.5</v>
      </c>
      <c r="X614" s="23">
        <f t="shared" si="29"/>
        <v>100</v>
      </c>
      <c r="Y614" s="17">
        <v>0</v>
      </c>
      <c r="Z614" s="17">
        <v>5717</v>
      </c>
      <c r="AA614" s="17">
        <v>2198</v>
      </c>
      <c r="AB614" s="17">
        <v>1938</v>
      </c>
      <c r="AC614" s="15" t="s">
        <v>37</v>
      </c>
    </row>
    <row r="615" spans="1:29">
      <c r="A615" s="13" t="str">
        <f t="shared" si="27"/>
        <v>OverStock</v>
      </c>
      <c r="B615" s="14" t="s">
        <v>655</v>
      </c>
      <c r="C615" s="15" t="s">
        <v>161</v>
      </c>
      <c r="D615" s="16">
        <f>IFERROR(VLOOKUP(B615,#REF!,3,FALSE),0)</f>
        <v>0</v>
      </c>
      <c r="E615" s="18">
        <f t="shared" si="28"/>
        <v>34</v>
      </c>
      <c r="F615" s="16" t="str">
        <f>IFERROR(VLOOKUP(B615,#REF!,6,FALSE),"")</f>
        <v/>
      </c>
      <c r="G615" s="17">
        <v>188000</v>
      </c>
      <c r="H615" s="17">
        <v>188000</v>
      </c>
      <c r="I615" s="17" t="str">
        <f>IFERROR(VLOOKUP(B615,#REF!,9,FALSE),"")</f>
        <v/>
      </c>
      <c r="J615" s="17">
        <v>68000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36000</v>
      </c>
      <c r="Q615" s="17">
        <v>32000</v>
      </c>
      <c r="R615" s="19">
        <v>256000</v>
      </c>
      <c r="S615" s="20">
        <v>128</v>
      </c>
      <c r="T615" s="21">
        <v>882.8</v>
      </c>
      <c r="U615" s="19">
        <v>2000</v>
      </c>
      <c r="V615" s="17">
        <v>290</v>
      </c>
      <c r="W615" s="22">
        <v>0.1</v>
      </c>
      <c r="X615" s="23">
        <f t="shared" si="29"/>
        <v>50</v>
      </c>
      <c r="Y615" s="17">
        <v>0</v>
      </c>
      <c r="Z615" s="17">
        <v>631</v>
      </c>
      <c r="AA615" s="17">
        <v>3376</v>
      </c>
      <c r="AB615" s="17">
        <v>1276</v>
      </c>
      <c r="AC615" s="15" t="s">
        <v>37</v>
      </c>
    </row>
    <row r="616" spans="1:29" hidden="1">
      <c r="A616" s="13" t="str">
        <f t="shared" si="27"/>
        <v>Normal</v>
      </c>
      <c r="B616" s="14" t="s">
        <v>656</v>
      </c>
      <c r="C616" s="15" t="s">
        <v>161</v>
      </c>
      <c r="D616" s="16">
        <f>IFERROR(VLOOKUP(B616,#REF!,3,FALSE),0)</f>
        <v>0</v>
      </c>
      <c r="E616" s="18">
        <f t="shared" si="28"/>
        <v>9.6999999999999993</v>
      </c>
      <c r="F616" s="16" t="str">
        <f>IFERROR(VLOOKUP(B616,#REF!,6,FALSE),"")</f>
        <v/>
      </c>
      <c r="G616" s="17">
        <v>120000</v>
      </c>
      <c r="H616" s="17">
        <v>120000</v>
      </c>
      <c r="I616" s="17" t="str">
        <f>IFERROR(VLOOKUP(B616,#REF!,9,FALSE),"")</f>
        <v/>
      </c>
      <c r="J616" s="17">
        <v>618000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96000</v>
      </c>
      <c r="Q616" s="17">
        <v>522000</v>
      </c>
      <c r="R616" s="19">
        <v>738000</v>
      </c>
      <c r="S616" s="20">
        <v>11.6</v>
      </c>
      <c r="T616" s="21">
        <v>32.200000000000003</v>
      </c>
      <c r="U616" s="19">
        <v>63750</v>
      </c>
      <c r="V616" s="17">
        <v>22895</v>
      </c>
      <c r="W616" s="22">
        <v>0.4</v>
      </c>
      <c r="X616" s="23">
        <f t="shared" si="29"/>
        <v>50</v>
      </c>
      <c r="Y616" s="17">
        <v>15510</v>
      </c>
      <c r="Z616" s="17">
        <v>123267</v>
      </c>
      <c r="AA616" s="17">
        <v>90903</v>
      </c>
      <c r="AB616" s="17">
        <v>24567</v>
      </c>
      <c r="AC616" s="15" t="s">
        <v>37</v>
      </c>
    </row>
    <row r="617" spans="1:29">
      <c r="A617" s="13" t="str">
        <f t="shared" si="27"/>
        <v>OverStock</v>
      </c>
      <c r="B617" s="14" t="s">
        <v>657</v>
      </c>
      <c r="C617" s="15" t="s">
        <v>161</v>
      </c>
      <c r="D617" s="16">
        <f>IFERROR(VLOOKUP(B617,#REF!,3,FALSE),0)</f>
        <v>0</v>
      </c>
      <c r="E617" s="18">
        <f t="shared" si="28"/>
        <v>9.8000000000000007</v>
      </c>
      <c r="F617" s="16" t="str">
        <f>IFERROR(VLOOKUP(B617,#REF!,6,FALSE),"")</f>
        <v/>
      </c>
      <c r="G617" s="17">
        <v>4920000</v>
      </c>
      <c r="H617" s="17">
        <v>3930000</v>
      </c>
      <c r="I617" s="17" t="str">
        <f>IFERROR(VLOOKUP(B617,#REF!,9,FALSE),"")</f>
        <v/>
      </c>
      <c r="J617" s="17">
        <v>459000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78000</v>
      </c>
      <c r="Q617" s="17">
        <v>381000</v>
      </c>
      <c r="R617" s="19">
        <v>5379000</v>
      </c>
      <c r="S617" s="20">
        <v>114.8</v>
      </c>
      <c r="T617" s="21">
        <v>48.4</v>
      </c>
      <c r="U617" s="19">
        <v>46875</v>
      </c>
      <c r="V617" s="17">
        <v>111243</v>
      </c>
      <c r="W617" s="22">
        <v>2.4</v>
      </c>
      <c r="X617" s="23">
        <f t="shared" si="29"/>
        <v>150</v>
      </c>
      <c r="Y617" s="17">
        <v>240726</v>
      </c>
      <c r="Z617" s="17">
        <v>457345</v>
      </c>
      <c r="AA617" s="17">
        <v>415298</v>
      </c>
      <c r="AB617" s="17">
        <v>193751</v>
      </c>
      <c r="AC617" s="15" t="s">
        <v>37</v>
      </c>
    </row>
    <row r="618" spans="1:29">
      <c r="A618" s="13" t="str">
        <f t="shared" si="27"/>
        <v>ZeroZero</v>
      </c>
      <c r="B618" s="14" t="s">
        <v>658</v>
      </c>
      <c r="C618" s="15" t="s">
        <v>161</v>
      </c>
      <c r="D618" s="16">
        <f>IFERROR(VLOOKUP(B618,#REF!,3,FALSE),0)</f>
        <v>0</v>
      </c>
      <c r="E618" s="18" t="str">
        <f t="shared" si="2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4000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4000</v>
      </c>
      <c r="Q618" s="17">
        <v>0</v>
      </c>
      <c r="R618" s="19">
        <v>4000</v>
      </c>
      <c r="S618" s="20" t="s">
        <v>35</v>
      </c>
      <c r="T618" s="21" t="s">
        <v>35</v>
      </c>
      <c r="U618" s="19">
        <v>0</v>
      </c>
      <c r="V618" s="17" t="s">
        <v>35</v>
      </c>
      <c r="W618" s="22" t="s">
        <v>42</v>
      </c>
      <c r="X618" s="23" t="str">
        <f t="shared" si="29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37</v>
      </c>
    </row>
    <row r="619" spans="1:29">
      <c r="A619" s="13" t="str">
        <f t="shared" si="27"/>
        <v>ZeroZero</v>
      </c>
      <c r="B619" s="14" t="s">
        <v>659</v>
      </c>
      <c r="C619" s="15" t="s">
        <v>161</v>
      </c>
      <c r="D619" s="16">
        <f>IFERROR(VLOOKUP(B619,#REF!,3,FALSE),0)</f>
        <v>0</v>
      </c>
      <c r="E619" s="18" t="str">
        <f t="shared" si="28"/>
        <v>前八週無拉料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20000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20000</v>
      </c>
      <c r="Q619" s="17">
        <v>0</v>
      </c>
      <c r="R619" s="19">
        <v>20000</v>
      </c>
      <c r="S619" s="20" t="s">
        <v>35</v>
      </c>
      <c r="T619" s="21" t="s">
        <v>35</v>
      </c>
      <c r="U619" s="19">
        <v>0</v>
      </c>
      <c r="V619" s="17" t="s">
        <v>35</v>
      </c>
      <c r="W619" s="22" t="s">
        <v>42</v>
      </c>
      <c r="X619" s="23" t="str">
        <f t="shared" si="29"/>
        <v>E</v>
      </c>
      <c r="Y619" s="17">
        <v>0</v>
      </c>
      <c r="Z619" s="17">
        <v>0</v>
      </c>
      <c r="AA619" s="17">
        <v>0</v>
      </c>
      <c r="AB619" s="17">
        <v>0</v>
      </c>
      <c r="AC619" s="15" t="s">
        <v>37</v>
      </c>
    </row>
    <row r="620" spans="1:29" hidden="1">
      <c r="A620" s="13" t="str">
        <f t="shared" si="27"/>
        <v>Normal</v>
      </c>
      <c r="B620" s="14" t="s">
        <v>660</v>
      </c>
      <c r="C620" s="15" t="s">
        <v>161</v>
      </c>
      <c r="D620" s="16">
        <f>IFERROR(VLOOKUP(B620,#REF!,3,FALSE),0)</f>
        <v>0</v>
      </c>
      <c r="E620" s="18">
        <f t="shared" si="28"/>
        <v>2.9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54000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54000</v>
      </c>
      <c r="R620" s="19">
        <v>54000</v>
      </c>
      <c r="S620" s="20">
        <v>2.9</v>
      </c>
      <c r="T620" s="21">
        <v>12.1</v>
      </c>
      <c r="U620" s="19">
        <v>18375</v>
      </c>
      <c r="V620" s="17">
        <v>4450</v>
      </c>
      <c r="W620" s="22">
        <v>0.2</v>
      </c>
      <c r="X620" s="23">
        <f t="shared" si="29"/>
        <v>50</v>
      </c>
      <c r="Y620" s="17">
        <v>12162</v>
      </c>
      <c r="Z620" s="17">
        <v>13039</v>
      </c>
      <c r="AA620" s="17">
        <v>25650</v>
      </c>
      <c r="AB620" s="17">
        <v>9450</v>
      </c>
      <c r="AC620" s="15" t="s">
        <v>37</v>
      </c>
    </row>
    <row r="621" spans="1:29">
      <c r="A621" s="13" t="str">
        <f t="shared" si="27"/>
        <v>OverStock</v>
      </c>
      <c r="B621" s="14" t="s">
        <v>661</v>
      </c>
      <c r="C621" s="15" t="s">
        <v>161</v>
      </c>
      <c r="D621" s="16">
        <f>IFERROR(VLOOKUP(B621,#REF!,3,FALSE),0)</f>
        <v>0</v>
      </c>
      <c r="E621" s="18">
        <f t="shared" si="28"/>
        <v>26.7</v>
      </c>
      <c r="F621" s="16" t="str">
        <f>IFERROR(VLOOKUP(B621,#REF!,6,FALSE),"")</f>
        <v/>
      </c>
      <c r="G621" s="17">
        <v>696000</v>
      </c>
      <c r="H621" s="17">
        <v>546000</v>
      </c>
      <c r="I621" s="17" t="str">
        <f>IFERROR(VLOOKUP(B621,#REF!,9,FALSE),"")</f>
        <v/>
      </c>
      <c r="J621" s="17">
        <v>300000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120000</v>
      </c>
      <c r="Q621" s="17">
        <v>180000</v>
      </c>
      <c r="R621" s="19">
        <v>996000</v>
      </c>
      <c r="S621" s="20">
        <v>88.5</v>
      </c>
      <c r="T621" s="21">
        <v>68.3</v>
      </c>
      <c r="U621" s="19">
        <v>11250</v>
      </c>
      <c r="V621" s="17">
        <v>14579</v>
      </c>
      <c r="W621" s="22">
        <v>1.3</v>
      </c>
      <c r="X621" s="23">
        <f t="shared" si="29"/>
        <v>100</v>
      </c>
      <c r="Y621" s="17">
        <v>29049</v>
      </c>
      <c r="Z621" s="17">
        <v>56238</v>
      </c>
      <c r="AA621" s="17">
        <v>60803</v>
      </c>
      <c r="AB621" s="17">
        <v>32074</v>
      </c>
      <c r="AC621" s="15" t="s">
        <v>37</v>
      </c>
    </row>
    <row r="622" spans="1:29" hidden="1">
      <c r="A622" s="13" t="str">
        <f t="shared" si="27"/>
        <v>None</v>
      </c>
      <c r="B622" s="14" t="s">
        <v>662</v>
      </c>
      <c r="C622" s="15" t="s">
        <v>161</v>
      </c>
      <c r="D622" s="16">
        <f>IFERROR(VLOOKUP(B622,#REF!,3,FALSE),0)</f>
        <v>0</v>
      </c>
      <c r="E622" s="18" t="str">
        <f t="shared" si="28"/>
        <v>前八週無拉料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0</v>
      </c>
      <c r="Q622" s="17">
        <v>0</v>
      </c>
      <c r="R622" s="19">
        <v>0</v>
      </c>
      <c r="S622" s="20" t="s">
        <v>35</v>
      </c>
      <c r="T622" s="21" t="s">
        <v>35</v>
      </c>
      <c r="U622" s="19">
        <v>0</v>
      </c>
      <c r="V622" s="17" t="s">
        <v>35</v>
      </c>
      <c r="W622" s="22" t="s">
        <v>42</v>
      </c>
      <c r="X622" s="23" t="str">
        <f t="shared" si="2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37</v>
      </c>
    </row>
    <row r="623" spans="1:29" hidden="1">
      <c r="A623" s="13" t="str">
        <f t="shared" si="27"/>
        <v>Normal</v>
      </c>
      <c r="B623" s="14" t="s">
        <v>663</v>
      </c>
      <c r="C623" s="15" t="s">
        <v>161</v>
      </c>
      <c r="D623" s="16">
        <f>IFERROR(VLOOKUP(B623,#REF!,3,FALSE),0)</f>
        <v>0</v>
      </c>
      <c r="E623" s="18">
        <f t="shared" si="28"/>
        <v>8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3000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3000</v>
      </c>
      <c r="R623" s="19">
        <v>3000</v>
      </c>
      <c r="S623" s="20">
        <v>8</v>
      </c>
      <c r="T623" s="21">
        <v>11.5</v>
      </c>
      <c r="U623" s="19">
        <v>375</v>
      </c>
      <c r="V623" s="17">
        <v>262</v>
      </c>
      <c r="W623" s="22">
        <v>0.7</v>
      </c>
      <c r="X623" s="23">
        <f t="shared" si="29"/>
        <v>100</v>
      </c>
      <c r="Y623" s="17">
        <v>1094</v>
      </c>
      <c r="Z623" s="17">
        <v>1260</v>
      </c>
      <c r="AA623" s="17">
        <v>1260</v>
      </c>
      <c r="AB623" s="17">
        <v>0</v>
      </c>
      <c r="AC623" s="15" t="s">
        <v>37</v>
      </c>
    </row>
    <row r="624" spans="1:29">
      <c r="A624" s="13" t="str">
        <f t="shared" si="27"/>
        <v>OverStock</v>
      </c>
      <c r="B624" s="14" t="s">
        <v>664</v>
      </c>
      <c r="C624" s="15" t="s">
        <v>161</v>
      </c>
      <c r="D624" s="16">
        <f>IFERROR(VLOOKUP(B624,#REF!,3,FALSE),0)</f>
        <v>0</v>
      </c>
      <c r="E624" s="18">
        <f t="shared" si="28"/>
        <v>11.6</v>
      </c>
      <c r="F624" s="16" t="str">
        <f>IFERROR(VLOOKUP(B624,#REF!,6,FALSE),"")</f>
        <v/>
      </c>
      <c r="G624" s="17">
        <v>105000</v>
      </c>
      <c r="H624" s="17">
        <v>105000</v>
      </c>
      <c r="I624" s="17" t="str">
        <f>IFERROR(VLOOKUP(B624,#REF!,9,FALSE),"")</f>
        <v/>
      </c>
      <c r="J624" s="17">
        <v>48000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18000</v>
      </c>
      <c r="Q624" s="17">
        <v>30000</v>
      </c>
      <c r="R624" s="19">
        <v>153000</v>
      </c>
      <c r="S624" s="20">
        <v>37.1</v>
      </c>
      <c r="T624" s="21">
        <v>30.2</v>
      </c>
      <c r="U624" s="19">
        <v>4125</v>
      </c>
      <c r="V624" s="17">
        <v>5071</v>
      </c>
      <c r="W624" s="22">
        <v>1.2</v>
      </c>
      <c r="X624" s="23">
        <f t="shared" si="29"/>
        <v>100</v>
      </c>
      <c r="Y624" s="17">
        <v>8587</v>
      </c>
      <c r="Z624" s="17">
        <v>20632</v>
      </c>
      <c r="AA624" s="17">
        <v>23439</v>
      </c>
      <c r="AB624" s="17">
        <v>14690</v>
      </c>
      <c r="AC624" s="15" t="s">
        <v>37</v>
      </c>
    </row>
    <row r="625" spans="1:29" hidden="1">
      <c r="A625" s="13" t="str">
        <f t="shared" si="27"/>
        <v>FCST</v>
      </c>
      <c r="B625" s="14" t="s">
        <v>665</v>
      </c>
      <c r="C625" s="15" t="s">
        <v>161</v>
      </c>
      <c r="D625" s="16">
        <f>IFERROR(VLOOKUP(B625,#REF!,3,FALSE),0)</f>
        <v>0</v>
      </c>
      <c r="E625" s="18" t="str">
        <f t="shared" si="28"/>
        <v>前八週無拉料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3000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0</v>
      </c>
      <c r="Q625" s="17">
        <v>3000</v>
      </c>
      <c r="R625" s="19">
        <v>3000</v>
      </c>
      <c r="S625" s="20" t="s">
        <v>35</v>
      </c>
      <c r="T625" s="21">
        <v>130.4</v>
      </c>
      <c r="U625" s="19">
        <v>0</v>
      </c>
      <c r="V625" s="17">
        <v>23</v>
      </c>
      <c r="W625" s="22" t="s">
        <v>36</v>
      </c>
      <c r="X625" s="23" t="str">
        <f t="shared" si="29"/>
        <v>F</v>
      </c>
      <c r="Y625" s="17">
        <v>57</v>
      </c>
      <c r="Z625" s="17">
        <v>153</v>
      </c>
      <c r="AA625" s="17">
        <v>0</v>
      </c>
      <c r="AB625" s="17">
        <v>0</v>
      </c>
      <c r="AC625" s="15" t="s">
        <v>37</v>
      </c>
    </row>
    <row r="626" spans="1:29" hidden="1">
      <c r="A626" s="13" t="str">
        <f t="shared" si="27"/>
        <v>FCST</v>
      </c>
      <c r="B626" s="14" t="s">
        <v>666</v>
      </c>
      <c r="C626" s="15" t="s">
        <v>161</v>
      </c>
      <c r="D626" s="16">
        <f>IFERROR(VLOOKUP(B626,#REF!,3,FALSE),0)</f>
        <v>0</v>
      </c>
      <c r="E626" s="18" t="str">
        <f t="shared" si="28"/>
        <v>前八週無拉料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15000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12000</v>
      </c>
      <c r="Q626" s="17">
        <v>3000</v>
      </c>
      <c r="R626" s="19">
        <v>15000</v>
      </c>
      <c r="S626" s="20" t="s">
        <v>35</v>
      </c>
      <c r="T626" s="21">
        <v>789.5</v>
      </c>
      <c r="U626" s="19">
        <v>0</v>
      </c>
      <c r="V626" s="17">
        <v>19</v>
      </c>
      <c r="W626" s="22" t="s">
        <v>36</v>
      </c>
      <c r="X626" s="23" t="str">
        <f t="shared" si="29"/>
        <v>F</v>
      </c>
      <c r="Y626" s="17">
        <v>0</v>
      </c>
      <c r="Z626" s="17">
        <v>170</v>
      </c>
      <c r="AA626" s="17">
        <v>0</v>
      </c>
      <c r="AB626" s="17">
        <v>0</v>
      </c>
      <c r="AC626" s="15" t="s">
        <v>37</v>
      </c>
    </row>
    <row r="627" spans="1:29" hidden="1">
      <c r="A627" s="13" t="str">
        <f t="shared" si="27"/>
        <v>FCST</v>
      </c>
      <c r="B627" s="14" t="s">
        <v>667</v>
      </c>
      <c r="C627" s="15" t="s">
        <v>161</v>
      </c>
      <c r="D627" s="16">
        <f>IFERROR(VLOOKUP(B627,#REF!,3,FALSE),0)</f>
        <v>0</v>
      </c>
      <c r="E627" s="18" t="str">
        <f t="shared" si="28"/>
        <v>前八週無拉料</v>
      </c>
      <c r="F627" s="16" t="str">
        <f>IFERROR(VLOOKUP(B627,#REF!,6,FALSE),"")</f>
        <v/>
      </c>
      <c r="G627" s="17">
        <v>3000</v>
      </c>
      <c r="H627" s="17">
        <v>3000</v>
      </c>
      <c r="I627" s="17" t="str">
        <f>IFERROR(VLOOKUP(B627,#REF!,9,FALSE),"")</f>
        <v/>
      </c>
      <c r="J627" s="17">
        <v>3000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3000</v>
      </c>
      <c r="Q627" s="17">
        <v>0</v>
      </c>
      <c r="R627" s="19">
        <v>6000</v>
      </c>
      <c r="S627" s="20" t="s">
        <v>35</v>
      </c>
      <c r="T627" s="21">
        <v>60</v>
      </c>
      <c r="U627" s="19">
        <v>0</v>
      </c>
      <c r="V627" s="17">
        <v>100</v>
      </c>
      <c r="W627" s="22" t="s">
        <v>36</v>
      </c>
      <c r="X627" s="23" t="str">
        <f t="shared" si="29"/>
        <v>F</v>
      </c>
      <c r="Y627" s="17">
        <v>0</v>
      </c>
      <c r="Z627" s="17">
        <v>180</v>
      </c>
      <c r="AA627" s="17">
        <v>722</v>
      </c>
      <c r="AB627" s="17">
        <v>801</v>
      </c>
      <c r="AC627" s="15" t="s">
        <v>37</v>
      </c>
    </row>
    <row r="628" spans="1:29" hidden="1">
      <c r="A628" s="13" t="str">
        <f t="shared" si="27"/>
        <v>Normal</v>
      </c>
      <c r="B628" s="14" t="s">
        <v>668</v>
      </c>
      <c r="C628" s="15" t="s">
        <v>161</v>
      </c>
      <c r="D628" s="16">
        <f>IFERROR(VLOOKUP(B628,#REF!,3,FALSE),0)</f>
        <v>0</v>
      </c>
      <c r="E628" s="18">
        <f t="shared" si="28"/>
        <v>20</v>
      </c>
      <c r="F628" s="16" t="str">
        <f>IFERROR(VLOOKUP(B628,#REF!,6,FALSE),"")</f>
        <v/>
      </c>
      <c r="G628" s="17">
        <v>0</v>
      </c>
      <c r="H628" s="17">
        <v>0</v>
      </c>
      <c r="I628" s="17" t="str">
        <f>IFERROR(VLOOKUP(B628,#REF!,9,FALSE),"")</f>
        <v/>
      </c>
      <c r="J628" s="17">
        <v>15000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15000</v>
      </c>
      <c r="Q628" s="17">
        <v>0</v>
      </c>
      <c r="R628" s="19">
        <v>15000</v>
      </c>
      <c r="S628" s="20">
        <v>20</v>
      </c>
      <c r="T628" s="21" t="s">
        <v>35</v>
      </c>
      <c r="U628" s="19">
        <v>750</v>
      </c>
      <c r="V628" s="17" t="s">
        <v>35</v>
      </c>
      <c r="W628" s="22" t="s">
        <v>42</v>
      </c>
      <c r="X628" s="23" t="str">
        <f t="shared" si="29"/>
        <v>E</v>
      </c>
      <c r="Y628" s="17">
        <v>0</v>
      </c>
      <c r="Z628" s="17">
        <v>0</v>
      </c>
      <c r="AA628" s="17">
        <v>0</v>
      </c>
      <c r="AB628" s="17">
        <v>0</v>
      </c>
      <c r="AC628" s="15" t="s">
        <v>37</v>
      </c>
    </row>
    <row r="629" spans="1:29">
      <c r="A629" s="13" t="str">
        <f t="shared" si="27"/>
        <v>ZeroZero</v>
      </c>
      <c r="B629" s="14" t="s">
        <v>669</v>
      </c>
      <c r="C629" s="15" t="s">
        <v>161</v>
      </c>
      <c r="D629" s="16">
        <f>IFERROR(VLOOKUP(B629,#REF!,3,FALSE),0)</f>
        <v>0</v>
      </c>
      <c r="E629" s="18" t="str">
        <f t="shared" si="28"/>
        <v>前八週無拉料</v>
      </c>
      <c r="F629" s="16" t="str">
        <f>IFERROR(VLOOKUP(B629,#REF!,6,FALSE),"")</f>
        <v/>
      </c>
      <c r="G629" s="17">
        <v>0</v>
      </c>
      <c r="H629" s="17">
        <v>0</v>
      </c>
      <c r="I629" s="17" t="str">
        <f>IFERROR(VLOOKUP(B629,#REF!,9,FALSE),"")</f>
        <v/>
      </c>
      <c r="J629" s="17">
        <v>75000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75000</v>
      </c>
      <c r="Q629" s="17">
        <v>0</v>
      </c>
      <c r="R629" s="19">
        <v>75000</v>
      </c>
      <c r="S629" s="20" t="s">
        <v>35</v>
      </c>
      <c r="T629" s="21" t="s">
        <v>35</v>
      </c>
      <c r="U629" s="19">
        <v>0</v>
      </c>
      <c r="V629" s="17" t="s">
        <v>35</v>
      </c>
      <c r="W629" s="22" t="s">
        <v>42</v>
      </c>
      <c r="X629" s="23" t="str">
        <f t="shared" si="2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37</v>
      </c>
    </row>
    <row r="630" spans="1:29">
      <c r="A630" s="13" t="str">
        <f t="shared" si="27"/>
        <v>OverStock</v>
      </c>
      <c r="B630" s="14" t="s">
        <v>670</v>
      </c>
      <c r="C630" s="15" t="s">
        <v>161</v>
      </c>
      <c r="D630" s="16">
        <f>IFERROR(VLOOKUP(B630,#REF!,3,FALSE),0)</f>
        <v>0</v>
      </c>
      <c r="E630" s="18">
        <f t="shared" si="28"/>
        <v>40</v>
      </c>
      <c r="F630" s="16" t="str">
        <f>IFERROR(VLOOKUP(B630,#REF!,6,FALSE),"")</f>
        <v/>
      </c>
      <c r="G630" s="17">
        <v>0</v>
      </c>
      <c r="H630" s="17">
        <v>0</v>
      </c>
      <c r="I630" s="17" t="str">
        <f>IFERROR(VLOOKUP(B630,#REF!,9,FALSE),"")</f>
        <v/>
      </c>
      <c r="J630" s="17">
        <v>15000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12000</v>
      </c>
      <c r="Q630" s="17">
        <v>3000</v>
      </c>
      <c r="R630" s="19">
        <v>15000</v>
      </c>
      <c r="S630" s="20">
        <v>40</v>
      </c>
      <c r="T630" s="21">
        <v>124</v>
      </c>
      <c r="U630" s="19">
        <v>375</v>
      </c>
      <c r="V630" s="17">
        <v>121</v>
      </c>
      <c r="W630" s="22">
        <v>0.3</v>
      </c>
      <c r="X630" s="23">
        <f t="shared" si="29"/>
        <v>50</v>
      </c>
      <c r="Y630" s="17">
        <v>0</v>
      </c>
      <c r="Z630" s="17">
        <v>695</v>
      </c>
      <c r="AA630" s="17">
        <v>528</v>
      </c>
      <c r="AB630" s="17">
        <v>122</v>
      </c>
      <c r="AC630" s="15" t="s">
        <v>37</v>
      </c>
    </row>
    <row r="631" spans="1:29">
      <c r="A631" s="13" t="str">
        <f t="shared" si="27"/>
        <v>ZeroZero</v>
      </c>
      <c r="B631" s="14" t="s">
        <v>671</v>
      </c>
      <c r="C631" s="15" t="s">
        <v>161</v>
      </c>
      <c r="D631" s="16">
        <f>IFERROR(VLOOKUP(B631,#REF!,3,FALSE),0)</f>
        <v>0</v>
      </c>
      <c r="E631" s="18" t="str">
        <f t="shared" si="28"/>
        <v>前八週無拉料</v>
      </c>
      <c r="F631" s="16" t="str">
        <f>IFERROR(VLOOKUP(B631,#REF!,6,FALSE),"")</f>
        <v/>
      </c>
      <c r="G631" s="17">
        <v>9000</v>
      </c>
      <c r="H631" s="17">
        <v>6000</v>
      </c>
      <c r="I631" s="17" t="str">
        <f>IFERROR(VLOOKUP(B631,#REF!,9,FALSE),"")</f>
        <v/>
      </c>
      <c r="J631" s="17">
        <v>3000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3000</v>
      </c>
      <c r="Q631" s="17">
        <v>0</v>
      </c>
      <c r="R631" s="19">
        <v>12000</v>
      </c>
      <c r="S631" s="20" t="s">
        <v>35</v>
      </c>
      <c r="T631" s="21" t="s">
        <v>35</v>
      </c>
      <c r="U631" s="19">
        <v>0</v>
      </c>
      <c r="V631" s="17">
        <v>0</v>
      </c>
      <c r="W631" s="22" t="s">
        <v>42</v>
      </c>
      <c r="X631" s="23" t="str">
        <f t="shared" si="29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37</v>
      </c>
    </row>
    <row r="632" spans="1:29">
      <c r="A632" s="13" t="str">
        <f t="shared" si="27"/>
        <v>OverStock</v>
      </c>
      <c r="B632" s="14" t="s">
        <v>672</v>
      </c>
      <c r="C632" s="15" t="s">
        <v>161</v>
      </c>
      <c r="D632" s="16">
        <f>IFERROR(VLOOKUP(B632,#REF!,3,FALSE),0)</f>
        <v>0</v>
      </c>
      <c r="E632" s="18">
        <f t="shared" si="28"/>
        <v>32</v>
      </c>
      <c r="F632" s="16" t="str">
        <f>IFERROR(VLOOKUP(B632,#REF!,6,FALSE),"")</f>
        <v/>
      </c>
      <c r="G632" s="17">
        <v>9000</v>
      </c>
      <c r="H632" s="17">
        <v>6000</v>
      </c>
      <c r="I632" s="17" t="str">
        <f>IFERROR(VLOOKUP(B632,#REF!,9,FALSE),"")</f>
        <v/>
      </c>
      <c r="J632" s="17">
        <v>12000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12000</v>
      </c>
      <c r="Q632" s="17">
        <v>0</v>
      </c>
      <c r="R632" s="19">
        <v>21000</v>
      </c>
      <c r="S632" s="20">
        <v>56</v>
      </c>
      <c r="T632" s="21">
        <v>47.7</v>
      </c>
      <c r="U632" s="19">
        <v>375</v>
      </c>
      <c r="V632" s="17">
        <v>440</v>
      </c>
      <c r="W632" s="22">
        <v>1.2</v>
      </c>
      <c r="X632" s="23">
        <f t="shared" si="29"/>
        <v>100</v>
      </c>
      <c r="Y632" s="17">
        <v>0</v>
      </c>
      <c r="Z632" s="17">
        <v>0</v>
      </c>
      <c r="AA632" s="17">
        <v>3961</v>
      </c>
      <c r="AB632" s="17">
        <v>3000</v>
      </c>
      <c r="AC632" s="15" t="s">
        <v>37</v>
      </c>
    </row>
    <row r="633" spans="1:29">
      <c r="A633" s="13" t="str">
        <f t="shared" si="27"/>
        <v>OverStock</v>
      </c>
      <c r="B633" s="14" t="s">
        <v>673</v>
      </c>
      <c r="C633" s="15" t="s">
        <v>161</v>
      </c>
      <c r="D633" s="16">
        <f>IFERROR(VLOOKUP(B633,#REF!,3,FALSE),0)</f>
        <v>0</v>
      </c>
      <c r="E633" s="18">
        <f t="shared" si="28"/>
        <v>40</v>
      </c>
      <c r="F633" s="16" t="str">
        <f>IFERROR(VLOOKUP(B633,#REF!,6,FALSE),"")</f>
        <v/>
      </c>
      <c r="G633" s="17">
        <v>0</v>
      </c>
      <c r="H633" s="17">
        <v>0</v>
      </c>
      <c r="I633" s="17" t="str">
        <f>IFERROR(VLOOKUP(B633,#REF!,9,FALSE),"")</f>
        <v/>
      </c>
      <c r="J633" s="17">
        <v>30000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30000</v>
      </c>
      <c r="Q633" s="17">
        <v>0</v>
      </c>
      <c r="R633" s="19">
        <v>30000</v>
      </c>
      <c r="S633" s="20">
        <v>40</v>
      </c>
      <c r="T633" s="21">
        <v>33</v>
      </c>
      <c r="U633" s="19">
        <v>750</v>
      </c>
      <c r="V633" s="17">
        <v>910</v>
      </c>
      <c r="W633" s="22">
        <v>1.2</v>
      </c>
      <c r="X633" s="23">
        <f t="shared" si="29"/>
        <v>100</v>
      </c>
      <c r="Y633" s="17">
        <v>1770</v>
      </c>
      <c r="Z633" s="17">
        <v>4656</v>
      </c>
      <c r="AA633" s="17">
        <v>1832</v>
      </c>
      <c r="AB633" s="17">
        <v>145</v>
      </c>
      <c r="AC633" s="15" t="s">
        <v>37</v>
      </c>
    </row>
    <row r="634" spans="1:29">
      <c r="A634" s="13" t="str">
        <f t="shared" si="27"/>
        <v>OverStock</v>
      </c>
      <c r="B634" s="14" t="s">
        <v>674</v>
      </c>
      <c r="C634" s="15" t="s">
        <v>161</v>
      </c>
      <c r="D634" s="16">
        <f>IFERROR(VLOOKUP(B634,#REF!,3,FALSE),0)</f>
        <v>0</v>
      </c>
      <c r="E634" s="18">
        <f t="shared" si="28"/>
        <v>13.5</v>
      </c>
      <c r="F634" s="16" t="str">
        <f>IFERROR(VLOOKUP(B634,#REF!,6,FALSE),"")</f>
        <v/>
      </c>
      <c r="G634" s="17">
        <v>120000</v>
      </c>
      <c r="H634" s="17">
        <v>120000</v>
      </c>
      <c r="I634" s="17" t="str">
        <f>IFERROR(VLOOKUP(B634,#REF!,9,FALSE),"")</f>
        <v/>
      </c>
      <c r="J634" s="17">
        <v>111000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105000</v>
      </c>
      <c r="Q634" s="17">
        <v>6000</v>
      </c>
      <c r="R634" s="19">
        <v>231000</v>
      </c>
      <c r="S634" s="20">
        <v>28</v>
      </c>
      <c r="T634" s="21" t="s">
        <v>35</v>
      </c>
      <c r="U634" s="19">
        <v>8250</v>
      </c>
      <c r="V634" s="17">
        <v>0</v>
      </c>
      <c r="W634" s="22" t="s">
        <v>42</v>
      </c>
      <c r="X634" s="23" t="str">
        <f t="shared" si="2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37</v>
      </c>
    </row>
    <row r="635" spans="1:29">
      <c r="A635" s="13" t="str">
        <f t="shared" si="27"/>
        <v>ZeroZero</v>
      </c>
      <c r="B635" s="14" t="s">
        <v>675</v>
      </c>
      <c r="C635" s="15" t="s">
        <v>161</v>
      </c>
      <c r="D635" s="16">
        <f>IFERROR(VLOOKUP(B635,#REF!,3,FALSE),0)</f>
        <v>0</v>
      </c>
      <c r="E635" s="18" t="str">
        <f t="shared" si="28"/>
        <v>前八週無拉料</v>
      </c>
      <c r="F635" s="16" t="str">
        <f>IFERROR(VLOOKUP(B635,#REF!,6,FALSE),"")</f>
        <v/>
      </c>
      <c r="G635" s="17">
        <v>18000</v>
      </c>
      <c r="H635" s="17">
        <v>12000</v>
      </c>
      <c r="I635" s="17" t="str">
        <f>IFERROR(VLOOKUP(B635,#REF!,9,FALSE),"")</f>
        <v/>
      </c>
      <c r="J635" s="17">
        <v>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0</v>
      </c>
      <c r="Q635" s="17">
        <v>0</v>
      </c>
      <c r="R635" s="19">
        <v>18000</v>
      </c>
      <c r="S635" s="20" t="s">
        <v>35</v>
      </c>
      <c r="T635" s="21" t="s">
        <v>35</v>
      </c>
      <c r="U635" s="19">
        <v>0</v>
      </c>
      <c r="V635" s="17" t="s">
        <v>35</v>
      </c>
      <c r="W635" s="22" t="s">
        <v>42</v>
      </c>
      <c r="X635" s="23" t="str">
        <f t="shared" si="29"/>
        <v>E</v>
      </c>
      <c r="Y635" s="17">
        <v>0</v>
      </c>
      <c r="Z635" s="17">
        <v>0</v>
      </c>
      <c r="AA635" s="17">
        <v>0</v>
      </c>
      <c r="AB635" s="17">
        <v>0</v>
      </c>
      <c r="AC635" s="15" t="s">
        <v>37</v>
      </c>
    </row>
    <row r="636" spans="1:29">
      <c r="A636" s="13" t="str">
        <f t="shared" si="27"/>
        <v>ZeroZero</v>
      </c>
      <c r="B636" s="14" t="s">
        <v>676</v>
      </c>
      <c r="C636" s="15" t="s">
        <v>161</v>
      </c>
      <c r="D636" s="16">
        <f>IFERROR(VLOOKUP(B636,#REF!,3,FALSE),0)</f>
        <v>0</v>
      </c>
      <c r="E636" s="18" t="str">
        <f t="shared" si="28"/>
        <v>前八週無拉料</v>
      </c>
      <c r="F636" s="16" t="str">
        <f>IFERROR(VLOOKUP(B636,#REF!,6,FALSE),"")</f>
        <v/>
      </c>
      <c r="G636" s="17">
        <v>0</v>
      </c>
      <c r="H636" s="17">
        <v>0</v>
      </c>
      <c r="I636" s="17" t="str">
        <f>IFERROR(VLOOKUP(B636,#REF!,9,FALSE),"")</f>
        <v/>
      </c>
      <c r="J636" s="17">
        <v>15000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15000</v>
      </c>
      <c r="R636" s="19">
        <v>15000</v>
      </c>
      <c r="S636" s="20" t="s">
        <v>35</v>
      </c>
      <c r="T636" s="21" t="s">
        <v>35</v>
      </c>
      <c r="U636" s="19">
        <v>0</v>
      </c>
      <c r="V636" s="17" t="s">
        <v>35</v>
      </c>
      <c r="W636" s="22" t="s">
        <v>42</v>
      </c>
      <c r="X636" s="23" t="str">
        <f t="shared" si="2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37</v>
      </c>
    </row>
    <row r="637" spans="1:29">
      <c r="A637" s="13" t="str">
        <f t="shared" si="27"/>
        <v>OverStock</v>
      </c>
      <c r="B637" s="14" t="s">
        <v>677</v>
      </c>
      <c r="C637" s="15" t="s">
        <v>161</v>
      </c>
      <c r="D637" s="16">
        <f>IFERROR(VLOOKUP(B637,#REF!,3,FALSE),0)</f>
        <v>0</v>
      </c>
      <c r="E637" s="18">
        <f t="shared" si="28"/>
        <v>56</v>
      </c>
      <c r="F637" s="16" t="str">
        <f>IFERROR(VLOOKUP(B637,#REF!,6,FALSE),"")</f>
        <v/>
      </c>
      <c r="G637" s="17">
        <v>12000</v>
      </c>
      <c r="H637" s="17">
        <v>9000</v>
      </c>
      <c r="I637" s="17" t="str">
        <f>IFERROR(VLOOKUP(B637,#REF!,9,FALSE),"")</f>
        <v/>
      </c>
      <c r="J637" s="17">
        <v>42000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27000</v>
      </c>
      <c r="Q637" s="17">
        <v>15000</v>
      </c>
      <c r="R637" s="19">
        <v>54000</v>
      </c>
      <c r="S637" s="20">
        <v>72</v>
      </c>
      <c r="T637" s="21">
        <v>85.7</v>
      </c>
      <c r="U637" s="19">
        <v>750</v>
      </c>
      <c r="V637" s="17">
        <v>630</v>
      </c>
      <c r="W637" s="22">
        <v>0.8</v>
      </c>
      <c r="X637" s="23">
        <f t="shared" si="29"/>
        <v>100</v>
      </c>
      <c r="Y637" s="17">
        <v>0</v>
      </c>
      <c r="Z637" s="17">
        <v>2175</v>
      </c>
      <c r="AA637" s="17">
        <v>4656</v>
      </c>
      <c r="AB637" s="17">
        <v>3422</v>
      </c>
      <c r="AC637" s="15" t="s">
        <v>37</v>
      </c>
    </row>
    <row r="638" spans="1:29">
      <c r="A638" s="13" t="str">
        <f t="shared" si="27"/>
        <v>ZeroZero</v>
      </c>
      <c r="B638" s="14" t="s">
        <v>678</v>
      </c>
      <c r="C638" s="15" t="s">
        <v>161</v>
      </c>
      <c r="D638" s="16">
        <f>IFERROR(VLOOKUP(B638,#REF!,3,FALSE),0)</f>
        <v>0</v>
      </c>
      <c r="E638" s="18" t="str">
        <f t="shared" si="28"/>
        <v>前八週無拉料</v>
      </c>
      <c r="F638" s="16" t="str">
        <f>IFERROR(VLOOKUP(B638,#REF!,6,FALSE),"")</f>
        <v/>
      </c>
      <c r="G638" s="17">
        <v>12000</v>
      </c>
      <c r="H638" s="17">
        <v>9000</v>
      </c>
      <c r="I638" s="17" t="str">
        <f>IFERROR(VLOOKUP(B638,#REF!,9,FALSE),"")</f>
        <v/>
      </c>
      <c r="J638" s="17">
        <v>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0</v>
      </c>
      <c r="Q638" s="17">
        <v>0</v>
      </c>
      <c r="R638" s="19">
        <v>12000</v>
      </c>
      <c r="S638" s="20" t="s">
        <v>35</v>
      </c>
      <c r="T638" s="21" t="s">
        <v>35</v>
      </c>
      <c r="U638" s="19">
        <v>0</v>
      </c>
      <c r="V638" s="17" t="s">
        <v>35</v>
      </c>
      <c r="W638" s="22" t="s">
        <v>42</v>
      </c>
      <c r="X638" s="23" t="str">
        <f t="shared" si="29"/>
        <v>E</v>
      </c>
      <c r="Y638" s="17">
        <v>0</v>
      </c>
      <c r="Z638" s="17">
        <v>0</v>
      </c>
      <c r="AA638" s="17">
        <v>0</v>
      </c>
      <c r="AB638" s="17">
        <v>0</v>
      </c>
      <c r="AC638" s="15" t="s">
        <v>37</v>
      </c>
    </row>
    <row r="639" spans="1:29" hidden="1">
      <c r="A639" s="13" t="str">
        <f t="shared" si="27"/>
        <v>FCST</v>
      </c>
      <c r="B639" s="14" t="s">
        <v>679</v>
      </c>
      <c r="C639" s="15" t="s">
        <v>161</v>
      </c>
      <c r="D639" s="16">
        <f>IFERROR(VLOOKUP(B639,#REF!,3,FALSE),0)</f>
        <v>0</v>
      </c>
      <c r="E639" s="18" t="str">
        <f t="shared" si="28"/>
        <v>前八週無拉料</v>
      </c>
      <c r="F639" s="16" t="str">
        <f>IFERROR(VLOOKUP(B639,#REF!,6,FALSE),"")</f>
        <v/>
      </c>
      <c r="G639" s="17">
        <v>6000</v>
      </c>
      <c r="H639" s="17">
        <v>6000</v>
      </c>
      <c r="I639" s="17" t="str">
        <f>IFERROR(VLOOKUP(B639,#REF!,9,FALSE),"")</f>
        <v/>
      </c>
      <c r="J639" s="17">
        <v>3000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3000</v>
      </c>
      <c r="Q639" s="17">
        <v>0</v>
      </c>
      <c r="R639" s="19">
        <v>9000</v>
      </c>
      <c r="S639" s="20" t="s">
        <v>35</v>
      </c>
      <c r="T639" s="21">
        <v>1500</v>
      </c>
      <c r="U639" s="19">
        <v>0</v>
      </c>
      <c r="V639" s="17">
        <v>6</v>
      </c>
      <c r="W639" s="22" t="s">
        <v>36</v>
      </c>
      <c r="X639" s="23" t="str">
        <f t="shared" si="29"/>
        <v>F</v>
      </c>
      <c r="Y639" s="17">
        <v>0</v>
      </c>
      <c r="Z639" s="17">
        <v>50</v>
      </c>
      <c r="AA639" s="17">
        <v>0</v>
      </c>
      <c r="AB639" s="17">
        <v>0</v>
      </c>
      <c r="AC639" s="15" t="s">
        <v>37</v>
      </c>
    </row>
    <row r="640" spans="1:29" hidden="1">
      <c r="A640" s="13" t="str">
        <f t="shared" si="27"/>
        <v>None</v>
      </c>
      <c r="B640" s="14" t="s">
        <v>680</v>
      </c>
      <c r="C640" s="15" t="s">
        <v>161</v>
      </c>
      <c r="D640" s="16">
        <f>IFERROR(VLOOKUP(B640,#REF!,3,FALSE),0)</f>
        <v>0</v>
      </c>
      <c r="E640" s="18" t="str">
        <f t="shared" si="28"/>
        <v>前八週無拉料</v>
      </c>
      <c r="F640" s="16" t="str">
        <f>IFERROR(VLOOKUP(B640,#REF!,6,FALSE),"")</f>
        <v/>
      </c>
      <c r="G640" s="17">
        <v>0</v>
      </c>
      <c r="H640" s="17">
        <v>0</v>
      </c>
      <c r="I640" s="17" t="str">
        <f>IFERROR(VLOOKUP(B640,#REF!,9,FALSE),"")</f>
        <v/>
      </c>
      <c r="J640" s="17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0</v>
      </c>
      <c r="Q640" s="17">
        <v>0</v>
      </c>
      <c r="R640" s="19">
        <v>0</v>
      </c>
      <c r="S640" s="20" t="s">
        <v>35</v>
      </c>
      <c r="T640" s="21" t="s">
        <v>35</v>
      </c>
      <c r="U640" s="19">
        <v>0</v>
      </c>
      <c r="V640" s="17" t="s">
        <v>35</v>
      </c>
      <c r="W640" s="22" t="s">
        <v>42</v>
      </c>
      <c r="X640" s="23" t="str">
        <f t="shared" si="29"/>
        <v>E</v>
      </c>
      <c r="Y640" s="17">
        <v>0</v>
      </c>
      <c r="Z640" s="17">
        <v>0</v>
      </c>
      <c r="AA640" s="17">
        <v>0</v>
      </c>
      <c r="AB640" s="17">
        <v>0</v>
      </c>
      <c r="AC640" s="15" t="s">
        <v>37</v>
      </c>
    </row>
    <row r="641" spans="1:29" hidden="1">
      <c r="A641" s="13" t="str">
        <f t="shared" si="27"/>
        <v>Normal</v>
      </c>
      <c r="B641" s="14" t="s">
        <v>681</v>
      </c>
      <c r="C641" s="15" t="s">
        <v>161</v>
      </c>
      <c r="D641" s="16">
        <f>IFERROR(VLOOKUP(B641,#REF!,3,FALSE),0)</f>
        <v>0</v>
      </c>
      <c r="E641" s="18">
        <f t="shared" si="28"/>
        <v>0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0</v>
      </c>
      <c r="R641" s="19">
        <v>0</v>
      </c>
      <c r="S641" s="20">
        <v>0</v>
      </c>
      <c r="T641" s="21" t="s">
        <v>35</v>
      </c>
      <c r="U641" s="19">
        <v>750</v>
      </c>
      <c r="V641" s="17" t="s">
        <v>35</v>
      </c>
      <c r="W641" s="22" t="s">
        <v>42</v>
      </c>
      <c r="X641" s="23" t="str">
        <f t="shared" si="29"/>
        <v>E</v>
      </c>
      <c r="Y641" s="17">
        <v>0</v>
      </c>
      <c r="Z641" s="17">
        <v>0</v>
      </c>
      <c r="AA641" s="17">
        <v>0</v>
      </c>
      <c r="AB641" s="17">
        <v>0</v>
      </c>
      <c r="AC641" s="15" t="s">
        <v>37</v>
      </c>
    </row>
    <row r="642" spans="1:29">
      <c r="A642" s="13" t="str">
        <f t="shared" si="27"/>
        <v>ZeroZero</v>
      </c>
      <c r="B642" s="14" t="s">
        <v>682</v>
      </c>
      <c r="C642" s="15" t="s">
        <v>161</v>
      </c>
      <c r="D642" s="16">
        <f>IFERROR(VLOOKUP(B642,#REF!,3,FALSE),0)</f>
        <v>0</v>
      </c>
      <c r="E642" s="18" t="str">
        <f t="shared" si="2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994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994</v>
      </c>
      <c r="Q642" s="17">
        <v>0</v>
      </c>
      <c r="R642" s="19">
        <v>994</v>
      </c>
      <c r="S642" s="20" t="s">
        <v>35</v>
      </c>
      <c r="T642" s="21" t="s">
        <v>35</v>
      </c>
      <c r="U642" s="19">
        <v>0</v>
      </c>
      <c r="V642" s="17">
        <v>0</v>
      </c>
      <c r="W642" s="22" t="s">
        <v>42</v>
      </c>
      <c r="X642" s="23" t="str">
        <f t="shared" si="29"/>
        <v>E</v>
      </c>
      <c r="Y642" s="17">
        <v>0</v>
      </c>
      <c r="Z642" s="17">
        <v>0</v>
      </c>
      <c r="AA642" s="17">
        <v>0</v>
      </c>
      <c r="AB642" s="17">
        <v>994</v>
      </c>
      <c r="AC642" s="15" t="s">
        <v>37</v>
      </c>
    </row>
    <row r="643" spans="1:29">
      <c r="A643" s="13" t="str">
        <f t="shared" si="27"/>
        <v>ZeroZero</v>
      </c>
      <c r="B643" s="14" t="s">
        <v>683</v>
      </c>
      <c r="C643" s="15" t="s">
        <v>161</v>
      </c>
      <c r="D643" s="16">
        <f>IFERROR(VLOOKUP(B643,#REF!,3,FALSE),0)</f>
        <v>0</v>
      </c>
      <c r="E643" s="18" t="str">
        <f t="shared" si="28"/>
        <v>前八週無拉料</v>
      </c>
      <c r="F643" s="16" t="str">
        <f>IFERROR(VLOOKUP(B643,#REF!,6,FALSE),"")</f>
        <v/>
      </c>
      <c r="G643" s="17">
        <v>0</v>
      </c>
      <c r="H643" s="17">
        <v>0</v>
      </c>
      <c r="I643" s="17" t="str">
        <f>IFERROR(VLOOKUP(B643,#REF!,9,FALSE),"")</f>
        <v/>
      </c>
      <c r="J643" s="17">
        <v>62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62</v>
      </c>
      <c r="Q643" s="17">
        <v>0</v>
      </c>
      <c r="R643" s="19">
        <v>62</v>
      </c>
      <c r="S643" s="20" t="s">
        <v>35</v>
      </c>
      <c r="T643" s="21" t="s">
        <v>35</v>
      </c>
      <c r="U643" s="19">
        <v>0</v>
      </c>
      <c r="V643" s="17" t="s">
        <v>35</v>
      </c>
      <c r="W643" s="22" t="s">
        <v>42</v>
      </c>
      <c r="X643" s="23" t="str">
        <f t="shared" si="29"/>
        <v>E</v>
      </c>
      <c r="Y643" s="17">
        <v>0</v>
      </c>
      <c r="Z643" s="17">
        <v>0</v>
      </c>
      <c r="AA643" s="17">
        <v>0</v>
      </c>
      <c r="AB643" s="17">
        <v>0</v>
      </c>
      <c r="AC643" s="15" t="s">
        <v>37</v>
      </c>
    </row>
    <row r="644" spans="1:29">
      <c r="A644" s="13" t="str">
        <f t="shared" ref="A644:A707" si="30">IF(OR(U644=0,LEN(U644)=0)*OR(V644=0,LEN(V644)=0),IF(R644&gt;0,"ZeroZero","None"),IF(IF(LEN(S644)=0,0,S644)&gt;24,"OverStock",IF(U644=0,"FCST","Normal")))</f>
        <v>OverStock</v>
      </c>
      <c r="B644" s="14" t="s">
        <v>684</v>
      </c>
      <c r="C644" s="15" t="s">
        <v>161</v>
      </c>
      <c r="D644" s="16">
        <f>IFERROR(VLOOKUP(B644,#REF!,3,FALSE),0)</f>
        <v>0</v>
      </c>
      <c r="E644" s="18">
        <f t="shared" ref="E644:E707" si="31">IF(U644=0,"前八週無拉料",ROUND(J644/U644,1))</f>
        <v>51.2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43760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43760</v>
      </c>
      <c r="Q644" s="17">
        <v>0</v>
      </c>
      <c r="R644" s="19">
        <v>43760</v>
      </c>
      <c r="S644" s="20">
        <v>51.2</v>
      </c>
      <c r="T644" s="21">
        <v>225.6</v>
      </c>
      <c r="U644" s="19">
        <v>855</v>
      </c>
      <c r="V644" s="17">
        <v>194</v>
      </c>
      <c r="W644" s="22">
        <v>0.2</v>
      </c>
      <c r="X644" s="23">
        <f t="shared" ref="X644:X707" si="32">IF($W644="E","E",IF($W644="F","F",IF($W644&lt;0.5,50,IF($W644&lt;2,100,150))))</f>
        <v>50</v>
      </c>
      <c r="Y644" s="17">
        <v>0</v>
      </c>
      <c r="Z644" s="17">
        <v>1746</v>
      </c>
      <c r="AA644" s="17">
        <v>0</v>
      </c>
      <c r="AB644" s="17">
        <v>0</v>
      </c>
      <c r="AC644" s="15" t="s">
        <v>37</v>
      </c>
    </row>
    <row r="645" spans="1:29" hidden="1">
      <c r="A645" s="13" t="str">
        <f t="shared" si="30"/>
        <v>Normal</v>
      </c>
      <c r="B645" s="14" t="s">
        <v>685</v>
      </c>
      <c r="C645" s="15" t="s">
        <v>161</v>
      </c>
      <c r="D645" s="16">
        <f>IFERROR(VLOOKUP(B645,#REF!,3,FALSE),0)</f>
        <v>0</v>
      </c>
      <c r="E645" s="18">
        <f t="shared" si="31"/>
        <v>9.5</v>
      </c>
      <c r="F645" s="16" t="str">
        <f>IFERROR(VLOOKUP(B645,#REF!,6,FALSE),"")</f>
        <v/>
      </c>
      <c r="G645" s="17">
        <v>81760</v>
      </c>
      <c r="H645" s="17">
        <v>13250</v>
      </c>
      <c r="I645" s="17" t="str">
        <f>IFERROR(VLOOKUP(B645,#REF!,9,FALSE),"")</f>
        <v/>
      </c>
      <c r="J645" s="17">
        <v>53299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53299</v>
      </c>
      <c r="Q645" s="17">
        <v>0</v>
      </c>
      <c r="R645" s="19">
        <v>135059</v>
      </c>
      <c r="S645" s="20">
        <v>24</v>
      </c>
      <c r="T645" s="21">
        <v>37.9</v>
      </c>
      <c r="U645" s="19">
        <v>5632</v>
      </c>
      <c r="V645" s="17">
        <v>3568</v>
      </c>
      <c r="W645" s="22">
        <v>0.6</v>
      </c>
      <c r="X645" s="23">
        <f t="shared" si="32"/>
        <v>100</v>
      </c>
      <c r="Y645" s="17">
        <v>0</v>
      </c>
      <c r="Z645" s="17">
        <v>30108</v>
      </c>
      <c r="AA645" s="17">
        <v>2660</v>
      </c>
      <c r="AB645" s="17">
        <v>0</v>
      </c>
      <c r="AC645" s="15" t="s">
        <v>37</v>
      </c>
    </row>
    <row r="646" spans="1:29" hidden="1">
      <c r="A646" s="13" t="str">
        <f t="shared" si="30"/>
        <v>None</v>
      </c>
      <c r="B646" s="14" t="s">
        <v>686</v>
      </c>
      <c r="C646" s="15" t="s">
        <v>161</v>
      </c>
      <c r="D646" s="16">
        <f>IFERROR(VLOOKUP(B646,#REF!,3,FALSE),0)</f>
        <v>0</v>
      </c>
      <c r="E646" s="18" t="str">
        <f t="shared" si="31"/>
        <v>前八週無拉料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0</v>
      </c>
      <c r="Q646" s="17">
        <v>0</v>
      </c>
      <c r="R646" s="19">
        <v>0</v>
      </c>
      <c r="S646" s="20" t="s">
        <v>35</v>
      </c>
      <c r="T646" s="21" t="s">
        <v>35</v>
      </c>
      <c r="U646" s="19">
        <v>0</v>
      </c>
      <c r="V646" s="17" t="s">
        <v>35</v>
      </c>
      <c r="W646" s="22" t="s">
        <v>42</v>
      </c>
      <c r="X646" s="23" t="str">
        <f t="shared" si="32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37</v>
      </c>
    </row>
    <row r="647" spans="1:29" hidden="1">
      <c r="A647" s="13" t="str">
        <f t="shared" si="30"/>
        <v>Normal</v>
      </c>
      <c r="B647" s="14" t="s">
        <v>687</v>
      </c>
      <c r="C647" s="15" t="s">
        <v>161</v>
      </c>
      <c r="D647" s="16">
        <f>IFERROR(VLOOKUP(B647,#REF!,3,FALSE),0)</f>
        <v>0</v>
      </c>
      <c r="E647" s="18">
        <f t="shared" si="31"/>
        <v>0</v>
      </c>
      <c r="F647" s="16" t="str">
        <f>IFERROR(VLOOKUP(B647,#REF!,6,FALSE),"")</f>
        <v/>
      </c>
      <c r="G647" s="17">
        <v>50</v>
      </c>
      <c r="H647" s="17">
        <v>50</v>
      </c>
      <c r="I647" s="17" t="str">
        <f>IFERROR(VLOOKUP(B647,#REF!,9,FALSE),"")</f>
        <v/>
      </c>
      <c r="J647" s="17">
        <v>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0</v>
      </c>
      <c r="Q647" s="17">
        <v>0</v>
      </c>
      <c r="R647" s="19">
        <v>50</v>
      </c>
      <c r="S647" s="20">
        <v>5.6</v>
      </c>
      <c r="T647" s="21">
        <v>16.7</v>
      </c>
      <c r="U647" s="19">
        <v>9</v>
      </c>
      <c r="V647" s="17">
        <v>3</v>
      </c>
      <c r="W647" s="22">
        <v>0.3</v>
      </c>
      <c r="X647" s="23">
        <f t="shared" si="32"/>
        <v>50</v>
      </c>
      <c r="Y647" s="17">
        <v>0</v>
      </c>
      <c r="Z647" s="17">
        <v>23</v>
      </c>
      <c r="AA647" s="17">
        <v>0</v>
      </c>
      <c r="AB647" s="17">
        <v>0</v>
      </c>
      <c r="AC647" s="15" t="s">
        <v>37</v>
      </c>
    </row>
    <row r="648" spans="1:29" hidden="1">
      <c r="A648" s="13" t="str">
        <f t="shared" si="30"/>
        <v>Normal</v>
      </c>
      <c r="B648" s="14" t="s">
        <v>688</v>
      </c>
      <c r="C648" s="15" t="s">
        <v>161</v>
      </c>
      <c r="D648" s="16">
        <f>IFERROR(VLOOKUP(B648,#REF!,3,FALSE),0)</f>
        <v>0</v>
      </c>
      <c r="E648" s="18">
        <f t="shared" si="31"/>
        <v>0.1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68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68</v>
      </c>
      <c r="Q648" s="17">
        <v>0</v>
      </c>
      <c r="R648" s="19">
        <v>68</v>
      </c>
      <c r="S648" s="20">
        <v>0.1</v>
      </c>
      <c r="T648" s="21" t="s">
        <v>35</v>
      </c>
      <c r="U648" s="19">
        <v>625</v>
      </c>
      <c r="V648" s="17" t="s">
        <v>35</v>
      </c>
      <c r="W648" s="22" t="s">
        <v>42</v>
      </c>
      <c r="X648" s="23" t="str">
        <f t="shared" si="32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37</v>
      </c>
    </row>
    <row r="649" spans="1:29" hidden="1">
      <c r="A649" s="13" t="str">
        <f t="shared" si="30"/>
        <v>None</v>
      </c>
      <c r="B649" s="14" t="s">
        <v>689</v>
      </c>
      <c r="C649" s="15" t="s">
        <v>161</v>
      </c>
      <c r="D649" s="16">
        <f>IFERROR(VLOOKUP(B649,#REF!,3,FALSE),0)</f>
        <v>0</v>
      </c>
      <c r="E649" s="18" t="str">
        <f t="shared" si="31"/>
        <v>前八週無拉料</v>
      </c>
      <c r="F649" s="16" t="str">
        <f>IFERROR(VLOOKUP(B649,#REF!,6,FALSE),"")</f>
        <v/>
      </c>
      <c r="G649" s="17">
        <v>0</v>
      </c>
      <c r="H649" s="17">
        <v>0</v>
      </c>
      <c r="I649" s="17" t="str">
        <f>IFERROR(VLOOKUP(B649,#REF!,9,FALSE),"")</f>
        <v/>
      </c>
      <c r="J649" s="17">
        <v>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0</v>
      </c>
      <c r="Q649" s="17">
        <v>0</v>
      </c>
      <c r="R649" s="19">
        <v>0</v>
      </c>
      <c r="S649" s="20" t="s">
        <v>35</v>
      </c>
      <c r="T649" s="21" t="s">
        <v>35</v>
      </c>
      <c r="U649" s="19">
        <v>0</v>
      </c>
      <c r="V649" s="17">
        <v>0</v>
      </c>
      <c r="W649" s="22" t="s">
        <v>42</v>
      </c>
      <c r="X649" s="23" t="str">
        <f t="shared" si="32"/>
        <v>E</v>
      </c>
      <c r="Y649" s="17">
        <v>0</v>
      </c>
      <c r="Z649" s="17">
        <v>0</v>
      </c>
      <c r="AA649" s="17">
        <v>0</v>
      </c>
      <c r="AB649" s="17">
        <v>0</v>
      </c>
      <c r="AC649" s="15" t="s">
        <v>37</v>
      </c>
    </row>
    <row r="650" spans="1:29" hidden="1">
      <c r="A650" s="13" t="str">
        <f t="shared" si="30"/>
        <v>None</v>
      </c>
      <c r="B650" s="14" t="s">
        <v>690</v>
      </c>
      <c r="C650" s="15" t="s">
        <v>161</v>
      </c>
      <c r="D650" s="16">
        <f>IFERROR(VLOOKUP(B650,#REF!,3,FALSE),0)</f>
        <v>0</v>
      </c>
      <c r="E650" s="18" t="str">
        <f t="shared" si="31"/>
        <v>前八週無拉料</v>
      </c>
      <c r="F650" s="16" t="str">
        <f>IFERROR(VLOOKUP(B650,#REF!,6,FALSE),"")</f>
        <v/>
      </c>
      <c r="G650" s="17">
        <v>0</v>
      </c>
      <c r="H650" s="17">
        <v>0</v>
      </c>
      <c r="I650" s="17" t="str">
        <f>IFERROR(VLOOKUP(B650,#REF!,9,FALSE),"")</f>
        <v/>
      </c>
      <c r="J650" s="17">
        <v>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0</v>
      </c>
      <c r="Q650" s="17">
        <v>0</v>
      </c>
      <c r="R650" s="19">
        <v>0</v>
      </c>
      <c r="S650" s="20" t="s">
        <v>35</v>
      </c>
      <c r="T650" s="21" t="s">
        <v>35</v>
      </c>
      <c r="U650" s="19">
        <v>0</v>
      </c>
      <c r="V650" s="17">
        <v>0</v>
      </c>
      <c r="W650" s="22" t="s">
        <v>42</v>
      </c>
      <c r="X650" s="23" t="str">
        <f t="shared" si="32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37</v>
      </c>
    </row>
    <row r="651" spans="1:29">
      <c r="A651" s="13" t="str">
        <f t="shared" si="30"/>
        <v>ZeroZero</v>
      </c>
      <c r="B651" s="14" t="s">
        <v>691</v>
      </c>
      <c r="C651" s="15" t="s">
        <v>161</v>
      </c>
      <c r="D651" s="16">
        <f>IFERROR(VLOOKUP(B651,#REF!,3,FALSE),0)</f>
        <v>0</v>
      </c>
      <c r="E651" s="18" t="str">
        <f t="shared" si="31"/>
        <v>前八週無拉料</v>
      </c>
      <c r="F651" s="16" t="str">
        <f>IFERROR(VLOOKUP(B651,#REF!,6,FALSE),"")</f>
        <v/>
      </c>
      <c r="G651" s="17">
        <v>0</v>
      </c>
      <c r="H651" s="17">
        <v>0</v>
      </c>
      <c r="I651" s="17" t="str">
        <f>IFERROR(VLOOKUP(B651,#REF!,9,FALSE),"")</f>
        <v/>
      </c>
      <c r="J651" s="17">
        <v>100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100</v>
      </c>
      <c r="Q651" s="17">
        <v>0</v>
      </c>
      <c r="R651" s="19">
        <v>100</v>
      </c>
      <c r="S651" s="20" t="s">
        <v>35</v>
      </c>
      <c r="T651" s="21" t="s">
        <v>35</v>
      </c>
      <c r="U651" s="19">
        <v>0</v>
      </c>
      <c r="V651" s="17" t="s">
        <v>35</v>
      </c>
      <c r="W651" s="22" t="s">
        <v>42</v>
      </c>
      <c r="X651" s="23" t="str">
        <f t="shared" si="32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37</v>
      </c>
    </row>
    <row r="652" spans="1:29">
      <c r="A652" s="13" t="str">
        <f t="shared" si="30"/>
        <v>ZeroZero</v>
      </c>
      <c r="B652" s="14" t="s">
        <v>692</v>
      </c>
      <c r="C652" s="15" t="s">
        <v>161</v>
      </c>
      <c r="D652" s="16">
        <f>IFERROR(VLOOKUP(B652,#REF!,3,FALSE),0)</f>
        <v>0</v>
      </c>
      <c r="E652" s="18" t="str">
        <f t="shared" si="31"/>
        <v>前八週無拉料</v>
      </c>
      <c r="F652" s="16" t="str">
        <f>IFERROR(VLOOKUP(B652,#REF!,6,FALSE),"")</f>
        <v/>
      </c>
      <c r="G652" s="17">
        <v>0</v>
      </c>
      <c r="H652" s="17">
        <v>0</v>
      </c>
      <c r="I652" s="17" t="str">
        <f>IFERROR(VLOOKUP(B652,#REF!,9,FALSE),"")</f>
        <v/>
      </c>
      <c r="J652" s="17">
        <v>365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365</v>
      </c>
      <c r="Q652" s="17">
        <v>0</v>
      </c>
      <c r="R652" s="19">
        <v>365</v>
      </c>
      <c r="S652" s="20" t="s">
        <v>35</v>
      </c>
      <c r="T652" s="21" t="s">
        <v>35</v>
      </c>
      <c r="U652" s="19">
        <v>0</v>
      </c>
      <c r="V652" s="17" t="s">
        <v>35</v>
      </c>
      <c r="W652" s="22" t="s">
        <v>42</v>
      </c>
      <c r="X652" s="23" t="str">
        <f t="shared" si="32"/>
        <v>E</v>
      </c>
      <c r="Y652" s="17">
        <v>0</v>
      </c>
      <c r="Z652" s="17">
        <v>0</v>
      </c>
      <c r="AA652" s="17">
        <v>0</v>
      </c>
      <c r="AB652" s="17">
        <v>0</v>
      </c>
      <c r="AC652" s="15" t="s">
        <v>37</v>
      </c>
    </row>
    <row r="653" spans="1:29" hidden="1">
      <c r="A653" s="13" t="str">
        <f t="shared" si="30"/>
        <v>None</v>
      </c>
      <c r="B653" s="14" t="s">
        <v>693</v>
      </c>
      <c r="C653" s="15" t="s">
        <v>161</v>
      </c>
      <c r="D653" s="16">
        <f>IFERROR(VLOOKUP(B653,#REF!,3,FALSE),0)</f>
        <v>0</v>
      </c>
      <c r="E653" s="18" t="str">
        <f t="shared" si="31"/>
        <v>前八週無拉料</v>
      </c>
      <c r="F653" s="16" t="str">
        <f>IFERROR(VLOOKUP(B653,#REF!,6,FALSE),"")</f>
        <v/>
      </c>
      <c r="G653" s="17">
        <v>0</v>
      </c>
      <c r="H653" s="17">
        <v>0</v>
      </c>
      <c r="I653" s="17" t="str">
        <f>IFERROR(VLOOKUP(B653,#REF!,9,FALSE),"")</f>
        <v/>
      </c>
      <c r="J653" s="17">
        <v>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0</v>
      </c>
      <c r="Q653" s="17">
        <v>0</v>
      </c>
      <c r="R653" s="19">
        <v>0</v>
      </c>
      <c r="S653" s="20" t="s">
        <v>35</v>
      </c>
      <c r="T653" s="21" t="s">
        <v>35</v>
      </c>
      <c r="U653" s="19">
        <v>0</v>
      </c>
      <c r="V653" s="17" t="s">
        <v>35</v>
      </c>
      <c r="W653" s="22" t="s">
        <v>42</v>
      </c>
      <c r="X653" s="23" t="str">
        <f t="shared" si="32"/>
        <v>E</v>
      </c>
      <c r="Y653" s="17">
        <v>0</v>
      </c>
      <c r="Z653" s="17">
        <v>0</v>
      </c>
      <c r="AA653" s="17">
        <v>0</v>
      </c>
      <c r="AB653" s="17">
        <v>0</v>
      </c>
      <c r="AC653" s="15" t="s">
        <v>37</v>
      </c>
    </row>
    <row r="654" spans="1:29">
      <c r="A654" s="13" t="str">
        <f t="shared" si="30"/>
        <v>ZeroZero</v>
      </c>
      <c r="B654" s="14" t="s">
        <v>694</v>
      </c>
      <c r="C654" s="15" t="s">
        <v>161</v>
      </c>
      <c r="D654" s="16">
        <f>IFERROR(VLOOKUP(B654,#REF!,3,FALSE),0)</f>
        <v>0</v>
      </c>
      <c r="E654" s="18" t="str">
        <f t="shared" si="31"/>
        <v>前八週無拉料</v>
      </c>
      <c r="F654" s="16" t="str">
        <f>IFERROR(VLOOKUP(B654,#REF!,6,FALSE),"")</f>
        <v/>
      </c>
      <c r="G654" s="17">
        <v>1000</v>
      </c>
      <c r="H654" s="17">
        <v>0</v>
      </c>
      <c r="I654" s="17" t="str">
        <f>IFERROR(VLOOKUP(B654,#REF!,9,FALSE),"")</f>
        <v/>
      </c>
      <c r="J654" s="17">
        <v>600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600</v>
      </c>
      <c r="Q654" s="17">
        <v>0</v>
      </c>
      <c r="R654" s="19">
        <v>1600</v>
      </c>
      <c r="S654" s="20" t="s">
        <v>35</v>
      </c>
      <c r="T654" s="21" t="s">
        <v>35</v>
      </c>
      <c r="U654" s="19">
        <v>0</v>
      </c>
      <c r="V654" s="17" t="s">
        <v>35</v>
      </c>
      <c r="W654" s="22" t="s">
        <v>42</v>
      </c>
      <c r="X654" s="23" t="str">
        <f t="shared" si="32"/>
        <v>E</v>
      </c>
      <c r="Y654" s="17">
        <v>0</v>
      </c>
      <c r="Z654" s="17">
        <v>0</v>
      </c>
      <c r="AA654" s="17">
        <v>0</v>
      </c>
      <c r="AB654" s="17">
        <v>0</v>
      </c>
      <c r="AC654" s="15" t="s">
        <v>37</v>
      </c>
    </row>
    <row r="655" spans="1:29">
      <c r="A655" s="13" t="str">
        <f t="shared" si="30"/>
        <v>ZeroZero</v>
      </c>
      <c r="B655" s="14" t="s">
        <v>695</v>
      </c>
      <c r="C655" s="15" t="s">
        <v>161</v>
      </c>
      <c r="D655" s="16">
        <f>IFERROR(VLOOKUP(B655,#REF!,3,FALSE),0)</f>
        <v>0</v>
      </c>
      <c r="E655" s="18" t="str">
        <f t="shared" si="31"/>
        <v>前八週無拉料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400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400</v>
      </c>
      <c r="Q655" s="17">
        <v>0</v>
      </c>
      <c r="R655" s="19">
        <v>400</v>
      </c>
      <c r="S655" s="20" t="s">
        <v>35</v>
      </c>
      <c r="T655" s="21" t="s">
        <v>35</v>
      </c>
      <c r="U655" s="19">
        <v>0</v>
      </c>
      <c r="V655" s="17" t="s">
        <v>35</v>
      </c>
      <c r="W655" s="22" t="s">
        <v>42</v>
      </c>
      <c r="X655" s="23" t="str">
        <f t="shared" si="32"/>
        <v>E</v>
      </c>
      <c r="Y655" s="17">
        <v>0</v>
      </c>
      <c r="Z655" s="17">
        <v>0</v>
      </c>
      <c r="AA655" s="17">
        <v>0</v>
      </c>
      <c r="AB655" s="17">
        <v>0</v>
      </c>
      <c r="AC655" s="15" t="s">
        <v>37</v>
      </c>
    </row>
    <row r="656" spans="1:29">
      <c r="A656" s="13" t="str">
        <f t="shared" si="30"/>
        <v>OverStock</v>
      </c>
      <c r="B656" s="14" t="s">
        <v>696</v>
      </c>
      <c r="C656" s="15" t="s">
        <v>161</v>
      </c>
      <c r="D656" s="16">
        <f>IFERROR(VLOOKUP(B656,#REF!,3,FALSE),0)</f>
        <v>0</v>
      </c>
      <c r="E656" s="18">
        <f t="shared" si="31"/>
        <v>43.6</v>
      </c>
      <c r="F656" s="16" t="str">
        <f>IFERROR(VLOOKUP(B656,#REF!,6,FALSE),"")</f>
        <v/>
      </c>
      <c r="G656" s="17">
        <v>2050</v>
      </c>
      <c r="H656" s="17">
        <v>50</v>
      </c>
      <c r="I656" s="17" t="str">
        <f>IFERROR(VLOOKUP(B656,#REF!,9,FALSE),"")</f>
        <v/>
      </c>
      <c r="J656" s="17">
        <v>18600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18600</v>
      </c>
      <c r="Q656" s="17">
        <v>0</v>
      </c>
      <c r="R656" s="19">
        <v>20650</v>
      </c>
      <c r="S656" s="20">
        <v>48.4</v>
      </c>
      <c r="T656" s="21">
        <v>77.099999999999994</v>
      </c>
      <c r="U656" s="19">
        <v>427</v>
      </c>
      <c r="V656" s="17">
        <v>268</v>
      </c>
      <c r="W656" s="22">
        <v>0.6</v>
      </c>
      <c r="X656" s="23">
        <f t="shared" si="32"/>
        <v>100</v>
      </c>
      <c r="Y656" s="17">
        <v>0</v>
      </c>
      <c r="Z656" s="17">
        <v>710</v>
      </c>
      <c r="AA656" s="17">
        <v>2103</v>
      </c>
      <c r="AB656" s="17">
        <v>4834</v>
      </c>
      <c r="AC656" s="15" t="s">
        <v>37</v>
      </c>
    </row>
    <row r="657" spans="1:29" hidden="1">
      <c r="A657" s="13" t="str">
        <f t="shared" si="30"/>
        <v>None</v>
      </c>
      <c r="B657" s="14" t="s">
        <v>697</v>
      </c>
      <c r="C657" s="15" t="s">
        <v>161</v>
      </c>
      <c r="D657" s="16">
        <f>IFERROR(VLOOKUP(B657,#REF!,3,FALSE),0)</f>
        <v>0</v>
      </c>
      <c r="E657" s="18" t="str">
        <f t="shared" si="31"/>
        <v>前八週無拉料</v>
      </c>
      <c r="F657" s="16" t="str">
        <f>IFERROR(VLOOKUP(B657,#REF!,6,FALSE),"")</f>
        <v/>
      </c>
      <c r="G657" s="17">
        <v>0</v>
      </c>
      <c r="H657" s="17">
        <v>0</v>
      </c>
      <c r="I657" s="17" t="str">
        <f>IFERROR(VLOOKUP(B657,#REF!,9,FALSE),"")</f>
        <v/>
      </c>
      <c r="J657" s="17">
        <v>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0</v>
      </c>
      <c r="Q657" s="17">
        <v>0</v>
      </c>
      <c r="R657" s="19">
        <v>0</v>
      </c>
      <c r="S657" s="20" t="s">
        <v>35</v>
      </c>
      <c r="T657" s="21" t="s">
        <v>35</v>
      </c>
      <c r="U657" s="19">
        <v>0</v>
      </c>
      <c r="V657" s="17" t="s">
        <v>35</v>
      </c>
      <c r="W657" s="22" t="s">
        <v>42</v>
      </c>
      <c r="X657" s="23" t="str">
        <f t="shared" si="32"/>
        <v>E</v>
      </c>
      <c r="Y657" s="17">
        <v>0</v>
      </c>
      <c r="Z657" s="17">
        <v>0</v>
      </c>
      <c r="AA657" s="17">
        <v>0</v>
      </c>
      <c r="AB657" s="17">
        <v>0</v>
      </c>
      <c r="AC657" s="15" t="s">
        <v>37</v>
      </c>
    </row>
    <row r="658" spans="1:29">
      <c r="A658" s="13" t="str">
        <f t="shared" si="30"/>
        <v>ZeroZero</v>
      </c>
      <c r="B658" s="14" t="s">
        <v>698</v>
      </c>
      <c r="C658" s="15" t="s">
        <v>161</v>
      </c>
      <c r="D658" s="16">
        <f>IFERROR(VLOOKUP(B658,#REF!,3,FALSE),0)</f>
        <v>0</v>
      </c>
      <c r="E658" s="18" t="str">
        <f t="shared" si="31"/>
        <v>前八週無拉料</v>
      </c>
      <c r="F658" s="16" t="str">
        <f>IFERROR(VLOOKUP(B658,#REF!,6,FALSE),"")</f>
        <v/>
      </c>
      <c r="G658" s="17">
        <v>2000</v>
      </c>
      <c r="H658" s="17">
        <v>0</v>
      </c>
      <c r="I658" s="17" t="str">
        <f>IFERROR(VLOOKUP(B658,#REF!,9,FALSE),"")</f>
        <v/>
      </c>
      <c r="J658" s="17">
        <v>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0</v>
      </c>
      <c r="Q658" s="17">
        <v>0</v>
      </c>
      <c r="R658" s="19">
        <v>2000</v>
      </c>
      <c r="S658" s="20" t="s">
        <v>35</v>
      </c>
      <c r="T658" s="21" t="s">
        <v>35</v>
      </c>
      <c r="U658" s="19">
        <v>0</v>
      </c>
      <c r="V658" s="17" t="s">
        <v>35</v>
      </c>
      <c r="W658" s="22" t="s">
        <v>42</v>
      </c>
      <c r="X658" s="23" t="str">
        <f t="shared" si="32"/>
        <v>E</v>
      </c>
      <c r="Y658" s="17">
        <v>0</v>
      </c>
      <c r="Z658" s="17">
        <v>0</v>
      </c>
      <c r="AA658" s="17">
        <v>0</v>
      </c>
      <c r="AB658" s="17">
        <v>0</v>
      </c>
      <c r="AC658" s="15" t="s">
        <v>37</v>
      </c>
    </row>
    <row r="659" spans="1:29">
      <c r="A659" s="13" t="str">
        <f t="shared" si="30"/>
        <v>OverStock</v>
      </c>
      <c r="B659" s="14" t="s">
        <v>699</v>
      </c>
      <c r="C659" s="15" t="s">
        <v>161</v>
      </c>
      <c r="D659" s="16">
        <f>IFERROR(VLOOKUP(B659,#REF!,3,FALSE),0)</f>
        <v>0</v>
      </c>
      <c r="E659" s="18">
        <f t="shared" si="31"/>
        <v>5.4</v>
      </c>
      <c r="F659" s="16" t="str">
        <f>IFERROR(VLOOKUP(B659,#REF!,6,FALSE),"")</f>
        <v/>
      </c>
      <c r="G659" s="17">
        <v>270000</v>
      </c>
      <c r="H659" s="17">
        <v>65000</v>
      </c>
      <c r="I659" s="17" t="str">
        <f>IFERROR(VLOOKUP(B659,#REF!,9,FALSE),"")</f>
        <v/>
      </c>
      <c r="J659" s="17">
        <v>61000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10000</v>
      </c>
      <c r="Q659" s="17">
        <v>51000</v>
      </c>
      <c r="R659" s="19">
        <v>331000</v>
      </c>
      <c r="S659" s="20">
        <v>29.4</v>
      </c>
      <c r="T659" s="21">
        <v>40.6</v>
      </c>
      <c r="U659" s="19">
        <v>11250</v>
      </c>
      <c r="V659" s="17">
        <v>8144</v>
      </c>
      <c r="W659" s="22">
        <v>0.7</v>
      </c>
      <c r="X659" s="23">
        <f t="shared" si="32"/>
        <v>100</v>
      </c>
      <c r="Y659" s="17">
        <v>11203</v>
      </c>
      <c r="Z659" s="17">
        <v>37127</v>
      </c>
      <c r="AA659" s="17">
        <v>33854</v>
      </c>
      <c r="AB659" s="17">
        <v>34632</v>
      </c>
      <c r="AC659" s="15" t="s">
        <v>37</v>
      </c>
    </row>
    <row r="660" spans="1:29" hidden="1">
      <c r="A660" s="13" t="str">
        <f t="shared" si="30"/>
        <v>FCST</v>
      </c>
      <c r="B660" s="14" t="s">
        <v>700</v>
      </c>
      <c r="C660" s="15" t="s">
        <v>161</v>
      </c>
      <c r="D660" s="16">
        <f>IFERROR(VLOOKUP(B660,#REF!,3,FALSE),0)</f>
        <v>0</v>
      </c>
      <c r="E660" s="18" t="str">
        <f t="shared" si="31"/>
        <v>前八週無拉料</v>
      </c>
      <c r="F660" s="16" t="str">
        <f>IFERROR(VLOOKUP(B660,#REF!,6,FALSE),"")</f>
        <v/>
      </c>
      <c r="G660" s="17">
        <v>0</v>
      </c>
      <c r="H660" s="17">
        <v>0</v>
      </c>
      <c r="I660" s="17" t="str">
        <f>IFERROR(VLOOKUP(B660,#REF!,9,FALSE),"")</f>
        <v/>
      </c>
      <c r="J660" s="17">
        <v>1100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0</v>
      </c>
      <c r="Q660" s="17">
        <v>1100</v>
      </c>
      <c r="R660" s="19">
        <v>1100</v>
      </c>
      <c r="S660" s="20" t="s">
        <v>35</v>
      </c>
      <c r="T660" s="21">
        <v>1100</v>
      </c>
      <c r="U660" s="19">
        <v>0</v>
      </c>
      <c r="V660" s="17">
        <v>1</v>
      </c>
      <c r="W660" s="22" t="s">
        <v>36</v>
      </c>
      <c r="X660" s="23" t="str">
        <f t="shared" si="32"/>
        <v>F</v>
      </c>
      <c r="Y660" s="17">
        <v>0</v>
      </c>
      <c r="Z660" s="17">
        <v>12</v>
      </c>
      <c r="AA660" s="17">
        <v>0</v>
      </c>
      <c r="AB660" s="17">
        <v>0</v>
      </c>
      <c r="AC660" s="15" t="s">
        <v>37</v>
      </c>
    </row>
    <row r="661" spans="1:29" hidden="1">
      <c r="A661" s="13" t="str">
        <f t="shared" si="30"/>
        <v>Normal</v>
      </c>
      <c r="B661" s="14" t="s">
        <v>701</v>
      </c>
      <c r="C661" s="15" t="s">
        <v>161</v>
      </c>
      <c r="D661" s="16">
        <f>IFERROR(VLOOKUP(B661,#REF!,3,FALSE),0)</f>
        <v>0</v>
      </c>
      <c r="E661" s="18">
        <f t="shared" si="31"/>
        <v>12.2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1530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1530</v>
      </c>
      <c r="Q661" s="17">
        <v>0</v>
      </c>
      <c r="R661" s="19">
        <v>1530</v>
      </c>
      <c r="S661" s="20">
        <v>12.2</v>
      </c>
      <c r="T661" s="21">
        <v>95.6</v>
      </c>
      <c r="U661" s="19">
        <v>125</v>
      </c>
      <c r="V661" s="17">
        <v>16</v>
      </c>
      <c r="W661" s="22">
        <v>0.1</v>
      </c>
      <c r="X661" s="23">
        <f t="shared" si="32"/>
        <v>50</v>
      </c>
      <c r="Y661" s="17">
        <v>0</v>
      </c>
      <c r="Z661" s="17">
        <v>68</v>
      </c>
      <c r="AA661" s="17">
        <v>91</v>
      </c>
      <c r="AB661" s="17">
        <v>0</v>
      </c>
      <c r="AC661" s="15" t="s">
        <v>37</v>
      </c>
    </row>
    <row r="662" spans="1:29">
      <c r="A662" s="13" t="str">
        <f t="shared" si="30"/>
        <v>ZeroZero</v>
      </c>
      <c r="B662" s="14" t="s">
        <v>702</v>
      </c>
      <c r="C662" s="15" t="s">
        <v>161</v>
      </c>
      <c r="D662" s="16">
        <f>IFERROR(VLOOKUP(B662,#REF!,3,FALSE),0)</f>
        <v>0</v>
      </c>
      <c r="E662" s="18" t="str">
        <f t="shared" si="31"/>
        <v>前八週無拉料</v>
      </c>
      <c r="F662" s="16" t="str">
        <f>IFERROR(VLOOKUP(B662,#REF!,6,FALSE),"")</f>
        <v/>
      </c>
      <c r="G662" s="17">
        <v>2000</v>
      </c>
      <c r="H662" s="17">
        <v>0</v>
      </c>
      <c r="I662" s="17" t="str">
        <f>IFERROR(VLOOKUP(B662,#REF!,9,FALSE),"")</f>
        <v/>
      </c>
      <c r="J662" s="17">
        <v>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0</v>
      </c>
      <c r="Q662" s="17">
        <v>0</v>
      </c>
      <c r="R662" s="19">
        <v>2000</v>
      </c>
      <c r="S662" s="20" t="s">
        <v>35</v>
      </c>
      <c r="T662" s="21" t="s">
        <v>35</v>
      </c>
      <c r="U662" s="19">
        <v>0</v>
      </c>
      <c r="V662" s="17" t="s">
        <v>35</v>
      </c>
      <c r="W662" s="22" t="s">
        <v>42</v>
      </c>
      <c r="X662" s="23" t="str">
        <f t="shared" si="32"/>
        <v>E</v>
      </c>
      <c r="Y662" s="17">
        <v>0</v>
      </c>
      <c r="Z662" s="17">
        <v>0</v>
      </c>
      <c r="AA662" s="17">
        <v>0</v>
      </c>
      <c r="AB662" s="17">
        <v>0</v>
      </c>
      <c r="AC662" s="15" t="s">
        <v>37</v>
      </c>
    </row>
    <row r="663" spans="1:29" hidden="1">
      <c r="A663" s="13" t="str">
        <f t="shared" si="30"/>
        <v>Normal</v>
      </c>
      <c r="B663" s="14" t="s">
        <v>703</v>
      </c>
      <c r="C663" s="15" t="s">
        <v>161</v>
      </c>
      <c r="D663" s="16">
        <f>IFERROR(VLOOKUP(B663,#REF!,3,FALSE),0)</f>
        <v>0</v>
      </c>
      <c r="E663" s="18">
        <f t="shared" si="31"/>
        <v>8</v>
      </c>
      <c r="F663" s="16" t="str">
        <f>IFERROR(VLOOKUP(B663,#REF!,6,FALSE),"")</f>
        <v/>
      </c>
      <c r="G663" s="17">
        <v>35000</v>
      </c>
      <c r="H663" s="17">
        <v>0</v>
      </c>
      <c r="I663" s="17" t="str">
        <f>IFERROR(VLOOKUP(B663,#REF!,9,FALSE),"")</f>
        <v/>
      </c>
      <c r="J663" s="17">
        <v>20000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0</v>
      </c>
      <c r="Q663" s="17">
        <v>20000</v>
      </c>
      <c r="R663" s="19">
        <v>55000</v>
      </c>
      <c r="S663" s="20">
        <v>22</v>
      </c>
      <c r="T663" s="21">
        <v>32.1</v>
      </c>
      <c r="U663" s="19">
        <v>2500</v>
      </c>
      <c r="V663" s="17">
        <v>1715</v>
      </c>
      <c r="W663" s="22">
        <v>0.7</v>
      </c>
      <c r="X663" s="23">
        <f t="shared" si="32"/>
        <v>100</v>
      </c>
      <c r="Y663" s="17">
        <v>0</v>
      </c>
      <c r="Z663" s="17">
        <v>10104</v>
      </c>
      <c r="AA663" s="17">
        <v>7225</v>
      </c>
      <c r="AB663" s="17">
        <v>7894</v>
      </c>
      <c r="AC663" s="15" t="s">
        <v>37</v>
      </c>
    </row>
    <row r="664" spans="1:29">
      <c r="A664" s="13" t="str">
        <f t="shared" si="30"/>
        <v>OverStock</v>
      </c>
      <c r="B664" s="14" t="s">
        <v>704</v>
      </c>
      <c r="C664" s="15" t="s">
        <v>161</v>
      </c>
      <c r="D664" s="16">
        <f>IFERROR(VLOOKUP(B664,#REF!,3,FALSE),0)</f>
        <v>0</v>
      </c>
      <c r="E664" s="18">
        <f t="shared" si="31"/>
        <v>7308.3</v>
      </c>
      <c r="F664" s="16" t="str">
        <f>IFERROR(VLOOKUP(B664,#REF!,6,FALSE),"")</f>
        <v/>
      </c>
      <c r="G664" s="17">
        <v>0</v>
      </c>
      <c r="H664" s="17">
        <v>0</v>
      </c>
      <c r="I664" s="17" t="str">
        <f>IFERROR(VLOOKUP(B664,#REF!,9,FALSE),"")</f>
        <v/>
      </c>
      <c r="J664" s="17">
        <v>43850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43850</v>
      </c>
      <c r="Q664" s="17">
        <v>0</v>
      </c>
      <c r="R664" s="19">
        <v>43850</v>
      </c>
      <c r="S664" s="20">
        <v>7308.3</v>
      </c>
      <c r="T664" s="21" t="s">
        <v>35</v>
      </c>
      <c r="U664" s="19">
        <v>6</v>
      </c>
      <c r="V664" s="17" t="s">
        <v>35</v>
      </c>
      <c r="W664" s="22" t="s">
        <v>42</v>
      </c>
      <c r="X664" s="23" t="str">
        <f t="shared" si="32"/>
        <v>E</v>
      </c>
      <c r="Y664" s="17">
        <v>0</v>
      </c>
      <c r="Z664" s="17">
        <v>0</v>
      </c>
      <c r="AA664" s="17">
        <v>0</v>
      </c>
      <c r="AB664" s="17">
        <v>0</v>
      </c>
      <c r="AC664" s="15" t="s">
        <v>37</v>
      </c>
    </row>
    <row r="665" spans="1:29">
      <c r="A665" s="13" t="str">
        <f t="shared" si="30"/>
        <v>OverStock</v>
      </c>
      <c r="B665" s="14" t="s">
        <v>705</v>
      </c>
      <c r="C665" s="15" t="s">
        <v>161</v>
      </c>
      <c r="D665" s="16">
        <f>IFERROR(VLOOKUP(B665,#REF!,3,FALSE),0)</f>
        <v>0</v>
      </c>
      <c r="E665" s="18">
        <f t="shared" si="31"/>
        <v>72</v>
      </c>
      <c r="F665" s="16" t="str">
        <f>IFERROR(VLOOKUP(B665,#REF!,6,FALSE),"")</f>
        <v/>
      </c>
      <c r="G665" s="17">
        <v>7500</v>
      </c>
      <c r="H665" s="17">
        <v>2500</v>
      </c>
      <c r="I665" s="17" t="str">
        <f>IFERROR(VLOOKUP(B665,#REF!,9,FALSE),"")</f>
        <v/>
      </c>
      <c r="J665" s="17">
        <v>18000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17000</v>
      </c>
      <c r="Q665" s="17">
        <v>1000</v>
      </c>
      <c r="R665" s="19">
        <v>25500</v>
      </c>
      <c r="S665" s="20">
        <v>102</v>
      </c>
      <c r="T665" s="21">
        <v>75.400000000000006</v>
      </c>
      <c r="U665" s="19">
        <v>250</v>
      </c>
      <c r="V665" s="17">
        <v>338</v>
      </c>
      <c r="W665" s="22">
        <v>1.4</v>
      </c>
      <c r="X665" s="23">
        <f t="shared" si="32"/>
        <v>100</v>
      </c>
      <c r="Y665" s="17">
        <v>0</v>
      </c>
      <c r="Z665" s="17">
        <v>1930</v>
      </c>
      <c r="AA665" s="17">
        <v>1114</v>
      </c>
      <c r="AB665" s="17">
        <v>720</v>
      </c>
      <c r="AC665" s="15" t="s">
        <v>37</v>
      </c>
    </row>
    <row r="666" spans="1:29" hidden="1">
      <c r="A666" s="13" t="str">
        <f t="shared" si="30"/>
        <v>Normal</v>
      </c>
      <c r="B666" s="14" t="s">
        <v>706</v>
      </c>
      <c r="C666" s="15" t="s">
        <v>161</v>
      </c>
      <c r="D666" s="16">
        <f>IFERROR(VLOOKUP(B666,#REF!,3,FALSE),0)</f>
        <v>0</v>
      </c>
      <c r="E666" s="18">
        <f t="shared" si="31"/>
        <v>12.8</v>
      </c>
      <c r="F666" s="16" t="str">
        <f>IFERROR(VLOOKUP(B666,#REF!,6,FALSE),"")</f>
        <v/>
      </c>
      <c r="G666" s="17">
        <v>0</v>
      </c>
      <c r="H666" s="17">
        <v>0</v>
      </c>
      <c r="I666" s="17" t="str">
        <f>IFERROR(VLOOKUP(B666,#REF!,9,FALSE),"")</f>
        <v/>
      </c>
      <c r="J666" s="17">
        <v>16000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12000</v>
      </c>
      <c r="Q666" s="17">
        <v>4000</v>
      </c>
      <c r="R666" s="19">
        <v>16000</v>
      </c>
      <c r="S666" s="20">
        <v>12.8</v>
      </c>
      <c r="T666" s="21">
        <v>58.4</v>
      </c>
      <c r="U666" s="19">
        <v>1250</v>
      </c>
      <c r="V666" s="17">
        <v>274</v>
      </c>
      <c r="W666" s="22">
        <v>0.2</v>
      </c>
      <c r="X666" s="23">
        <f t="shared" si="32"/>
        <v>50</v>
      </c>
      <c r="Y666" s="17">
        <v>0</v>
      </c>
      <c r="Z666" s="17">
        <v>2463</v>
      </c>
      <c r="AA666" s="17">
        <v>0</v>
      </c>
      <c r="AB666" s="17">
        <v>0</v>
      </c>
      <c r="AC666" s="15" t="s">
        <v>37</v>
      </c>
    </row>
    <row r="667" spans="1:29">
      <c r="A667" s="13" t="str">
        <f t="shared" si="30"/>
        <v>ZeroZero</v>
      </c>
      <c r="B667" s="14" t="s">
        <v>707</v>
      </c>
      <c r="C667" s="15" t="s">
        <v>161</v>
      </c>
      <c r="D667" s="16">
        <f>IFERROR(VLOOKUP(B667,#REF!,3,FALSE),0)</f>
        <v>0</v>
      </c>
      <c r="E667" s="18" t="str">
        <f t="shared" si="31"/>
        <v>前八週無拉料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3100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3100</v>
      </c>
      <c r="Q667" s="17">
        <v>0</v>
      </c>
      <c r="R667" s="19">
        <v>3100</v>
      </c>
      <c r="S667" s="20" t="s">
        <v>35</v>
      </c>
      <c r="T667" s="21" t="s">
        <v>35</v>
      </c>
      <c r="U667" s="19">
        <v>0</v>
      </c>
      <c r="V667" s="17" t="s">
        <v>35</v>
      </c>
      <c r="W667" s="22" t="s">
        <v>42</v>
      </c>
      <c r="X667" s="23" t="str">
        <f t="shared" si="32"/>
        <v>E</v>
      </c>
      <c r="Y667" s="17">
        <v>0</v>
      </c>
      <c r="Z667" s="17">
        <v>0</v>
      </c>
      <c r="AA667" s="17">
        <v>0</v>
      </c>
      <c r="AB667" s="17">
        <v>0</v>
      </c>
      <c r="AC667" s="15" t="s">
        <v>37</v>
      </c>
    </row>
    <row r="668" spans="1:29" hidden="1">
      <c r="A668" s="13" t="str">
        <f t="shared" si="30"/>
        <v>None</v>
      </c>
      <c r="B668" s="14" t="s">
        <v>708</v>
      </c>
      <c r="C668" s="15" t="s">
        <v>161</v>
      </c>
      <c r="D668" s="16">
        <f>IFERROR(VLOOKUP(B668,#REF!,3,FALSE),0)</f>
        <v>0</v>
      </c>
      <c r="E668" s="18" t="str">
        <f t="shared" si="31"/>
        <v>前八週無拉料</v>
      </c>
      <c r="F668" s="16" t="str">
        <f>IFERROR(VLOOKUP(B668,#REF!,6,FALSE),"")</f>
        <v/>
      </c>
      <c r="G668" s="17">
        <v>0</v>
      </c>
      <c r="H668" s="17" t="s">
        <v>35</v>
      </c>
      <c r="I668" s="17" t="str">
        <f>IFERROR(VLOOKUP(B668,#REF!,9,FALSE),"")</f>
        <v/>
      </c>
      <c r="J668" s="17">
        <v>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0</v>
      </c>
      <c r="Q668" s="17">
        <v>0</v>
      </c>
      <c r="R668" s="19">
        <v>0</v>
      </c>
      <c r="S668" s="20" t="s">
        <v>35</v>
      </c>
      <c r="T668" s="21" t="s">
        <v>35</v>
      </c>
      <c r="U668" s="19">
        <v>0</v>
      </c>
      <c r="V668" s="17">
        <v>0</v>
      </c>
      <c r="W668" s="22" t="s">
        <v>42</v>
      </c>
      <c r="X668" s="23" t="str">
        <f t="shared" si="32"/>
        <v>E</v>
      </c>
      <c r="Y668" s="17">
        <v>0</v>
      </c>
      <c r="Z668" s="17">
        <v>0</v>
      </c>
      <c r="AA668" s="17">
        <v>0</v>
      </c>
      <c r="AB668" s="17">
        <v>0</v>
      </c>
      <c r="AC668" s="15" t="s">
        <v>37</v>
      </c>
    </row>
    <row r="669" spans="1:29">
      <c r="A669" s="13" t="str">
        <f t="shared" si="30"/>
        <v>ZeroZero</v>
      </c>
      <c r="B669" s="14" t="s">
        <v>709</v>
      </c>
      <c r="C669" s="15" t="s">
        <v>161</v>
      </c>
      <c r="D669" s="16">
        <f>IFERROR(VLOOKUP(B669,#REF!,3,FALSE),0)</f>
        <v>0</v>
      </c>
      <c r="E669" s="18" t="str">
        <f t="shared" si="31"/>
        <v>前八週無拉料</v>
      </c>
      <c r="F669" s="16" t="str">
        <f>IFERROR(VLOOKUP(B669,#REF!,6,FALSE),"")</f>
        <v/>
      </c>
      <c r="G669" s="17">
        <v>0</v>
      </c>
      <c r="H669" s="17">
        <v>0</v>
      </c>
      <c r="I669" s="17" t="str">
        <f>IFERROR(VLOOKUP(B669,#REF!,9,FALSE),"")</f>
        <v/>
      </c>
      <c r="J669" s="17">
        <v>9000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9000</v>
      </c>
      <c r="Q669" s="17">
        <v>0</v>
      </c>
      <c r="R669" s="19">
        <v>9000</v>
      </c>
      <c r="S669" s="20" t="s">
        <v>35</v>
      </c>
      <c r="T669" s="21" t="s">
        <v>35</v>
      </c>
      <c r="U669" s="19">
        <v>0</v>
      </c>
      <c r="V669" s="17">
        <v>0</v>
      </c>
      <c r="W669" s="22" t="s">
        <v>42</v>
      </c>
      <c r="X669" s="23" t="str">
        <f t="shared" si="32"/>
        <v>E</v>
      </c>
      <c r="Y669" s="17">
        <v>0</v>
      </c>
      <c r="Z669" s="17">
        <v>0</v>
      </c>
      <c r="AA669" s="17">
        <v>0</v>
      </c>
      <c r="AB669" s="17">
        <v>0</v>
      </c>
      <c r="AC669" s="15" t="s">
        <v>37</v>
      </c>
    </row>
    <row r="670" spans="1:29">
      <c r="A670" s="13" t="str">
        <f t="shared" si="30"/>
        <v>ZeroZero</v>
      </c>
      <c r="B670" s="14" t="s">
        <v>710</v>
      </c>
      <c r="C670" s="15" t="s">
        <v>161</v>
      </c>
      <c r="D670" s="16">
        <f>IFERROR(VLOOKUP(B670,#REF!,3,FALSE),0)</f>
        <v>0</v>
      </c>
      <c r="E670" s="18" t="str">
        <f t="shared" si="31"/>
        <v>前八週無拉料</v>
      </c>
      <c r="F670" s="16" t="str">
        <f>IFERROR(VLOOKUP(B670,#REF!,6,FALSE),"")</f>
        <v/>
      </c>
      <c r="G670" s="17">
        <v>3000</v>
      </c>
      <c r="H670" s="17">
        <v>0</v>
      </c>
      <c r="I670" s="17" t="str">
        <f>IFERROR(VLOOKUP(B670,#REF!,9,FALSE),"")</f>
        <v/>
      </c>
      <c r="J670" s="17">
        <v>12000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12000</v>
      </c>
      <c r="Q670" s="17">
        <v>0</v>
      </c>
      <c r="R670" s="19">
        <v>15000</v>
      </c>
      <c r="S670" s="20" t="s">
        <v>35</v>
      </c>
      <c r="T670" s="21" t="s">
        <v>35</v>
      </c>
      <c r="U670" s="19">
        <v>0</v>
      </c>
      <c r="V670" s="17">
        <v>0</v>
      </c>
      <c r="W670" s="22" t="s">
        <v>42</v>
      </c>
      <c r="X670" s="23" t="str">
        <f t="shared" si="32"/>
        <v>E</v>
      </c>
      <c r="Y670" s="17">
        <v>0</v>
      </c>
      <c r="Z670" s="17">
        <v>0</v>
      </c>
      <c r="AA670" s="17">
        <v>0</v>
      </c>
      <c r="AB670" s="17">
        <v>0</v>
      </c>
      <c r="AC670" s="15" t="s">
        <v>37</v>
      </c>
    </row>
    <row r="671" spans="1:29" hidden="1">
      <c r="A671" s="13" t="str">
        <f t="shared" si="30"/>
        <v>FCST</v>
      </c>
      <c r="B671" s="14" t="s">
        <v>711</v>
      </c>
      <c r="C671" s="15" t="s">
        <v>161</v>
      </c>
      <c r="D671" s="16">
        <f>IFERROR(VLOOKUP(B671,#REF!,3,FALSE),0)</f>
        <v>0</v>
      </c>
      <c r="E671" s="18" t="str">
        <f t="shared" si="31"/>
        <v>前八週無拉料</v>
      </c>
      <c r="F671" s="16" t="str">
        <f>IFERROR(VLOOKUP(B671,#REF!,6,FALSE),"")</f>
        <v/>
      </c>
      <c r="G671" s="17">
        <v>20000</v>
      </c>
      <c r="H671" s="17">
        <v>15000</v>
      </c>
      <c r="I671" s="17" t="str">
        <f>IFERROR(VLOOKUP(B671,#REF!,9,FALSE),"")</f>
        <v/>
      </c>
      <c r="J671" s="17">
        <v>5000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0</v>
      </c>
      <c r="Q671" s="17">
        <v>5000</v>
      </c>
      <c r="R671" s="19">
        <v>25000</v>
      </c>
      <c r="S671" s="20" t="s">
        <v>35</v>
      </c>
      <c r="T671" s="21">
        <v>116.3</v>
      </c>
      <c r="U671" s="19">
        <v>0</v>
      </c>
      <c r="V671" s="17">
        <v>215</v>
      </c>
      <c r="W671" s="22" t="s">
        <v>36</v>
      </c>
      <c r="X671" s="23" t="str">
        <f t="shared" si="32"/>
        <v>F</v>
      </c>
      <c r="Y671" s="17">
        <v>1938</v>
      </c>
      <c r="Z671" s="17">
        <v>0</v>
      </c>
      <c r="AA671" s="17">
        <v>0</v>
      </c>
      <c r="AB671" s="17">
        <v>0</v>
      </c>
      <c r="AC671" s="15" t="s">
        <v>37</v>
      </c>
    </row>
    <row r="672" spans="1:29">
      <c r="A672" s="13" t="str">
        <f t="shared" si="30"/>
        <v>OverStock</v>
      </c>
      <c r="B672" s="14" t="s">
        <v>712</v>
      </c>
      <c r="C672" s="15" t="s">
        <v>161</v>
      </c>
      <c r="D672" s="16">
        <f>IFERROR(VLOOKUP(B672,#REF!,3,FALSE),0)</f>
        <v>0</v>
      </c>
      <c r="E672" s="18">
        <f t="shared" si="31"/>
        <v>12.2</v>
      </c>
      <c r="F672" s="16" t="str">
        <f>IFERROR(VLOOKUP(B672,#REF!,6,FALSE),"")</f>
        <v/>
      </c>
      <c r="G672" s="17">
        <v>175000</v>
      </c>
      <c r="H672" s="17">
        <v>175000</v>
      </c>
      <c r="I672" s="17" t="str">
        <f>IFERROR(VLOOKUP(B672,#REF!,9,FALSE),"")</f>
        <v/>
      </c>
      <c r="J672" s="17">
        <v>72500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0</v>
      </c>
      <c r="Q672" s="17">
        <v>72500</v>
      </c>
      <c r="R672" s="19">
        <v>247500</v>
      </c>
      <c r="S672" s="20">
        <v>41.7</v>
      </c>
      <c r="T672" s="21">
        <v>39.299999999999997</v>
      </c>
      <c r="U672" s="19">
        <v>5938</v>
      </c>
      <c r="V672" s="17">
        <v>6301</v>
      </c>
      <c r="W672" s="22">
        <v>1.1000000000000001</v>
      </c>
      <c r="X672" s="23">
        <f t="shared" si="32"/>
        <v>100</v>
      </c>
      <c r="Y672" s="17">
        <v>9351</v>
      </c>
      <c r="Z672" s="17">
        <v>27054</v>
      </c>
      <c r="AA672" s="17">
        <v>20304</v>
      </c>
      <c r="AB672" s="17">
        <v>17910</v>
      </c>
      <c r="AC672" s="15" t="s">
        <v>37</v>
      </c>
    </row>
    <row r="673" spans="1:29" hidden="1">
      <c r="A673" s="13" t="str">
        <f t="shared" si="30"/>
        <v>Normal</v>
      </c>
      <c r="B673" s="14" t="s">
        <v>713</v>
      </c>
      <c r="C673" s="15" t="s">
        <v>161</v>
      </c>
      <c r="D673" s="16">
        <f>IFERROR(VLOOKUP(B673,#REF!,3,FALSE),0)</f>
        <v>0</v>
      </c>
      <c r="E673" s="18">
        <f t="shared" si="31"/>
        <v>20</v>
      </c>
      <c r="F673" s="16" t="str">
        <f>IFERROR(VLOOKUP(B673,#REF!,6,FALSE),"")</f>
        <v/>
      </c>
      <c r="G673" s="17">
        <v>0</v>
      </c>
      <c r="H673" s="17">
        <v>0</v>
      </c>
      <c r="I673" s="17" t="str">
        <f>IFERROR(VLOOKUP(B673,#REF!,9,FALSE),"")</f>
        <v/>
      </c>
      <c r="J673" s="17">
        <v>330000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330000</v>
      </c>
      <c r="Q673" s="17">
        <v>0</v>
      </c>
      <c r="R673" s="19">
        <v>330000</v>
      </c>
      <c r="S673" s="20">
        <v>20</v>
      </c>
      <c r="T673" s="21" t="s">
        <v>35</v>
      </c>
      <c r="U673" s="19">
        <v>16500</v>
      </c>
      <c r="V673" s="17">
        <v>0</v>
      </c>
      <c r="W673" s="22" t="s">
        <v>42</v>
      </c>
      <c r="X673" s="23" t="str">
        <f t="shared" si="32"/>
        <v>E</v>
      </c>
      <c r="Y673" s="17">
        <v>0</v>
      </c>
      <c r="Z673" s="17">
        <v>0</v>
      </c>
      <c r="AA673" s="17">
        <v>0</v>
      </c>
      <c r="AB673" s="17">
        <v>0</v>
      </c>
      <c r="AC673" s="15" t="s">
        <v>37</v>
      </c>
    </row>
    <row r="674" spans="1:29">
      <c r="A674" s="13" t="str">
        <f t="shared" si="30"/>
        <v>OverStock</v>
      </c>
      <c r="B674" s="14" t="s">
        <v>714</v>
      </c>
      <c r="C674" s="15" t="s">
        <v>161</v>
      </c>
      <c r="D674" s="16">
        <f>IFERROR(VLOOKUP(B674,#REF!,3,FALSE),0)</f>
        <v>0</v>
      </c>
      <c r="E674" s="18">
        <f t="shared" si="31"/>
        <v>8.3000000000000007</v>
      </c>
      <c r="F674" s="16" t="str">
        <f>IFERROR(VLOOKUP(B674,#REF!,6,FALSE),"")</f>
        <v/>
      </c>
      <c r="G674" s="17">
        <v>1380000</v>
      </c>
      <c r="H674" s="17">
        <v>390000</v>
      </c>
      <c r="I674" s="17" t="str">
        <f>IFERROR(VLOOKUP(B674,#REF!,9,FALSE),"")</f>
        <v/>
      </c>
      <c r="J674" s="17">
        <v>387000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30000</v>
      </c>
      <c r="Q674" s="17">
        <v>357000</v>
      </c>
      <c r="R674" s="19">
        <v>1767000</v>
      </c>
      <c r="S674" s="20">
        <v>37.700000000000003</v>
      </c>
      <c r="T674" s="21">
        <v>57</v>
      </c>
      <c r="U674" s="19">
        <v>46875</v>
      </c>
      <c r="V674" s="17">
        <v>31024</v>
      </c>
      <c r="W674" s="22">
        <v>0.7</v>
      </c>
      <c r="X674" s="23">
        <f t="shared" si="32"/>
        <v>100</v>
      </c>
      <c r="Y674" s="17">
        <v>0</v>
      </c>
      <c r="Z674" s="17">
        <v>170116</v>
      </c>
      <c r="AA674" s="17">
        <v>123904</v>
      </c>
      <c r="AB674" s="17">
        <v>45726</v>
      </c>
      <c r="AC674" s="15" t="s">
        <v>37</v>
      </c>
    </row>
    <row r="675" spans="1:29">
      <c r="A675" s="13" t="str">
        <f t="shared" si="30"/>
        <v>OverStock</v>
      </c>
      <c r="B675" s="14" t="s">
        <v>715</v>
      </c>
      <c r="C675" s="15" t="s">
        <v>161</v>
      </c>
      <c r="D675" s="16">
        <f>IFERROR(VLOOKUP(B675,#REF!,3,FALSE),0)</f>
        <v>0</v>
      </c>
      <c r="E675" s="18">
        <f t="shared" si="31"/>
        <v>24</v>
      </c>
      <c r="F675" s="16" t="str">
        <f>IFERROR(VLOOKUP(B675,#REF!,6,FALSE),"")</f>
        <v/>
      </c>
      <c r="G675" s="17">
        <v>177000</v>
      </c>
      <c r="H675" s="17">
        <v>30000</v>
      </c>
      <c r="I675" s="17" t="str">
        <f>IFERROR(VLOOKUP(B675,#REF!,9,FALSE),"")</f>
        <v/>
      </c>
      <c r="J675" s="17">
        <v>81000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48000</v>
      </c>
      <c r="Q675" s="17">
        <v>33000</v>
      </c>
      <c r="R675" s="19">
        <v>258000</v>
      </c>
      <c r="S675" s="20">
        <v>76.400000000000006</v>
      </c>
      <c r="T675" s="21">
        <v>42.9</v>
      </c>
      <c r="U675" s="19">
        <v>3375</v>
      </c>
      <c r="V675" s="17">
        <v>6013</v>
      </c>
      <c r="W675" s="22">
        <v>1.8</v>
      </c>
      <c r="X675" s="23">
        <f t="shared" si="32"/>
        <v>100</v>
      </c>
      <c r="Y675" s="17">
        <v>13317</v>
      </c>
      <c r="Z675" s="17">
        <v>25297</v>
      </c>
      <c r="AA675" s="17">
        <v>15500</v>
      </c>
      <c r="AB675" s="17">
        <v>32000</v>
      </c>
      <c r="AC675" s="15" t="s">
        <v>37</v>
      </c>
    </row>
    <row r="676" spans="1:29" hidden="1">
      <c r="A676" s="13" t="str">
        <f t="shared" si="30"/>
        <v>Normal</v>
      </c>
      <c r="B676" s="14" t="s">
        <v>716</v>
      </c>
      <c r="C676" s="15" t="s">
        <v>161</v>
      </c>
      <c r="D676" s="16">
        <f>IFERROR(VLOOKUP(B676,#REF!,3,FALSE),0)</f>
        <v>0</v>
      </c>
      <c r="E676" s="18">
        <f t="shared" si="31"/>
        <v>0</v>
      </c>
      <c r="F676" s="16" t="str">
        <f>IFERROR(VLOOKUP(B676,#REF!,6,FALSE),"")</f>
        <v/>
      </c>
      <c r="G676" s="17">
        <v>0</v>
      </c>
      <c r="H676" s="17">
        <v>0</v>
      </c>
      <c r="I676" s="17" t="str">
        <f>IFERROR(VLOOKUP(B676,#REF!,9,FALSE),"")</f>
        <v/>
      </c>
      <c r="J676" s="17">
        <v>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0</v>
      </c>
      <c r="Q676" s="17">
        <v>0</v>
      </c>
      <c r="R676" s="19">
        <v>0</v>
      </c>
      <c r="S676" s="20">
        <v>0</v>
      </c>
      <c r="T676" s="21">
        <v>0</v>
      </c>
      <c r="U676" s="19">
        <v>375</v>
      </c>
      <c r="V676" s="17">
        <v>16</v>
      </c>
      <c r="W676" s="22">
        <v>0</v>
      </c>
      <c r="X676" s="23">
        <f t="shared" si="32"/>
        <v>50</v>
      </c>
      <c r="Y676" s="17">
        <v>0</v>
      </c>
      <c r="Z676" s="17">
        <v>0</v>
      </c>
      <c r="AA676" s="17">
        <v>143</v>
      </c>
      <c r="AB676" s="17">
        <v>560</v>
      </c>
      <c r="AC676" s="15" t="s">
        <v>37</v>
      </c>
    </row>
    <row r="677" spans="1:29">
      <c r="A677" s="13" t="str">
        <f t="shared" si="30"/>
        <v>OverStock</v>
      </c>
      <c r="B677" s="14" t="s">
        <v>717</v>
      </c>
      <c r="C677" s="15" t="s">
        <v>161</v>
      </c>
      <c r="D677" s="16">
        <f>IFERROR(VLOOKUP(B677,#REF!,3,FALSE),0)</f>
        <v>0</v>
      </c>
      <c r="E677" s="18">
        <f t="shared" si="31"/>
        <v>56</v>
      </c>
      <c r="F677" s="16" t="str">
        <f>IFERROR(VLOOKUP(B677,#REF!,6,FALSE),"")</f>
        <v/>
      </c>
      <c r="G677" s="17">
        <v>60000</v>
      </c>
      <c r="H677" s="17">
        <v>0</v>
      </c>
      <c r="I677" s="17" t="str">
        <f>IFERROR(VLOOKUP(B677,#REF!,9,FALSE),"")</f>
        <v/>
      </c>
      <c r="J677" s="17">
        <v>52500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0</v>
      </c>
      <c r="Q677" s="17">
        <v>52500</v>
      </c>
      <c r="R677" s="19">
        <v>112500</v>
      </c>
      <c r="S677" s="20">
        <v>119.9</v>
      </c>
      <c r="T677" s="21">
        <v>21.3</v>
      </c>
      <c r="U677" s="19">
        <v>938</v>
      </c>
      <c r="V677" s="17">
        <v>5271</v>
      </c>
      <c r="W677" s="22">
        <v>5.6</v>
      </c>
      <c r="X677" s="23">
        <f t="shared" si="32"/>
        <v>150</v>
      </c>
      <c r="Y677" s="17">
        <v>0</v>
      </c>
      <c r="Z677" s="17">
        <v>26331</v>
      </c>
      <c r="AA677" s="17">
        <v>21106</v>
      </c>
      <c r="AB677" s="17">
        <v>4047</v>
      </c>
      <c r="AC677" s="15" t="s">
        <v>37</v>
      </c>
    </row>
    <row r="678" spans="1:29">
      <c r="A678" s="13" t="str">
        <f t="shared" si="30"/>
        <v>OverStock</v>
      </c>
      <c r="B678" s="14" t="s">
        <v>718</v>
      </c>
      <c r="C678" s="15" t="s">
        <v>161</v>
      </c>
      <c r="D678" s="16">
        <f>IFERROR(VLOOKUP(B678,#REF!,3,FALSE),0)</f>
        <v>0</v>
      </c>
      <c r="E678" s="18">
        <f t="shared" si="31"/>
        <v>341.2</v>
      </c>
      <c r="F678" s="16" t="str">
        <f>IFERROR(VLOOKUP(B678,#REF!,6,FALSE),"")</f>
        <v/>
      </c>
      <c r="G678" s="17">
        <v>607500</v>
      </c>
      <c r="H678" s="17">
        <v>387500</v>
      </c>
      <c r="I678" s="17" t="str">
        <f>IFERROR(VLOOKUP(B678,#REF!,9,FALSE),"")</f>
        <v/>
      </c>
      <c r="J678" s="17">
        <v>320000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297500</v>
      </c>
      <c r="Q678" s="17">
        <v>22500</v>
      </c>
      <c r="R678" s="19">
        <v>927500</v>
      </c>
      <c r="S678" s="20">
        <v>988.8</v>
      </c>
      <c r="T678" s="21">
        <v>489.4</v>
      </c>
      <c r="U678" s="19">
        <v>938</v>
      </c>
      <c r="V678" s="17">
        <v>1895</v>
      </c>
      <c r="W678" s="22">
        <v>2</v>
      </c>
      <c r="X678" s="23">
        <f t="shared" si="32"/>
        <v>150</v>
      </c>
      <c r="Y678" s="17">
        <v>0</v>
      </c>
      <c r="Z678" s="17">
        <v>10555</v>
      </c>
      <c r="AA678" s="17">
        <v>6498</v>
      </c>
      <c r="AB678" s="17">
        <v>0</v>
      </c>
      <c r="AC678" s="15" t="s">
        <v>37</v>
      </c>
    </row>
    <row r="679" spans="1:29">
      <c r="A679" s="13" t="str">
        <f t="shared" si="30"/>
        <v>ZeroZero</v>
      </c>
      <c r="B679" s="14" t="s">
        <v>719</v>
      </c>
      <c r="C679" s="15" t="s">
        <v>161</v>
      </c>
      <c r="D679" s="16">
        <f>IFERROR(VLOOKUP(B679,#REF!,3,FALSE),0)</f>
        <v>0</v>
      </c>
      <c r="E679" s="18" t="str">
        <f t="shared" si="31"/>
        <v>前八週無拉料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2500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2500</v>
      </c>
      <c r="Q679" s="17">
        <v>0</v>
      </c>
      <c r="R679" s="19">
        <v>2500</v>
      </c>
      <c r="S679" s="20" t="s">
        <v>35</v>
      </c>
      <c r="T679" s="21" t="s">
        <v>35</v>
      </c>
      <c r="U679" s="19">
        <v>0</v>
      </c>
      <c r="V679" s="17" t="s">
        <v>35</v>
      </c>
      <c r="W679" s="22" t="s">
        <v>42</v>
      </c>
      <c r="X679" s="23" t="str">
        <f t="shared" si="32"/>
        <v>E</v>
      </c>
      <c r="Y679" s="17">
        <v>0</v>
      </c>
      <c r="Z679" s="17">
        <v>0</v>
      </c>
      <c r="AA679" s="17">
        <v>0</v>
      </c>
      <c r="AB679" s="17">
        <v>0</v>
      </c>
      <c r="AC679" s="15" t="s">
        <v>37</v>
      </c>
    </row>
    <row r="680" spans="1:29" hidden="1">
      <c r="A680" s="13" t="str">
        <f t="shared" si="30"/>
        <v>FCST</v>
      </c>
      <c r="B680" s="14" t="s">
        <v>720</v>
      </c>
      <c r="C680" s="15" t="s">
        <v>161</v>
      </c>
      <c r="D680" s="16">
        <f>IFERROR(VLOOKUP(B680,#REF!,3,FALSE),0)</f>
        <v>0</v>
      </c>
      <c r="E680" s="18" t="str">
        <f t="shared" si="31"/>
        <v>前八週無拉料</v>
      </c>
      <c r="F680" s="16" t="str">
        <f>IFERROR(VLOOKUP(B680,#REF!,6,FALSE),"")</f>
        <v/>
      </c>
      <c r="G680" s="17">
        <v>2500</v>
      </c>
      <c r="H680" s="17">
        <v>2500</v>
      </c>
      <c r="I680" s="17" t="str">
        <f>IFERROR(VLOOKUP(B680,#REF!,9,FALSE),"")</f>
        <v/>
      </c>
      <c r="J680" s="17">
        <v>5000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0</v>
      </c>
      <c r="Q680" s="17">
        <v>5000</v>
      </c>
      <c r="R680" s="19">
        <v>7500</v>
      </c>
      <c r="S680" s="20" t="s">
        <v>35</v>
      </c>
      <c r="T680" s="21">
        <v>1875</v>
      </c>
      <c r="U680" s="19">
        <v>0</v>
      </c>
      <c r="V680" s="17">
        <v>4</v>
      </c>
      <c r="W680" s="22" t="s">
        <v>36</v>
      </c>
      <c r="X680" s="23" t="str">
        <f t="shared" si="32"/>
        <v>F</v>
      </c>
      <c r="Y680" s="17">
        <v>0</v>
      </c>
      <c r="Z680" s="17">
        <v>32</v>
      </c>
      <c r="AA680" s="17">
        <v>0</v>
      </c>
      <c r="AB680" s="17">
        <v>0</v>
      </c>
      <c r="AC680" s="15" t="s">
        <v>37</v>
      </c>
    </row>
    <row r="681" spans="1:29">
      <c r="A681" s="13" t="str">
        <f t="shared" si="30"/>
        <v>ZeroZero</v>
      </c>
      <c r="B681" s="14" t="s">
        <v>721</v>
      </c>
      <c r="C681" s="15" t="s">
        <v>161</v>
      </c>
      <c r="D681" s="16">
        <f>IFERROR(VLOOKUP(B681,#REF!,3,FALSE),0)</f>
        <v>0</v>
      </c>
      <c r="E681" s="18" t="str">
        <f t="shared" si="31"/>
        <v>前八週無拉料</v>
      </c>
      <c r="F681" s="16" t="str">
        <f>IFERROR(VLOOKUP(B681,#REF!,6,FALSE),"")</f>
        <v/>
      </c>
      <c r="G681" s="17">
        <v>0</v>
      </c>
      <c r="H681" s="17">
        <v>0</v>
      </c>
      <c r="I681" s="17" t="str">
        <f>IFERROR(VLOOKUP(B681,#REF!,9,FALSE),"")</f>
        <v/>
      </c>
      <c r="J681" s="17">
        <v>50000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50000</v>
      </c>
      <c r="Q681" s="17">
        <v>0</v>
      </c>
      <c r="R681" s="19">
        <v>50000</v>
      </c>
      <c r="S681" s="20" t="s">
        <v>35</v>
      </c>
      <c r="T681" s="21" t="s">
        <v>35</v>
      </c>
      <c r="U681" s="19">
        <v>0</v>
      </c>
      <c r="V681" s="17" t="s">
        <v>35</v>
      </c>
      <c r="W681" s="22" t="s">
        <v>42</v>
      </c>
      <c r="X681" s="23" t="str">
        <f t="shared" si="32"/>
        <v>E</v>
      </c>
      <c r="Y681" s="17">
        <v>0</v>
      </c>
      <c r="Z681" s="17">
        <v>0</v>
      </c>
      <c r="AA681" s="17">
        <v>0</v>
      </c>
      <c r="AB681" s="17">
        <v>0</v>
      </c>
      <c r="AC681" s="15" t="s">
        <v>37</v>
      </c>
    </row>
    <row r="682" spans="1:29">
      <c r="A682" s="13" t="str">
        <f t="shared" si="30"/>
        <v>ZeroZero</v>
      </c>
      <c r="B682" s="14" t="s">
        <v>722</v>
      </c>
      <c r="C682" s="15" t="s">
        <v>161</v>
      </c>
      <c r="D682" s="16">
        <f>IFERROR(VLOOKUP(B682,#REF!,3,FALSE),0)</f>
        <v>0</v>
      </c>
      <c r="E682" s="18" t="str">
        <f t="shared" si="31"/>
        <v>前八週無拉料</v>
      </c>
      <c r="F682" s="16" t="str">
        <f>IFERROR(VLOOKUP(B682,#REF!,6,FALSE),"")</f>
        <v/>
      </c>
      <c r="G682" s="17">
        <v>0</v>
      </c>
      <c r="H682" s="17">
        <v>0</v>
      </c>
      <c r="I682" s="17" t="str">
        <f>IFERROR(VLOOKUP(B682,#REF!,9,FALSE),"")</f>
        <v/>
      </c>
      <c r="J682" s="17">
        <v>40000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40000</v>
      </c>
      <c r="Q682" s="17">
        <v>0</v>
      </c>
      <c r="R682" s="19">
        <v>40000</v>
      </c>
      <c r="S682" s="20" t="s">
        <v>35</v>
      </c>
      <c r="T682" s="21" t="s">
        <v>35</v>
      </c>
      <c r="U682" s="19">
        <v>0</v>
      </c>
      <c r="V682" s="17" t="s">
        <v>35</v>
      </c>
      <c r="W682" s="22" t="s">
        <v>42</v>
      </c>
      <c r="X682" s="23" t="str">
        <f t="shared" si="32"/>
        <v>E</v>
      </c>
      <c r="Y682" s="17">
        <v>0</v>
      </c>
      <c r="Z682" s="17">
        <v>0</v>
      </c>
      <c r="AA682" s="17">
        <v>0</v>
      </c>
      <c r="AB682" s="17">
        <v>0</v>
      </c>
      <c r="AC682" s="15" t="s">
        <v>37</v>
      </c>
    </row>
    <row r="683" spans="1:29">
      <c r="A683" s="13" t="str">
        <f t="shared" si="30"/>
        <v>ZeroZero</v>
      </c>
      <c r="B683" s="14" t="s">
        <v>723</v>
      </c>
      <c r="C683" s="15" t="s">
        <v>161</v>
      </c>
      <c r="D683" s="16">
        <f>IFERROR(VLOOKUP(B683,#REF!,3,FALSE),0)</f>
        <v>0</v>
      </c>
      <c r="E683" s="18" t="str">
        <f t="shared" si="31"/>
        <v>前八週無拉料</v>
      </c>
      <c r="F683" s="16" t="str">
        <f>IFERROR(VLOOKUP(B683,#REF!,6,FALSE),"")</f>
        <v/>
      </c>
      <c r="G683" s="17">
        <v>3000</v>
      </c>
      <c r="H683" s="17">
        <v>3000</v>
      </c>
      <c r="I683" s="17" t="str">
        <f>IFERROR(VLOOKUP(B683,#REF!,9,FALSE),"")</f>
        <v/>
      </c>
      <c r="J683" s="17">
        <v>6000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6000</v>
      </c>
      <c r="Q683" s="17">
        <v>0</v>
      </c>
      <c r="R683" s="19">
        <v>9000</v>
      </c>
      <c r="S683" s="20" t="s">
        <v>35</v>
      </c>
      <c r="T683" s="21" t="s">
        <v>35</v>
      </c>
      <c r="U683" s="19">
        <v>0</v>
      </c>
      <c r="V683" s="17" t="s">
        <v>35</v>
      </c>
      <c r="W683" s="22" t="s">
        <v>42</v>
      </c>
      <c r="X683" s="23" t="str">
        <f t="shared" si="32"/>
        <v>E</v>
      </c>
      <c r="Y683" s="17">
        <v>0</v>
      </c>
      <c r="Z683" s="17">
        <v>0</v>
      </c>
      <c r="AA683" s="17">
        <v>0</v>
      </c>
      <c r="AB683" s="17">
        <v>0</v>
      </c>
      <c r="AC683" s="15" t="s">
        <v>37</v>
      </c>
    </row>
    <row r="684" spans="1:29">
      <c r="A684" s="13" t="str">
        <f t="shared" si="30"/>
        <v>OverStock</v>
      </c>
      <c r="B684" s="14" t="s">
        <v>724</v>
      </c>
      <c r="C684" s="15" t="s">
        <v>161</v>
      </c>
      <c r="D684" s="16">
        <f>IFERROR(VLOOKUP(B684,#REF!,3,FALSE),0)</f>
        <v>0</v>
      </c>
      <c r="E684" s="18">
        <f t="shared" si="31"/>
        <v>6.6</v>
      </c>
      <c r="F684" s="16" t="str">
        <f>IFERROR(VLOOKUP(B684,#REF!,6,FALSE),"")</f>
        <v/>
      </c>
      <c r="G684" s="17">
        <v>444000</v>
      </c>
      <c r="H684" s="17">
        <v>189000</v>
      </c>
      <c r="I684" s="17" t="str">
        <f>IFERROR(VLOOKUP(B684,#REF!,9,FALSE),"")</f>
        <v/>
      </c>
      <c r="J684" s="17">
        <v>114000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60000</v>
      </c>
      <c r="Q684" s="17">
        <v>54000</v>
      </c>
      <c r="R684" s="19">
        <v>558000</v>
      </c>
      <c r="S684" s="20">
        <v>32.299999999999997</v>
      </c>
      <c r="T684" s="21">
        <v>36.1</v>
      </c>
      <c r="U684" s="19">
        <v>17250</v>
      </c>
      <c r="V684" s="17">
        <v>15475</v>
      </c>
      <c r="W684" s="22">
        <v>0.9</v>
      </c>
      <c r="X684" s="23">
        <f t="shared" si="32"/>
        <v>100</v>
      </c>
      <c r="Y684" s="17">
        <v>46587</v>
      </c>
      <c r="Z684" s="17">
        <v>80285</v>
      </c>
      <c r="AA684" s="17">
        <v>16319</v>
      </c>
      <c r="AB684" s="17">
        <v>12281</v>
      </c>
      <c r="AC684" s="15" t="s">
        <v>37</v>
      </c>
    </row>
    <row r="685" spans="1:29">
      <c r="A685" s="13" t="str">
        <f t="shared" si="30"/>
        <v>OverStock</v>
      </c>
      <c r="B685" s="14" t="s">
        <v>725</v>
      </c>
      <c r="C685" s="15" t="s">
        <v>161</v>
      </c>
      <c r="D685" s="16">
        <f>IFERROR(VLOOKUP(B685,#REF!,3,FALSE),0)</f>
        <v>0</v>
      </c>
      <c r="E685" s="18">
        <f t="shared" si="31"/>
        <v>8.5</v>
      </c>
      <c r="F685" s="16" t="str">
        <f>IFERROR(VLOOKUP(B685,#REF!,6,FALSE),"")</f>
        <v/>
      </c>
      <c r="G685" s="17">
        <v>180000</v>
      </c>
      <c r="H685" s="17">
        <v>180000</v>
      </c>
      <c r="I685" s="17" t="str">
        <f>IFERROR(VLOOKUP(B685,#REF!,9,FALSE),"")</f>
        <v/>
      </c>
      <c r="J685" s="17">
        <v>54000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42000</v>
      </c>
      <c r="Q685" s="17">
        <v>12000</v>
      </c>
      <c r="R685" s="19">
        <v>234000</v>
      </c>
      <c r="S685" s="20">
        <v>36.700000000000003</v>
      </c>
      <c r="T685" s="21" t="s">
        <v>35</v>
      </c>
      <c r="U685" s="19">
        <v>6375</v>
      </c>
      <c r="V685" s="17">
        <v>0</v>
      </c>
      <c r="W685" s="22" t="s">
        <v>42</v>
      </c>
      <c r="X685" s="23" t="str">
        <f t="shared" si="32"/>
        <v>E</v>
      </c>
      <c r="Y685" s="17">
        <v>0</v>
      </c>
      <c r="Z685" s="17">
        <v>0</v>
      </c>
      <c r="AA685" s="17">
        <v>0</v>
      </c>
      <c r="AB685" s="17">
        <v>0</v>
      </c>
      <c r="AC685" s="15" t="s">
        <v>37</v>
      </c>
    </row>
    <row r="686" spans="1:29">
      <c r="A686" s="13" t="str">
        <f t="shared" si="30"/>
        <v>OverStock</v>
      </c>
      <c r="B686" s="14" t="s">
        <v>726</v>
      </c>
      <c r="C686" s="15" t="s">
        <v>161</v>
      </c>
      <c r="D686" s="16">
        <f>IFERROR(VLOOKUP(B686,#REF!,3,FALSE),0)</f>
        <v>0</v>
      </c>
      <c r="E686" s="18">
        <f t="shared" si="31"/>
        <v>8.5</v>
      </c>
      <c r="F686" s="16" t="str">
        <f>IFERROR(VLOOKUP(B686,#REF!,6,FALSE),"")</f>
        <v/>
      </c>
      <c r="G686" s="17">
        <v>2019000</v>
      </c>
      <c r="H686" s="17">
        <v>1017000</v>
      </c>
      <c r="I686" s="17" t="str">
        <f>IFERROR(VLOOKUP(B686,#REF!,9,FALSE),"")</f>
        <v/>
      </c>
      <c r="J686" s="17">
        <v>753000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369000</v>
      </c>
      <c r="Q686" s="17">
        <v>384000</v>
      </c>
      <c r="R686" s="19">
        <v>2772000</v>
      </c>
      <c r="S686" s="20">
        <v>31.2</v>
      </c>
      <c r="T686" s="21">
        <v>50.9</v>
      </c>
      <c r="U686" s="19">
        <v>88875</v>
      </c>
      <c r="V686" s="17">
        <v>54486</v>
      </c>
      <c r="W686" s="22">
        <v>0.6</v>
      </c>
      <c r="X686" s="23">
        <f t="shared" si="32"/>
        <v>100</v>
      </c>
      <c r="Y686" s="17">
        <v>2024</v>
      </c>
      <c r="Z686" s="17">
        <v>276053</v>
      </c>
      <c r="AA686" s="17">
        <v>284581</v>
      </c>
      <c r="AB686" s="17">
        <v>219939</v>
      </c>
      <c r="AC686" s="15" t="s">
        <v>37</v>
      </c>
    </row>
    <row r="687" spans="1:29">
      <c r="A687" s="13" t="str">
        <f t="shared" si="30"/>
        <v>OverStock</v>
      </c>
      <c r="B687" s="14" t="s">
        <v>727</v>
      </c>
      <c r="C687" s="15" t="s">
        <v>161</v>
      </c>
      <c r="D687" s="16">
        <f>IFERROR(VLOOKUP(B687,#REF!,3,FALSE),0)</f>
        <v>0</v>
      </c>
      <c r="E687" s="18">
        <f t="shared" si="31"/>
        <v>9.1999999999999993</v>
      </c>
      <c r="F687" s="16" t="str">
        <f>IFERROR(VLOOKUP(B687,#REF!,6,FALSE),"")</f>
        <v/>
      </c>
      <c r="G687" s="17">
        <v>1020000</v>
      </c>
      <c r="H687" s="17">
        <v>720000</v>
      </c>
      <c r="I687" s="17" t="str">
        <f>IFERROR(VLOOKUP(B687,#REF!,9,FALSE),"")</f>
        <v/>
      </c>
      <c r="J687" s="17">
        <v>429000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183000</v>
      </c>
      <c r="Q687" s="17">
        <v>246000</v>
      </c>
      <c r="R687" s="19">
        <v>1449000</v>
      </c>
      <c r="S687" s="20">
        <v>31.2</v>
      </c>
      <c r="T687" s="21">
        <v>96.3</v>
      </c>
      <c r="U687" s="19">
        <v>46500</v>
      </c>
      <c r="V687" s="17">
        <v>15041</v>
      </c>
      <c r="W687" s="22">
        <v>0.3</v>
      </c>
      <c r="X687" s="23">
        <f t="shared" si="32"/>
        <v>50</v>
      </c>
      <c r="Y687" s="17">
        <v>23399</v>
      </c>
      <c r="Z687" s="17">
        <v>66422</v>
      </c>
      <c r="AA687" s="17">
        <v>61648</v>
      </c>
      <c r="AB687" s="17">
        <v>59063</v>
      </c>
      <c r="AC687" s="15" t="s">
        <v>37</v>
      </c>
    </row>
    <row r="688" spans="1:29" hidden="1">
      <c r="A688" s="13" t="str">
        <f t="shared" si="30"/>
        <v>FCST</v>
      </c>
      <c r="B688" s="14" t="s">
        <v>728</v>
      </c>
      <c r="C688" s="15" t="s">
        <v>161</v>
      </c>
      <c r="D688" s="16">
        <f>IFERROR(VLOOKUP(B688,#REF!,3,FALSE),0)</f>
        <v>0</v>
      </c>
      <c r="E688" s="18" t="str">
        <f t="shared" si="31"/>
        <v>前八週無拉料</v>
      </c>
      <c r="F688" s="16" t="str">
        <f>IFERROR(VLOOKUP(B688,#REF!,6,FALSE),"")</f>
        <v/>
      </c>
      <c r="G688" s="17">
        <v>3000</v>
      </c>
      <c r="H688" s="17">
        <v>0</v>
      </c>
      <c r="I688" s="17" t="str">
        <f>IFERROR(VLOOKUP(B688,#REF!,9,FALSE),"")</f>
        <v/>
      </c>
      <c r="J688" s="17">
        <v>72000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63000</v>
      </c>
      <c r="Q688" s="17">
        <v>9000</v>
      </c>
      <c r="R688" s="19">
        <v>75000</v>
      </c>
      <c r="S688" s="20" t="s">
        <v>35</v>
      </c>
      <c r="T688" s="21">
        <v>1339.3</v>
      </c>
      <c r="U688" s="19">
        <v>0</v>
      </c>
      <c r="V688" s="17">
        <v>56</v>
      </c>
      <c r="W688" s="22" t="s">
        <v>36</v>
      </c>
      <c r="X688" s="23" t="str">
        <f t="shared" si="32"/>
        <v>F</v>
      </c>
      <c r="Y688" s="17">
        <v>184</v>
      </c>
      <c r="Z688" s="17">
        <v>222</v>
      </c>
      <c r="AA688" s="17">
        <v>433</v>
      </c>
      <c r="AB688" s="17">
        <v>666</v>
      </c>
      <c r="AC688" s="15" t="s">
        <v>37</v>
      </c>
    </row>
    <row r="689" spans="1:29">
      <c r="A689" s="13" t="str">
        <f t="shared" si="30"/>
        <v>OverStock</v>
      </c>
      <c r="B689" s="14" t="s">
        <v>729</v>
      </c>
      <c r="C689" s="15" t="s">
        <v>161</v>
      </c>
      <c r="D689" s="16">
        <f>IFERROR(VLOOKUP(B689,#REF!,3,FALSE),0)</f>
        <v>0</v>
      </c>
      <c r="E689" s="18">
        <f t="shared" si="31"/>
        <v>11.9</v>
      </c>
      <c r="F689" s="16" t="str">
        <f>IFERROR(VLOOKUP(B689,#REF!,6,FALSE),"")</f>
        <v/>
      </c>
      <c r="G689" s="17">
        <v>960000</v>
      </c>
      <c r="H689" s="17">
        <v>510000</v>
      </c>
      <c r="I689" s="17" t="str">
        <f>IFERROR(VLOOKUP(B689,#REF!,9,FALSE),"")</f>
        <v/>
      </c>
      <c r="J689" s="17">
        <v>357000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201000</v>
      </c>
      <c r="Q689" s="17">
        <v>156000</v>
      </c>
      <c r="R689" s="19">
        <v>1317000</v>
      </c>
      <c r="S689" s="20">
        <v>43.9</v>
      </c>
      <c r="T689" s="21">
        <v>94.1</v>
      </c>
      <c r="U689" s="19">
        <v>30000</v>
      </c>
      <c r="V689" s="17">
        <v>14001</v>
      </c>
      <c r="W689" s="22">
        <v>0.5</v>
      </c>
      <c r="X689" s="23">
        <f t="shared" si="32"/>
        <v>100</v>
      </c>
      <c r="Y689" s="17">
        <v>23801</v>
      </c>
      <c r="Z689" s="17">
        <v>65052</v>
      </c>
      <c r="AA689" s="17">
        <v>40233</v>
      </c>
      <c r="AB689" s="17">
        <v>16389</v>
      </c>
      <c r="AC689" s="15" t="s">
        <v>37</v>
      </c>
    </row>
    <row r="690" spans="1:29">
      <c r="A690" s="13" t="str">
        <f t="shared" si="30"/>
        <v>OverStock</v>
      </c>
      <c r="B690" s="14" t="s">
        <v>730</v>
      </c>
      <c r="C690" s="15" t="s">
        <v>161</v>
      </c>
      <c r="D690" s="16">
        <f>IFERROR(VLOOKUP(B690,#REF!,3,FALSE),0)</f>
        <v>0</v>
      </c>
      <c r="E690" s="18">
        <f t="shared" si="31"/>
        <v>29.1</v>
      </c>
      <c r="F690" s="16" t="str">
        <f>IFERROR(VLOOKUP(B690,#REF!,6,FALSE),"")</f>
        <v/>
      </c>
      <c r="G690" s="17">
        <v>4428000</v>
      </c>
      <c r="H690" s="17">
        <v>4068000</v>
      </c>
      <c r="I690" s="17" t="str">
        <f>IFERROR(VLOOKUP(B690,#REF!,9,FALSE),"")</f>
        <v/>
      </c>
      <c r="J690" s="17">
        <v>4800000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3537000</v>
      </c>
      <c r="Q690" s="17">
        <v>1263000</v>
      </c>
      <c r="R690" s="19">
        <v>9228000</v>
      </c>
      <c r="S690" s="20">
        <v>55.9</v>
      </c>
      <c r="T690" s="21">
        <v>31</v>
      </c>
      <c r="U690" s="19">
        <v>165000</v>
      </c>
      <c r="V690" s="17">
        <v>298152</v>
      </c>
      <c r="W690" s="22">
        <v>1.8</v>
      </c>
      <c r="X690" s="23">
        <f t="shared" si="32"/>
        <v>100</v>
      </c>
      <c r="Y690" s="17">
        <v>182</v>
      </c>
      <c r="Z690" s="17">
        <v>1687974</v>
      </c>
      <c r="AA690" s="17">
        <v>1362207</v>
      </c>
      <c r="AB690" s="17">
        <v>1205840</v>
      </c>
      <c r="AC690" s="15" t="s">
        <v>37</v>
      </c>
    </row>
    <row r="691" spans="1:29">
      <c r="A691" s="13" t="str">
        <f t="shared" si="30"/>
        <v>OverStock</v>
      </c>
      <c r="B691" s="14" t="s">
        <v>731</v>
      </c>
      <c r="C691" s="15" t="s">
        <v>161</v>
      </c>
      <c r="D691" s="16">
        <f>IFERROR(VLOOKUP(B691,#REF!,3,FALSE),0)</f>
        <v>0</v>
      </c>
      <c r="E691" s="18">
        <f t="shared" si="31"/>
        <v>16</v>
      </c>
      <c r="F691" s="16" t="str">
        <f>IFERROR(VLOOKUP(B691,#REF!,6,FALSE),"")</f>
        <v/>
      </c>
      <c r="G691" s="17">
        <v>6000</v>
      </c>
      <c r="H691" s="17">
        <v>6000</v>
      </c>
      <c r="I691" s="17" t="str">
        <f>IFERROR(VLOOKUP(B691,#REF!,9,FALSE),"")</f>
        <v/>
      </c>
      <c r="J691" s="17">
        <v>6000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3000</v>
      </c>
      <c r="Q691" s="17">
        <v>3000</v>
      </c>
      <c r="R691" s="19">
        <v>12000</v>
      </c>
      <c r="S691" s="20">
        <v>32</v>
      </c>
      <c r="T691" s="21">
        <v>12</v>
      </c>
      <c r="U691" s="19">
        <v>375</v>
      </c>
      <c r="V691" s="17">
        <v>1001</v>
      </c>
      <c r="W691" s="22">
        <v>2.7</v>
      </c>
      <c r="X691" s="23">
        <f t="shared" si="32"/>
        <v>150</v>
      </c>
      <c r="Y691" s="17">
        <v>390</v>
      </c>
      <c r="Z691" s="17">
        <v>7372</v>
      </c>
      <c r="AA691" s="17">
        <v>1750</v>
      </c>
      <c r="AB691" s="17">
        <v>500</v>
      </c>
      <c r="AC691" s="15" t="s">
        <v>37</v>
      </c>
    </row>
    <row r="692" spans="1:29" hidden="1">
      <c r="A692" s="13" t="str">
        <f t="shared" si="30"/>
        <v>FCST</v>
      </c>
      <c r="B692" s="14" t="s">
        <v>732</v>
      </c>
      <c r="C692" s="15" t="s">
        <v>161</v>
      </c>
      <c r="D692" s="16">
        <f>IFERROR(VLOOKUP(B692,#REF!,3,FALSE),0)</f>
        <v>0</v>
      </c>
      <c r="E692" s="18" t="str">
        <f t="shared" si="31"/>
        <v>前八週無拉料</v>
      </c>
      <c r="F692" s="16" t="str">
        <f>IFERROR(VLOOKUP(B692,#REF!,6,FALSE),"")</f>
        <v/>
      </c>
      <c r="G692" s="17">
        <v>5000</v>
      </c>
      <c r="H692" s="17">
        <v>5000</v>
      </c>
      <c r="I692" s="17" t="str">
        <f>IFERROR(VLOOKUP(B692,#REF!,9,FALSE),"")</f>
        <v/>
      </c>
      <c r="J692" s="17">
        <v>10000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5000</v>
      </c>
      <c r="Q692" s="17">
        <v>5000</v>
      </c>
      <c r="R692" s="19">
        <v>15000</v>
      </c>
      <c r="S692" s="20" t="s">
        <v>35</v>
      </c>
      <c r="T692" s="21">
        <v>34.5</v>
      </c>
      <c r="U692" s="19">
        <v>0</v>
      </c>
      <c r="V692" s="17">
        <v>435</v>
      </c>
      <c r="W692" s="22" t="s">
        <v>36</v>
      </c>
      <c r="X692" s="23" t="str">
        <f t="shared" si="32"/>
        <v>F</v>
      </c>
      <c r="Y692" s="17">
        <v>63</v>
      </c>
      <c r="Z692" s="17">
        <v>2279</v>
      </c>
      <c r="AA692" s="17">
        <v>2072</v>
      </c>
      <c r="AB692" s="17">
        <v>500</v>
      </c>
      <c r="AC692" s="15" t="s">
        <v>37</v>
      </c>
    </row>
    <row r="693" spans="1:29">
      <c r="A693" s="13" t="str">
        <f t="shared" si="30"/>
        <v>OverStock</v>
      </c>
      <c r="B693" s="14" t="s">
        <v>733</v>
      </c>
      <c r="C693" s="15" t="s">
        <v>161</v>
      </c>
      <c r="D693" s="16">
        <f>IFERROR(VLOOKUP(B693,#REF!,3,FALSE),0)</f>
        <v>0</v>
      </c>
      <c r="E693" s="18">
        <f t="shared" si="31"/>
        <v>3.6</v>
      </c>
      <c r="F693" s="16" t="str">
        <f>IFERROR(VLOOKUP(B693,#REF!,6,FALSE),"")</f>
        <v/>
      </c>
      <c r="G693" s="17">
        <v>342000</v>
      </c>
      <c r="H693" s="17">
        <v>123000</v>
      </c>
      <c r="I693" s="17" t="str">
        <f>IFERROR(VLOOKUP(B693,#REF!,9,FALSE),"")</f>
        <v/>
      </c>
      <c r="J693" s="17">
        <v>42000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0</v>
      </c>
      <c r="Q693" s="17">
        <v>42000</v>
      </c>
      <c r="R693" s="19">
        <v>384000</v>
      </c>
      <c r="S693" s="20">
        <v>33</v>
      </c>
      <c r="T693" s="21">
        <v>23.5</v>
      </c>
      <c r="U693" s="19">
        <v>11625</v>
      </c>
      <c r="V693" s="17">
        <v>16346</v>
      </c>
      <c r="W693" s="22">
        <v>1.4</v>
      </c>
      <c r="X693" s="23">
        <f t="shared" si="32"/>
        <v>100</v>
      </c>
      <c r="Y693" s="17">
        <v>17486</v>
      </c>
      <c r="Z693" s="17">
        <v>71855</v>
      </c>
      <c r="AA693" s="17">
        <v>63386</v>
      </c>
      <c r="AB693" s="17">
        <v>76183</v>
      </c>
      <c r="AC693" s="15" t="s">
        <v>37</v>
      </c>
    </row>
    <row r="694" spans="1:29">
      <c r="A694" s="13" t="str">
        <f t="shared" si="30"/>
        <v>OverStock</v>
      </c>
      <c r="B694" s="14" t="s">
        <v>734</v>
      </c>
      <c r="C694" s="15" t="s">
        <v>161</v>
      </c>
      <c r="D694" s="16">
        <f>IFERROR(VLOOKUP(B694,#REF!,3,FALSE),0)</f>
        <v>0</v>
      </c>
      <c r="E694" s="18">
        <f t="shared" si="31"/>
        <v>0.3</v>
      </c>
      <c r="F694" s="16" t="str">
        <f>IFERROR(VLOOKUP(B694,#REF!,6,FALSE),"")</f>
        <v/>
      </c>
      <c r="G694" s="17">
        <v>4108000</v>
      </c>
      <c r="H694" s="17">
        <v>2568000</v>
      </c>
      <c r="I694" s="17" t="str">
        <f>IFERROR(VLOOKUP(B694,#REF!,9,FALSE),"")</f>
        <v/>
      </c>
      <c r="J694" s="17">
        <v>32000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4000</v>
      </c>
      <c r="Q694" s="17">
        <v>28000</v>
      </c>
      <c r="R694" s="19">
        <v>4140000</v>
      </c>
      <c r="S694" s="20">
        <v>33.299999999999997</v>
      </c>
      <c r="T694" s="21">
        <v>28</v>
      </c>
      <c r="U694" s="19">
        <v>124500</v>
      </c>
      <c r="V694" s="17">
        <v>147936</v>
      </c>
      <c r="W694" s="22">
        <v>1.2</v>
      </c>
      <c r="X694" s="23">
        <f t="shared" si="32"/>
        <v>100</v>
      </c>
      <c r="Y694" s="17">
        <v>220504</v>
      </c>
      <c r="Z694" s="17">
        <v>739425</v>
      </c>
      <c r="AA694" s="17">
        <v>487554</v>
      </c>
      <c r="AB694" s="17">
        <v>419212</v>
      </c>
      <c r="AC694" s="15" t="s">
        <v>37</v>
      </c>
    </row>
    <row r="695" spans="1:29">
      <c r="A695" s="13" t="str">
        <f t="shared" si="30"/>
        <v>OverStock</v>
      </c>
      <c r="B695" s="14" t="s">
        <v>735</v>
      </c>
      <c r="C695" s="15" t="s">
        <v>161</v>
      </c>
      <c r="D695" s="16">
        <f>IFERROR(VLOOKUP(B695,#REF!,3,FALSE),0)</f>
        <v>0</v>
      </c>
      <c r="E695" s="18">
        <f t="shared" si="31"/>
        <v>11.4</v>
      </c>
      <c r="F695" s="16" t="str">
        <f>IFERROR(VLOOKUP(B695,#REF!,6,FALSE),"")</f>
        <v/>
      </c>
      <c r="G695" s="17">
        <v>6095000</v>
      </c>
      <c r="H695" s="17">
        <v>6095000</v>
      </c>
      <c r="I695" s="17" t="str">
        <f>IFERROR(VLOOKUP(B695,#REF!,9,FALSE),"")</f>
        <v/>
      </c>
      <c r="J695" s="17">
        <v>2902000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508000</v>
      </c>
      <c r="Q695" s="17">
        <v>2394000</v>
      </c>
      <c r="R695" s="19">
        <v>8997000</v>
      </c>
      <c r="S695" s="20">
        <v>35.299999999999997</v>
      </c>
      <c r="T695" s="21">
        <v>16.2</v>
      </c>
      <c r="U695" s="19">
        <v>255125</v>
      </c>
      <c r="V695" s="17">
        <v>555159</v>
      </c>
      <c r="W695" s="22">
        <v>2.2000000000000002</v>
      </c>
      <c r="X695" s="23">
        <f t="shared" si="32"/>
        <v>150</v>
      </c>
      <c r="Y695" s="17">
        <v>399102</v>
      </c>
      <c r="Z695" s="17">
        <v>2899011</v>
      </c>
      <c r="AA695" s="17">
        <v>2324522</v>
      </c>
      <c r="AB695" s="17">
        <v>2056240</v>
      </c>
      <c r="AC695" s="15" t="s">
        <v>37</v>
      </c>
    </row>
    <row r="696" spans="1:29" hidden="1">
      <c r="A696" s="13" t="str">
        <f t="shared" si="30"/>
        <v>None</v>
      </c>
      <c r="B696" s="14" t="s">
        <v>736</v>
      </c>
      <c r="C696" s="15" t="s">
        <v>161</v>
      </c>
      <c r="D696" s="16">
        <f>IFERROR(VLOOKUP(B696,#REF!,3,FALSE),0)</f>
        <v>0</v>
      </c>
      <c r="E696" s="18" t="str">
        <f t="shared" si="31"/>
        <v>前八週無拉料</v>
      </c>
      <c r="F696" s="16" t="str">
        <f>IFERROR(VLOOKUP(B696,#REF!,6,FALSE),"")</f>
        <v/>
      </c>
      <c r="G696" s="17">
        <v>0</v>
      </c>
      <c r="H696" s="17">
        <v>0</v>
      </c>
      <c r="I696" s="17" t="str">
        <f>IFERROR(VLOOKUP(B696,#REF!,9,FALSE),"")</f>
        <v/>
      </c>
      <c r="J696" s="17">
        <v>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0</v>
      </c>
      <c r="Q696" s="17">
        <v>0</v>
      </c>
      <c r="R696" s="19">
        <v>0</v>
      </c>
      <c r="S696" s="20" t="s">
        <v>35</v>
      </c>
      <c r="T696" s="21" t="s">
        <v>35</v>
      </c>
      <c r="U696" s="19">
        <v>0</v>
      </c>
      <c r="V696" s="17" t="s">
        <v>35</v>
      </c>
      <c r="W696" s="22" t="s">
        <v>42</v>
      </c>
      <c r="X696" s="23" t="str">
        <f t="shared" si="32"/>
        <v>E</v>
      </c>
      <c r="Y696" s="17">
        <v>0</v>
      </c>
      <c r="Z696" s="17">
        <v>0</v>
      </c>
      <c r="AA696" s="17">
        <v>0</v>
      </c>
      <c r="AB696" s="17">
        <v>0</v>
      </c>
      <c r="AC696" s="15" t="s">
        <v>37</v>
      </c>
    </row>
    <row r="697" spans="1:29" hidden="1">
      <c r="A697" s="13" t="str">
        <f t="shared" si="30"/>
        <v>Normal</v>
      </c>
      <c r="B697" s="14" t="s">
        <v>737</v>
      </c>
      <c r="C697" s="15" t="s">
        <v>161</v>
      </c>
      <c r="D697" s="16">
        <f>IFERROR(VLOOKUP(B697,#REF!,3,FALSE),0)</f>
        <v>0</v>
      </c>
      <c r="E697" s="18">
        <f t="shared" si="31"/>
        <v>7.3</v>
      </c>
      <c r="F697" s="16" t="str">
        <f>IFERROR(VLOOKUP(B697,#REF!,6,FALSE),"")</f>
        <v/>
      </c>
      <c r="G697" s="17">
        <v>129000</v>
      </c>
      <c r="H697" s="17">
        <v>114000</v>
      </c>
      <c r="I697" s="17" t="str">
        <f>IFERROR(VLOOKUP(B697,#REF!,9,FALSE),"")</f>
        <v/>
      </c>
      <c r="J697" s="17">
        <v>93000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54000</v>
      </c>
      <c r="Q697" s="17">
        <v>39000</v>
      </c>
      <c r="R697" s="19">
        <v>222000</v>
      </c>
      <c r="S697" s="20">
        <v>17.399999999999999</v>
      </c>
      <c r="T697" s="21">
        <v>77.400000000000006</v>
      </c>
      <c r="U697" s="19">
        <v>12750</v>
      </c>
      <c r="V697" s="17">
        <v>2870</v>
      </c>
      <c r="W697" s="22">
        <v>0.2</v>
      </c>
      <c r="X697" s="23">
        <f t="shared" si="32"/>
        <v>50</v>
      </c>
      <c r="Y697" s="17">
        <v>0</v>
      </c>
      <c r="Z697" s="17">
        <v>17128</v>
      </c>
      <c r="AA697" s="17">
        <v>20342</v>
      </c>
      <c r="AB697" s="17">
        <v>28924</v>
      </c>
      <c r="AC697" s="15" t="s">
        <v>37</v>
      </c>
    </row>
    <row r="698" spans="1:29">
      <c r="A698" s="13" t="str">
        <f t="shared" si="30"/>
        <v>ZeroZero</v>
      </c>
      <c r="B698" s="14" t="s">
        <v>738</v>
      </c>
      <c r="C698" s="15" t="s">
        <v>161</v>
      </c>
      <c r="D698" s="16">
        <f>IFERROR(VLOOKUP(B698,#REF!,3,FALSE),0)</f>
        <v>0</v>
      </c>
      <c r="E698" s="18" t="str">
        <f t="shared" si="31"/>
        <v>前八週無拉料</v>
      </c>
      <c r="F698" s="16" t="str">
        <f>IFERROR(VLOOKUP(B698,#REF!,6,FALSE),"")</f>
        <v/>
      </c>
      <c r="G698" s="17">
        <v>15000</v>
      </c>
      <c r="H698" s="17">
        <v>0</v>
      </c>
      <c r="I698" s="17" t="str">
        <f>IFERROR(VLOOKUP(B698,#REF!,9,FALSE),"")</f>
        <v/>
      </c>
      <c r="J698" s="17">
        <v>3000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3000</v>
      </c>
      <c r="Q698" s="17">
        <v>0</v>
      </c>
      <c r="R698" s="19">
        <v>18000</v>
      </c>
      <c r="S698" s="20" t="s">
        <v>35</v>
      </c>
      <c r="T698" s="21" t="s">
        <v>35</v>
      </c>
      <c r="U698" s="19">
        <v>0</v>
      </c>
      <c r="V698" s="17" t="s">
        <v>35</v>
      </c>
      <c r="W698" s="22" t="s">
        <v>42</v>
      </c>
      <c r="X698" s="23" t="str">
        <f t="shared" si="32"/>
        <v>E</v>
      </c>
      <c r="Y698" s="17">
        <v>0</v>
      </c>
      <c r="Z698" s="17">
        <v>0</v>
      </c>
      <c r="AA698" s="17">
        <v>0</v>
      </c>
      <c r="AB698" s="17">
        <v>0</v>
      </c>
      <c r="AC698" s="15" t="s">
        <v>37</v>
      </c>
    </row>
    <row r="699" spans="1:29" hidden="1">
      <c r="A699" s="13" t="str">
        <f t="shared" si="30"/>
        <v>Normal</v>
      </c>
      <c r="B699" s="14" t="s">
        <v>739</v>
      </c>
      <c r="C699" s="15" t="s">
        <v>161</v>
      </c>
      <c r="D699" s="16">
        <f>IFERROR(VLOOKUP(B699,#REF!,3,FALSE),0)</f>
        <v>0</v>
      </c>
      <c r="E699" s="18">
        <f t="shared" si="31"/>
        <v>0</v>
      </c>
      <c r="F699" s="16" t="str">
        <f>IFERROR(VLOOKUP(B699,#REF!,6,FALSE),"")</f>
        <v/>
      </c>
      <c r="G699" s="17">
        <v>0</v>
      </c>
      <c r="H699" s="17">
        <v>0</v>
      </c>
      <c r="I699" s="17" t="str">
        <f>IFERROR(VLOOKUP(B699,#REF!,9,FALSE),"")</f>
        <v/>
      </c>
      <c r="J699" s="17">
        <v>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0</v>
      </c>
      <c r="Q699" s="17">
        <v>0</v>
      </c>
      <c r="R699" s="19">
        <v>0</v>
      </c>
      <c r="S699" s="20">
        <v>0</v>
      </c>
      <c r="T699" s="21" t="s">
        <v>35</v>
      </c>
      <c r="U699" s="19">
        <v>750</v>
      </c>
      <c r="V699" s="17" t="s">
        <v>35</v>
      </c>
      <c r="W699" s="22" t="s">
        <v>42</v>
      </c>
      <c r="X699" s="23" t="str">
        <f t="shared" si="32"/>
        <v>E</v>
      </c>
      <c r="Y699" s="17">
        <v>0</v>
      </c>
      <c r="Z699" s="17">
        <v>0</v>
      </c>
      <c r="AA699" s="17">
        <v>0</v>
      </c>
      <c r="AB699" s="17">
        <v>0</v>
      </c>
      <c r="AC699" s="15" t="s">
        <v>37</v>
      </c>
    </row>
    <row r="700" spans="1:29">
      <c r="A700" s="13" t="str">
        <f t="shared" si="30"/>
        <v>OverStock</v>
      </c>
      <c r="B700" s="14" t="s">
        <v>740</v>
      </c>
      <c r="C700" s="15" t="s">
        <v>161</v>
      </c>
      <c r="D700" s="16">
        <f>IFERROR(VLOOKUP(B700,#REF!,3,FALSE),0)</f>
        <v>0</v>
      </c>
      <c r="E700" s="18">
        <f t="shared" si="31"/>
        <v>17.5</v>
      </c>
      <c r="F700" s="16" t="str">
        <f>IFERROR(VLOOKUP(B700,#REF!,6,FALSE),"")</f>
        <v/>
      </c>
      <c r="G700" s="17">
        <v>1290000</v>
      </c>
      <c r="H700" s="17">
        <v>1050000</v>
      </c>
      <c r="I700" s="17" t="str">
        <f>IFERROR(VLOOKUP(B700,#REF!,9,FALSE),"")</f>
        <v/>
      </c>
      <c r="J700" s="17">
        <v>819000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366000</v>
      </c>
      <c r="Q700" s="17">
        <v>453000</v>
      </c>
      <c r="R700" s="19">
        <v>2109000</v>
      </c>
      <c r="S700" s="20">
        <v>45</v>
      </c>
      <c r="T700" s="21">
        <v>37.1</v>
      </c>
      <c r="U700" s="19">
        <v>46875</v>
      </c>
      <c r="V700" s="17">
        <v>56807</v>
      </c>
      <c r="W700" s="22">
        <v>1.2</v>
      </c>
      <c r="X700" s="23">
        <f t="shared" si="32"/>
        <v>100</v>
      </c>
      <c r="Y700" s="17">
        <v>81080</v>
      </c>
      <c r="Z700" s="17">
        <v>283444</v>
      </c>
      <c r="AA700" s="17">
        <v>197391</v>
      </c>
      <c r="AB700" s="17">
        <v>176769</v>
      </c>
      <c r="AC700" s="15" t="s">
        <v>37</v>
      </c>
    </row>
    <row r="701" spans="1:29">
      <c r="A701" s="13" t="str">
        <f t="shared" si="30"/>
        <v>OverStock</v>
      </c>
      <c r="B701" s="14" t="s">
        <v>741</v>
      </c>
      <c r="C701" s="15" t="s">
        <v>161</v>
      </c>
      <c r="D701" s="16">
        <f>IFERROR(VLOOKUP(B701,#REF!,3,FALSE),0)</f>
        <v>0</v>
      </c>
      <c r="E701" s="18">
        <f t="shared" si="31"/>
        <v>7.8</v>
      </c>
      <c r="F701" s="16" t="str">
        <f>IFERROR(VLOOKUP(B701,#REF!,6,FALSE),"")</f>
        <v/>
      </c>
      <c r="G701" s="17">
        <v>5544000</v>
      </c>
      <c r="H701" s="17">
        <v>4644000</v>
      </c>
      <c r="I701" s="17" t="str">
        <f>IFERROR(VLOOKUP(B701,#REF!,9,FALSE),"")</f>
        <v/>
      </c>
      <c r="J701" s="17">
        <v>1482000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477000</v>
      </c>
      <c r="Q701" s="17">
        <v>1005000</v>
      </c>
      <c r="R701" s="19">
        <v>7026000</v>
      </c>
      <c r="S701" s="20">
        <v>36.9</v>
      </c>
      <c r="T701" s="21">
        <v>49.8</v>
      </c>
      <c r="U701" s="19">
        <v>190500</v>
      </c>
      <c r="V701" s="17">
        <v>141020</v>
      </c>
      <c r="W701" s="22">
        <v>0.7</v>
      </c>
      <c r="X701" s="23">
        <f t="shared" si="32"/>
        <v>100</v>
      </c>
      <c r="Y701" s="17">
        <v>372160</v>
      </c>
      <c r="Z701" s="17">
        <v>601091</v>
      </c>
      <c r="AA701" s="17">
        <v>411485</v>
      </c>
      <c r="AB701" s="17">
        <v>352349</v>
      </c>
      <c r="AC701" s="15" t="s">
        <v>37</v>
      </c>
    </row>
    <row r="702" spans="1:29">
      <c r="A702" s="13" t="str">
        <f t="shared" si="30"/>
        <v>OverStock</v>
      </c>
      <c r="B702" s="14" t="s">
        <v>742</v>
      </c>
      <c r="C702" s="15" t="s">
        <v>161</v>
      </c>
      <c r="D702" s="16">
        <f>IFERROR(VLOOKUP(B702,#REF!,3,FALSE),0)</f>
        <v>0</v>
      </c>
      <c r="E702" s="18">
        <f t="shared" si="31"/>
        <v>117.3</v>
      </c>
      <c r="F702" s="16" t="str">
        <f>IFERROR(VLOOKUP(B702,#REF!,6,FALSE),"")</f>
        <v/>
      </c>
      <c r="G702" s="17">
        <v>0</v>
      </c>
      <c r="H702" s="17">
        <v>0</v>
      </c>
      <c r="I702" s="17" t="str">
        <f>IFERROR(VLOOKUP(B702,#REF!,9,FALSE),"")</f>
        <v/>
      </c>
      <c r="J702" s="17">
        <v>220000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185000</v>
      </c>
      <c r="Q702" s="17">
        <v>35000</v>
      </c>
      <c r="R702" s="19">
        <v>220000</v>
      </c>
      <c r="S702" s="20">
        <v>117.3</v>
      </c>
      <c r="T702" s="21">
        <v>87.8</v>
      </c>
      <c r="U702" s="19">
        <v>1875</v>
      </c>
      <c r="V702" s="17">
        <v>2506</v>
      </c>
      <c r="W702" s="22">
        <v>1.3</v>
      </c>
      <c r="X702" s="23">
        <f t="shared" si="32"/>
        <v>100</v>
      </c>
      <c r="Y702" s="17">
        <v>0</v>
      </c>
      <c r="Z702" s="17">
        <v>9402</v>
      </c>
      <c r="AA702" s="17">
        <v>13151</v>
      </c>
      <c r="AB702" s="17">
        <v>19352</v>
      </c>
      <c r="AC702" s="15" t="s">
        <v>37</v>
      </c>
    </row>
    <row r="703" spans="1:29" hidden="1">
      <c r="A703" s="13" t="str">
        <f t="shared" si="30"/>
        <v>Normal</v>
      </c>
      <c r="B703" s="14" t="s">
        <v>743</v>
      </c>
      <c r="C703" s="15" t="s">
        <v>161</v>
      </c>
      <c r="D703" s="16">
        <f>IFERROR(VLOOKUP(B703,#REF!,3,FALSE),0)</f>
        <v>0</v>
      </c>
      <c r="E703" s="18">
        <f t="shared" si="31"/>
        <v>8</v>
      </c>
      <c r="F703" s="16" t="str">
        <f>IFERROR(VLOOKUP(B703,#REF!,6,FALSE),"")</f>
        <v/>
      </c>
      <c r="G703" s="17">
        <v>0</v>
      </c>
      <c r="H703" s="17">
        <v>0</v>
      </c>
      <c r="I703" s="17" t="str">
        <f>IFERROR(VLOOKUP(B703,#REF!,9,FALSE),"")</f>
        <v/>
      </c>
      <c r="J703" s="17">
        <v>5000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5000</v>
      </c>
      <c r="Q703" s="17">
        <v>0</v>
      </c>
      <c r="R703" s="19">
        <v>5000</v>
      </c>
      <c r="S703" s="20">
        <v>8</v>
      </c>
      <c r="T703" s="21" t="s">
        <v>35</v>
      </c>
      <c r="U703" s="19">
        <v>625</v>
      </c>
      <c r="V703" s="17" t="s">
        <v>35</v>
      </c>
      <c r="W703" s="22" t="s">
        <v>42</v>
      </c>
      <c r="X703" s="23" t="str">
        <f t="shared" si="32"/>
        <v>E</v>
      </c>
      <c r="Y703" s="17">
        <v>0</v>
      </c>
      <c r="Z703" s="17">
        <v>0</v>
      </c>
      <c r="AA703" s="17">
        <v>0</v>
      </c>
      <c r="AB703" s="17">
        <v>0</v>
      </c>
      <c r="AC703" s="15" t="s">
        <v>37</v>
      </c>
    </row>
    <row r="704" spans="1:29">
      <c r="A704" s="13" t="str">
        <f t="shared" si="30"/>
        <v>OverStock</v>
      </c>
      <c r="B704" s="14" t="s">
        <v>744</v>
      </c>
      <c r="C704" s="15" t="s">
        <v>161</v>
      </c>
      <c r="D704" s="16">
        <f>IFERROR(VLOOKUP(B704,#REF!,3,FALSE),0)</f>
        <v>0</v>
      </c>
      <c r="E704" s="18">
        <f t="shared" si="31"/>
        <v>6.9</v>
      </c>
      <c r="F704" s="16" t="str">
        <f>IFERROR(VLOOKUP(B704,#REF!,6,FALSE),"")</f>
        <v/>
      </c>
      <c r="G704" s="17">
        <v>3807000</v>
      </c>
      <c r="H704" s="17">
        <v>3087000</v>
      </c>
      <c r="I704" s="17" t="str">
        <f>IFERROR(VLOOKUP(B704,#REF!,9,FALSE),"")</f>
        <v/>
      </c>
      <c r="J704" s="17">
        <v>609000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348000</v>
      </c>
      <c r="Q704" s="17">
        <v>261000</v>
      </c>
      <c r="R704" s="19">
        <v>4416000</v>
      </c>
      <c r="S704" s="20">
        <v>49.7</v>
      </c>
      <c r="T704" s="21">
        <v>37</v>
      </c>
      <c r="U704" s="19">
        <v>88875</v>
      </c>
      <c r="V704" s="17">
        <v>119277</v>
      </c>
      <c r="W704" s="22">
        <v>1.3</v>
      </c>
      <c r="X704" s="23">
        <f t="shared" si="32"/>
        <v>100</v>
      </c>
      <c r="Y704" s="17">
        <v>59906</v>
      </c>
      <c r="Z704" s="17">
        <v>688650</v>
      </c>
      <c r="AA704" s="17">
        <v>343130</v>
      </c>
      <c r="AB704" s="17">
        <v>195888</v>
      </c>
      <c r="AC704" s="15" t="s">
        <v>37</v>
      </c>
    </row>
    <row r="705" spans="1:29" hidden="1">
      <c r="A705" s="13" t="str">
        <f t="shared" si="30"/>
        <v>Normal</v>
      </c>
      <c r="B705" s="14" t="s">
        <v>745</v>
      </c>
      <c r="C705" s="15" t="s">
        <v>161</v>
      </c>
      <c r="D705" s="16">
        <f>IFERROR(VLOOKUP(B705,#REF!,3,FALSE),0)</f>
        <v>0</v>
      </c>
      <c r="E705" s="18">
        <f t="shared" si="31"/>
        <v>0</v>
      </c>
      <c r="F705" s="16" t="str">
        <f>IFERROR(VLOOKUP(B705,#REF!,6,FALSE),"")</f>
        <v/>
      </c>
      <c r="G705" s="17">
        <v>0</v>
      </c>
      <c r="H705" s="17">
        <v>0</v>
      </c>
      <c r="I705" s="17" t="str">
        <f>IFERROR(VLOOKUP(B705,#REF!,9,FALSE),"")</f>
        <v/>
      </c>
      <c r="J705" s="17">
        <v>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0</v>
      </c>
      <c r="Q705" s="17">
        <v>0</v>
      </c>
      <c r="R705" s="19">
        <v>0</v>
      </c>
      <c r="S705" s="20">
        <v>0</v>
      </c>
      <c r="T705" s="21" t="s">
        <v>35</v>
      </c>
      <c r="U705" s="19">
        <v>625</v>
      </c>
      <c r="V705" s="17" t="s">
        <v>35</v>
      </c>
      <c r="W705" s="22" t="s">
        <v>42</v>
      </c>
      <c r="X705" s="23" t="str">
        <f t="shared" si="32"/>
        <v>E</v>
      </c>
      <c r="Y705" s="17">
        <v>0</v>
      </c>
      <c r="Z705" s="17">
        <v>0</v>
      </c>
      <c r="AA705" s="17">
        <v>0</v>
      </c>
      <c r="AB705" s="17">
        <v>0</v>
      </c>
      <c r="AC705" s="15" t="s">
        <v>37</v>
      </c>
    </row>
    <row r="706" spans="1:29" hidden="1">
      <c r="A706" s="13" t="str">
        <f t="shared" si="30"/>
        <v>None</v>
      </c>
      <c r="B706" s="14" t="s">
        <v>746</v>
      </c>
      <c r="C706" s="15" t="s">
        <v>161</v>
      </c>
      <c r="D706" s="16">
        <f>IFERROR(VLOOKUP(B706,#REF!,3,FALSE),0)</f>
        <v>0</v>
      </c>
      <c r="E706" s="18" t="str">
        <f t="shared" si="31"/>
        <v>前八週無拉料</v>
      </c>
      <c r="F706" s="16" t="str">
        <f>IFERROR(VLOOKUP(B706,#REF!,6,FALSE),"")</f>
        <v/>
      </c>
      <c r="G706" s="17">
        <v>0</v>
      </c>
      <c r="H706" s="17">
        <v>0</v>
      </c>
      <c r="I706" s="17" t="str">
        <f>IFERROR(VLOOKUP(B706,#REF!,9,FALSE),"")</f>
        <v/>
      </c>
      <c r="J706" s="17">
        <v>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0</v>
      </c>
      <c r="Q706" s="17">
        <v>0</v>
      </c>
      <c r="R706" s="19">
        <v>0</v>
      </c>
      <c r="S706" s="20" t="s">
        <v>35</v>
      </c>
      <c r="T706" s="21" t="s">
        <v>35</v>
      </c>
      <c r="U706" s="19">
        <v>0</v>
      </c>
      <c r="V706" s="17" t="s">
        <v>35</v>
      </c>
      <c r="W706" s="22" t="s">
        <v>42</v>
      </c>
      <c r="X706" s="23" t="str">
        <f t="shared" si="32"/>
        <v>E</v>
      </c>
      <c r="Y706" s="17">
        <v>0</v>
      </c>
      <c r="Z706" s="17">
        <v>0</v>
      </c>
      <c r="AA706" s="17">
        <v>0</v>
      </c>
      <c r="AB706" s="17">
        <v>0</v>
      </c>
      <c r="AC706" s="15" t="s">
        <v>37</v>
      </c>
    </row>
    <row r="707" spans="1:29">
      <c r="A707" s="13" t="str">
        <f t="shared" si="30"/>
        <v>OverStock</v>
      </c>
      <c r="B707" s="14" t="s">
        <v>747</v>
      </c>
      <c r="C707" s="15" t="s">
        <v>161</v>
      </c>
      <c r="D707" s="16">
        <f>IFERROR(VLOOKUP(B707,#REF!,3,FALSE),0)</f>
        <v>0</v>
      </c>
      <c r="E707" s="18">
        <f t="shared" si="31"/>
        <v>5.5</v>
      </c>
      <c r="F707" s="16" t="str">
        <f>IFERROR(VLOOKUP(B707,#REF!,6,FALSE),"")</f>
        <v/>
      </c>
      <c r="G707" s="17">
        <v>13734000</v>
      </c>
      <c r="H707" s="17">
        <v>11844000</v>
      </c>
      <c r="I707" s="17" t="str">
        <f>IFERROR(VLOOKUP(B707,#REF!,9,FALSE),"")</f>
        <v/>
      </c>
      <c r="J707" s="17">
        <v>2256600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6600</v>
      </c>
      <c r="Q707" s="17">
        <v>2250000</v>
      </c>
      <c r="R707" s="19">
        <v>15990600</v>
      </c>
      <c r="S707" s="20">
        <v>38.9</v>
      </c>
      <c r="T707" s="21">
        <v>38.799999999999997</v>
      </c>
      <c r="U707" s="19">
        <v>411000</v>
      </c>
      <c r="V707" s="17">
        <v>411830</v>
      </c>
      <c r="W707" s="22">
        <v>1</v>
      </c>
      <c r="X707" s="23">
        <f t="shared" si="32"/>
        <v>100</v>
      </c>
      <c r="Y707" s="17">
        <v>467856</v>
      </c>
      <c r="Z707" s="17">
        <v>2060201</v>
      </c>
      <c r="AA707" s="17">
        <v>1392847</v>
      </c>
      <c r="AB707" s="17">
        <v>758463</v>
      </c>
      <c r="AC707" s="15" t="s">
        <v>37</v>
      </c>
    </row>
    <row r="708" spans="1:29">
      <c r="A708" s="13" t="str">
        <f t="shared" ref="A708:A767" si="33">IF(OR(U708=0,LEN(U708)=0)*OR(V708=0,LEN(V708)=0),IF(R708&gt;0,"ZeroZero","None"),IF(IF(LEN(S708)=0,0,S708)&gt;24,"OverStock",IF(U708=0,"FCST","Normal")))</f>
        <v>OverStock</v>
      </c>
      <c r="B708" s="14" t="s">
        <v>748</v>
      </c>
      <c r="C708" s="15" t="s">
        <v>161</v>
      </c>
      <c r="D708" s="16">
        <f>IFERROR(VLOOKUP(B708,#REF!,3,FALSE),0)</f>
        <v>0</v>
      </c>
      <c r="E708" s="18">
        <f t="shared" ref="E708:E767" si="34">IF(U708=0,"前八週無拉料",ROUND(J708/U708,1))</f>
        <v>28</v>
      </c>
      <c r="F708" s="16" t="str">
        <f>IFERROR(VLOOKUP(B708,#REF!,6,FALSE),"")</f>
        <v/>
      </c>
      <c r="G708" s="17">
        <v>65000</v>
      </c>
      <c r="H708" s="17">
        <v>55000</v>
      </c>
      <c r="I708" s="17" t="str">
        <f>IFERROR(VLOOKUP(B708,#REF!,9,FALSE),"")</f>
        <v/>
      </c>
      <c r="J708" s="17">
        <v>105000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55000</v>
      </c>
      <c r="Q708" s="17">
        <v>50000</v>
      </c>
      <c r="R708" s="19">
        <v>170000</v>
      </c>
      <c r="S708" s="20">
        <v>45.3</v>
      </c>
      <c r="T708" s="21">
        <v>26.5</v>
      </c>
      <c r="U708" s="19">
        <v>3750</v>
      </c>
      <c r="V708" s="17">
        <v>6417</v>
      </c>
      <c r="W708" s="22">
        <v>1.7</v>
      </c>
      <c r="X708" s="23">
        <f t="shared" ref="X708:X767" si="35">IF($W708="E","E",IF($W708="F","F",IF($W708&lt;0.5,50,IF($W708&lt;2,100,150))))</f>
        <v>100</v>
      </c>
      <c r="Y708" s="17">
        <v>6592</v>
      </c>
      <c r="Z708" s="17">
        <v>32063</v>
      </c>
      <c r="AA708" s="17">
        <v>19100</v>
      </c>
      <c r="AB708" s="17">
        <v>15789</v>
      </c>
      <c r="AC708" s="15" t="s">
        <v>37</v>
      </c>
    </row>
    <row r="709" spans="1:29">
      <c r="A709" s="13" t="str">
        <f t="shared" si="33"/>
        <v>OverStock</v>
      </c>
      <c r="B709" s="14" t="s">
        <v>749</v>
      </c>
      <c r="C709" s="15" t="s">
        <v>161</v>
      </c>
      <c r="D709" s="16">
        <f>IFERROR(VLOOKUP(B709,#REF!,3,FALSE),0)</f>
        <v>0</v>
      </c>
      <c r="E709" s="18">
        <f t="shared" si="34"/>
        <v>27</v>
      </c>
      <c r="F709" s="16" t="str">
        <f>IFERROR(VLOOKUP(B709,#REF!,6,FALSE),"")</f>
        <v/>
      </c>
      <c r="G709" s="17">
        <v>0</v>
      </c>
      <c r="H709" s="17">
        <v>0</v>
      </c>
      <c r="I709" s="17" t="str">
        <f>IFERROR(VLOOKUP(B709,#REF!,9,FALSE),"")</f>
        <v/>
      </c>
      <c r="J709" s="17">
        <v>216000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108000</v>
      </c>
      <c r="Q709" s="17">
        <v>108000</v>
      </c>
      <c r="R709" s="19">
        <v>216000</v>
      </c>
      <c r="S709" s="20">
        <v>27</v>
      </c>
      <c r="T709" s="21">
        <v>22.9</v>
      </c>
      <c r="U709" s="19">
        <v>8000</v>
      </c>
      <c r="V709" s="17">
        <v>9416</v>
      </c>
      <c r="W709" s="22">
        <v>1.2</v>
      </c>
      <c r="X709" s="23">
        <f t="shared" si="35"/>
        <v>100</v>
      </c>
      <c r="Y709" s="17">
        <v>0</v>
      </c>
      <c r="Z709" s="17">
        <v>31220</v>
      </c>
      <c r="AA709" s="17">
        <v>53529</v>
      </c>
      <c r="AB709" s="17">
        <v>126854</v>
      </c>
      <c r="AC709" s="15" t="s">
        <v>37</v>
      </c>
    </row>
    <row r="710" spans="1:29">
      <c r="A710" s="13" t="str">
        <f t="shared" si="33"/>
        <v>OverStock</v>
      </c>
      <c r="B710" s="14" t="s">
        <v>750</v>
      </c>
      <c r="C710" s="15" t="s">
        <v>161</v>
      </c>
      <c r="D710" s="16">
        <f>IFERROR(VLOOKUP(B710,#REF!,3,FALSE),0)</f>
        <v>0</v>
      </c>
      <c r="E710" s="18">
        <f t="shared" si="34"/>
        <v>6.2</v>
      </c>
      <c r="F710" s="16" t="str">
        <f>IFERROR(VLOOKUP(B710,#REF!,6,FALSE),"")</f>
        <v/>
      </c>
      <c r="G710" s="17">
        <v>6028000</v>
      </c>
      <c r="H710" s="17">
        <v>5068000</v>
      </c>
      <c r="I710" s="17" t="str">
        <f>IFERROR(VLOOKUP(B710,#REF!,9,FALSE),"")</f>
        <v/>
      </c>
      <c r="J710" s="17">
        <v>940000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372000</v>
      </c>
      <c r="Q710" s="17">
        <v>568000</v>
      </c>
      <c r="R710" s="19">
        <v>6968000</v>
      </c>
      <c r="S710" s="20">
        <v>45.7</v>
      </c>
      <c r="T710" s="21">
        <v>42.3</v>
      </c>
      <c r="U710" s="19">
        <v>152500</v>
      </c>
      <c r="V710" s="17">
        <v>164710</v>
      </c>
      <c r="W710" s="22">
        <v>1.1000000000000001</v>
      </c>
      <c r="X710" s="23">
        <f t="shared" si="35"/>
        <v>100</v>
      </c>
      <c r="Y710" s="17">
        <v>85261</v>
      </c>
      <c r="Z710" s="17">
        <v>937120</v>
      </c>
      <c r="AA710" s="17">
        <v>460006</v>
      </c>
      <c r="AB710" s="17">
        <v>319558</v>
      </c>
      <c r="AC710" s="15" t="s">
        <v>37</v>
      </c>
    </row>
    <row r="711" spans="1:29">
      <c r="A711" s="13" t="str">
        <f t="shared" si="33"/>
        <v>OverStock</v>
      </c>
      <c r="B711" s="14" t="s">
        <v>751</v>
      </c>
      <c r="C711" s="15" t="s">
        <v>161</v>
      </c>
      <c r="D711" s="16">
        <f>IFERROR(VLOOKUP(B711,#REF!,3,FALSE),0)</f>
        <v>0</v>
      </c>
      <c r="E711" s="18">
        <f t="shared" si="34"/>
        <v>28.3</v>
      </c>
      <c r="F711" s="16" t="str">
        <f>IFERROR(VLOOKUP(B711,#REF!,6,FALSE),"")</f>
        <v/>
      </c>
      <c r="G711" s="17">
        <v>400000</v>
      </c>
      <c r="H711" s="17">
        <v>368000</v>
      </c>
      <c r="I711" s="17" t="str">
        <f>IFERROR(VLOOKUP(B711,#REF!,9,FALSE),"")</f>
        <v/>
      </c>
      <c r="J711" s="17">
        <v>212000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148000</v>
      </c>
      <c r="Q711" s="17">
        <v>64000</v>
      </c>
      <c r="R711" s="19">
        <v>612000</v>
      </c>
      <c r="S711" s="20">
        <v>81.599999999999994</v>
      </c>
      <c r="T711" s="21">
        <v>94.2</v>
      </c>
      <c r="U711" s="19">
        <v>7500</v>
      </c>
      <c r="V711" s="17">
        <v>6500</v>
      </c>
      <c r="W711" s="22">
        <v>0.9</v>
      </c>
      <c r="X711" s="23">
        <f t="shared" si="35"/>
        <v>100</v>
      </c>
      <c r="Y711" s="17">
        <v>0</v>
      </c>
      <c r="Z711" s="17">
        <v>27788</v>
      </c>
      <c r="AA711" s="17">
        <v>30716</v>
      </c>
      <c r="AB711" s="17">
        <v>3291</v>
      </c>
      <c r="AC711" s="15" t="s">
        <v>37</v>
      </c>
    </row>
    <row r="712" spans="1:29">
      <c r="A712" s="13" t="str">
        <f t="shared" si="33"/>
        <v>OverStock</v>
      </c>
      <c r="B712" s="14" t="s">
        <v>752</v>
      </c>
      <c r="C712" s="15" t="s">
        <v>161</v>
      </c>
      <c r="D712" s="16">
        <f>IFERROR(VLOOKUP(B712,#REF!,3,FALSE),0)</f>
        <v>0</v>
      </c>
      <c r="E712" s="18">
        <f t="shared" si="34"/>
        <v>7.5</v>
      </c>
      <c r="F712" s="16" t="str">
        <f>IFERROR(VLOOKUP(B712,#REF!,6,FALSE),"")</f>
        <v/>
      </c>
      <c r="G712" s="17">
        <v>1260000</v>
      </c>
      <c r="H712" s="17">
        <v>1020000</v>
      </c>
      <c r="I712" s="17" t="str">
        <f>IFERROR(VLOOKUP(B712,#REF!,9,FALSE),"")</f>
        <v/>
      </c>
      <c r="J712" s="17">
        <v>528000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198000</v>
      </c>
      <c r="Q712" s="17">
        <v>330000</v>
      </c>
      <c r="R712" s="19">
        <v>1788000</v>
      </c>
      <c r="S712" s="20">
        <v>25.4</v>
      </c>
      <c r="T712" s="21">
        <v>44.7</v>
      </c>
      <c r="U712" s="19">
        <v>70500</v>
      </c>
      <c r="V712" s="17">
        <v>39997</v>
      </c>
      <c r="W712" s="22">
        <v>0.6</v>
      </c>
      <c r="X712" s="23">
        <f t="shared" si="35"/>
        <v>100</v>
      </c>
      <c r="Y712" s="17">
        <v>0</v>
      </c>
      <c r="Z712" s="17">
        <v>213372</v>
      </c>
      <c r="AA712" s="17">
        <v>201358</v>
      </c>
      <c r="AB712" s="17">
        <v>174150</v>
      </c>
      <c r="AC712" s="15" t="s">
        <v>37</v>
      </c>
    </row>
    <row r="713" spans="1:29" hidden="1">
      <c r="A713" s="13" t="str">
        <f t="shared" si="33"/>
        <v>None</v>
      </c>
      <c r="B713" s="14" t="s">
        <v>753</v>
      </c>
      <c r="C713" s="15" t="s">
        <v>161</v>
      </c>
      <c r="D713" s="16">
        <f>IFERROR(VLOOKUP(B713,#REF!,3,FALSE),0)</f>
        <v>0</v>
      </c>
      <c r="E713" s="18" t="str">
        <f t="shared" si="34"/>
        <v>前八週無拉料</v>
      </c>
      <c r="F713" s="16" t="str">
        <f>IFERROR(VLOOKUP(B713,#REF!,6,FALSE),"")</f>
        <v/>
      </c>
      <c r="G713" s="17">
        <v>0</v>
      </c>
      <c r="H713" s="17">
        <v>0</v>
      </c>
      <c r="I713" s="17" t="str">
        <f>IFERROR(VLOOKUP(B713,#REF!,9,FALSE),"")</f>
        <v/>
      </c>
      <c r="J713" s="17">
        <v>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0</v>
      </c>
      <c r="Q713" s="17">
        <v>0</v>
      </c>
      <c r="R713" s="19">
        <v>0</v>
      </c>
      <c r="S713" s="20" t="s">
        <v>35</v>
      </c>
      <c r="T713" s="21" t="s">
        <v>35</v>
      </c>
      <c r="U713" s="19">
        <v>0</v>
      </c>
      <c r="V713" s="17" t="s">
        <v>35</v>
      </c>
      <c r="W713" s="22" t="s">
        <v>42</v>
      </c>
      <c r="X713" s="23" t="str">
        <f t="shared" si="35"/>
        <v>E</v>
      </c>
      <c r="Y713" s="17">
        <v>0</v>
      </c>
      <c r="Z713" s="17">
        <v>0</v>
      </c>
      <c r="AA713" s="17">
        <v>0</v>
      </c>
      <c r="AB713" s="17">
        <v>0</v>
      </c>
      <c r="AC713" s="15" t="s">
        <v>37</v>
      </c>
    </row>
    <row r="714" spans="1:29" hidden="1">
      <c r="A714" s="13" t="str">
        <f t="shared" si="33"/>
        <v>FCST</v>
      </c>
      <c r="B714" s="14" t="s">
        <v>754</v>
      </c>
      <c r="C714" s="15" t="s">
        <v>161</v>
      </c>
      <c r="D714" s="16">
        <f>IFERROR(VLOOKUP(B714,#REF!,3,FALSE),0)</f>
        <v>0</v>
      </c>
      <c r="E714" s="18" t="str">
        <f t="shared" si="34"/>
        <v>前八週無拉料</v>
      </c>
      <c r="F714" s="16" t="str">
        <f>IFERROR(VLOOKUP(B714,#REF!,6,FALSE),"")</f>
        <v/>
      </c>
      <c r="G714" s="17">
        <v>0</v>
      </c>
      <c r="H714" s="17">
        <v>0</v>
      </c>
      <c r="I714" s="17" t="str">
        <f>IFERROR(VLOOKUP(B714,#REF!,9,FALSE),"")</f>
        <v/>
      </c>
      <c r="J714" s="17">
        <v>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0</v>
      </c>
      <c r="Q714" s="17">
        <v>0</v>
      </c>
      <c r="R714" s="19">
        <v>0</v>
      </c>
      <c r="S714" s="20" t="s">
        <v>35</v>
      </c>
      <c r="T714" s="21">
        <v>0</v>
      </c>
      <c r="U714" s="19">
        <v>0</v>
      </c>
      <c r="V714" s="17">
        <v>2</v>
      </c>
      <c r="W714" s="22" t="s">
        <v>36</v>
      </c>
      <c r="X714" s="23" t="str">
        <f t="shared" si="35"/>
        <v>F</v>
      </c>
      <c r="Y714" s="17">
        <v>0</v>
      </c>
      <c r="Z714" s="17">
        <v>0</v>
      </c>
      <c r="AA714" s="17">
        <v>20</v>
      </c>
      <c r="AB714" s="17">
        <v>0</v>
      </c>
      <c r="AC714" s="15" t="s">
        <v>37</v>
      </c>
    </row>
    <row r="715" spans="1:29" hidden="1">
      <c r="A715" s="13" t="str">
        <f t="shared" si="33"/>
        <v>FCST</v>
      </c>
      <c r="B715" s="14" t="s">
        <v>755</v>
      </c>
      <c r="C715" s="15" t="s">
        <v>161</v>
      </c>
      <c r="D715" s="16">
        <f>IFERROR(VLOOKUP(B715,#REF!,3,FALSE),0)</f>
        <v>0</v>
      </c>
      <c r="E715" s="18" t="str">
        <f t="shared" si="34"/>
        <v>前八週無拉料</v>
      </c>
      <c r="F715" s="16" t="str">
        <f>IFERROR(VLOOKUP(B715,#REF!,6,FALSE),"")</f>
        <v/>
      </c>
      <c r="G715" s="17">
        <v>0</v>
      </c>
      <c r="H715" s="17">
        <v>0</v>
      </c>
      <c r="I715" s="17" t="str">
        <f>IFERROR(VLOOKUP(B715,#REF!,9,FALSE),"")</f>
        <v/>
      </c>
      <c r="J715" s="17">
        <v>60000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55000</v>
      </c>
      <c r="Q715" s="17">
        <v>5000</v>
      </c>
      <c r="R715" s="19">
        <v>60000</v>
      </c>
      <c r="S715" s="20" t="s">
        <v>35</v>
      </c>
      <c r="T715" s="21">
        <v>132.69999999999999</v>
      </c>
      <c r="U715" s="19">
        <v>0</v>
      </c>
      <c r="V715" s="17">
        <v>452</v>
      </c>
      <c r="W715" s="22" t="s">
        <v>36</v>
      </c>
      <c r="X715" s="23" t="str">
        <f t="shared" si="35"/>
        <v>F</v>
      </c>
      <c r="Y715" s="17">
        <v>0</v>
      </c>
      <c r="Z715" s="17">
        <v>4064</v>
      </c>
      <c r="AA715" s="17">
        <v>0</v>
      </c>
      <c r="AB715" s="17">
        <v>0</v>
      </c>
      <c r="AC715" s="15" t="s">
        <v>37</v>
      </c>
    </row>
    <row r="716" spans="1:29" hidden="1">
      <c r="A716" s="13" t="str">
        <f t="shared" si="33"/>
        <v>Normal</v>
      </c>
      <c r="B716" s="14" t="s">
        <v>756</v>
      </c>
      <c r="C716" s="15" t="s">
        <v>161</v>
      </c>
      <c r="D716" s="16">
        <f>IFERROR(VLOOKUP(B716,#REF!,3,FALSE),0)</f>
        <v>0</v>
      </c>
      <c r="E716" s="18">
        <f t="shared" si="34"/>
        <v>4.4000000000000004</v>
      </c>
      <c r="F716" s="16" t="str">
        <f>IFERROR(VLOOKUP(B716,#REF!,6,FALSE),"")</f>
        <v/>
      </c>
      <c r="G716" s="17">
        <v>16000</v>
      </c>
      <c r="H716" s="17">
        <v>5000</v>
      </c>
      <c r="I716" s="17" t="str">
        <f>IFERROR(VLOOKUP(B716,#REF!,9,FALSE),"")</f>
        <v/>
      </c>
      <c r="J716" s="17">
        <v>5000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5000</v>
      </c>
      <c r="Q716" s="17">
        <v>0</v>
      </c>
      <c r="R716" s="19">
        <v>21000</v>
      </c>
      <c r="S716" s="20">
        <v>18.7</v>
      </c>
      <c r="T716" s="21">
        <v>27</v>
      </c>
      <c r="U716" s="19">
        <v>1125</v>
      </c>
      <c r="V716" s="17">
        <v>778</v>
      </c>
      <c r="W716" s="22">
        <v>0.7</v>
      </c>
      <c r="X716" s="23">
        <f t="shared" si="35"/>
        <v>100</v>
      </c>
      <c r="Y716" s="17">
        <v>0</v>
      </c>
      <c r="Z716" s="17">
        <v>7000</v>
      </c>
      <c r="AA716" s="17">
        <v>0</v>
      </c>
      <c r="AB716" s="17">
        <v>0</v>
      </c>
      <c r="AC716" s="15" t="s">
        <v>37</v>
      </c>
    </row>
    <row r="717" spans="1:29" hidden="1">
      <c r="A717" s="13" t="str">
        <f t="shared" si="33"/>
        <v>None</v>
      </c>
      <c r="B717" s="14" t="s">
        <v>757</v>
      </c>
      <c r="C717" s="15" t="s">
        <v>432</v>
      </c>
      <c r="D717" s="16">
        <f>IFERROR(VLOOKUP(B717,#REF!,3,FALSE),0)</f>
        <v>0</v>
      </c>
      <c r="E717" s="18" t="str">
        <f t="shared" si="34"/>
        <v>前八週無拉料</v>
      </c>
      <c r="F717" s="16" t="str">
        <f>IFERROR(VLOOKUP(B717,#REF!,6,FALSE),"")</f>
        <v/>
      </c>
      <c r="G717" s="17">
        <v>0</v>
      </c>
      <c r="H717" s="17">
        <v>0</v>
      </c>
      <c r="I717" s="17" t="str">
        <f>IFERROR(VLOOKUP(B717,#REF!,9,FALSE),"")</f>
        <v/>
      </c>
      <c r="J717" s="17">
        <v>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0</v>
      </c>
      <c r="Q717" s="17">
        <v>0</v>
      </c>
      <c r="R717" s="19">
        <v>0</v>
      </c>
      <c r="S717" s="20" t="s">
        <v>35</v>
      </c>
      <c r="T717" s="21" t="s">
        <v>35</v>
      </c>
      <c r="U717" s="19">
        <v>0</v>
      </c>
      <c r="V717" s="17">
        <v>0</v>
      </c>
      <c r="W717" s="22" t="s">
        <v>42</v>
      </c>
      <c r="X717" s="23" t="str">
        <f t="shared" si="35"/>
        <v>E</v>
      </c>
      <c r="Y717" s="17">
        <v>0</v>
      </c>
      <c r="Z717" s="17">
        <v>1</v>
      </c>
      <c r="AA717" s="17">
        <v>0</v>
      </c>
      <c r="AB717" s="17">
        <v>0</v>
      </c>
      <c r="AC717" s="15" t="s">
        <v>37</v>
      </c>
    </row>
    <row r="718" spans="1:29" hidden="1">
      <c r="A718" s="13" t="str">
        <f t="shared" si="33"/>
        <v>FCST</v>
      </c>
      <c r="B718" s="14" t="s">
        <v>758</v>
      </c>
      <c r="C718" s="15" t="s">
        <v>432</v>
      </c>
      <c r="D718" s="16">
        <f>IFERROR(VLOOKUP(B718,#REF!,3,FALSE),0)</f>
        <v>0</v>
      </c>
      <c r="E718" s="18" t="str">
        <f t="shared" si="34"/>
        <v>前八週無拉料</v>
      </c>
      <c r="F718" s="16" t="str">
        <f>IFERROR(VLOOKUP(B718,#REF!,6,FALSE),"")</f>
        <v/>
      </c>
      <c r="G718" s="17">
        <v>0</v>
      </c>
      <c r="H718" s="17">
        <v>0</v>
      </c>
      <c r="I718" s="17" t="str">
        <f>IFERROR(VLOOKUP(B718,#REF!,9,FALSE),"")</f>
        <v/>
      </c>
      <c r="J718" s="17">
        <v>5000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5000</v>
      </c>
      <c r="Q718" s="17">
        <v>0</v>
      </c>
      <c r="R718" s="19">
        <v>5000</v>
      </c>
      <c r="S718" s="20" t="s">
        <v>35</v>
      </c>
      <c r="T718" s="21">
        <v>41.7</v>
      </c>
      <c r="U718" s="19">
        <v>0</v>
      </c>
      <c r="V718" s="17">
        <v>120</v>
      </c>
      <c r="W718" s="22" t="s">
        <v>36</v>
      </c>
      <c r="X718" s="23" t="str">
        <f t="shared" si="35"/>
        <v>F</v>
      </c>
      <c r="Y718" s="17">
        <v>0</v>
      </c>
      <c r="Z718" s="17">
        <v>356</v>
      </c>
      <c r="AA718" s="17">
        <v>722</v>
      </c>
      <c r="AB718" s="17">
        <v>801</v>
      </c>
      <c r="AC718" s="15" t="s">
        <v>37</v>
      </c>
    </row>
    <row r="719" spans="1:29">
      <c r="A719" s="13" t="str">
        <f t="shared" si="33"/>
        <v>ZeroZero</v>
      </c>
      <c r="B719" s="14" t="s">
        <v>759</v>
      </c>
      <c r="C719" s="15" t="s">
        <v>432</v>
      </c>
      <c r="D719" s="16">
        <f>IFERROR(VLOOKUP(B719,#REF!,3,FALSE),0)</f>
        <v>0</v>
      </c>
      <c r="E719" s="18" t="str">
        <f t="shared" si="34"/>
        <v>前八週無拉料</v>
      </c>
      <c r="F719" s="16" t="str">
        <f>IFERROR(VLOOKUP(B719,#REF!,6,FALSE),"")</f>
        <v/>
      </c>
      <c r="G719" s="17">
        <v>0</v>
      </c>
      <c r="H719" s="17">
        <v>0</v>
      </c>
      <c r="I719" s="17" t="str">
        <f>IFERROR(VLOOKUP(B719,#REF!,9,FALSE),"")</f>
        <v/>
      </c>
      <c r="J719" s="17">
        <v>2129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2129</v>
      </c>
      <c r="Q719" s="17">
        <v>0</v>
      </c>
      <c r="R719" s="19">
        <v>2129</v>
      </c>
      <c r="S719" s="20" t="s">
        <v>35</v>
      </c>
      <c r="T719" s="21" t="s">
        <v>35</v>
      </c>
      <c r="U719" s="19">
        <v>0</v>
      </c>
      <c r="V719" s="17" t="s">
        <v>35</v>
      </c>
      <c r="W719" s="22" t="s">
        <v>42</v>
      </c>
      <c r="X719" s="23" t="str">
        <f t="shared" si="35"/>
        <v>E</v>
      </c>
      <c r="Y719" s="17">
        <v>0</v>
      </c>
      <c r="Z719" s="17">
        <v>0</v>
      </c>
      <c r="AA719" s="17">
        <v>0</v>
      </c>
      <c r="AB719" s="17">
        <v>0</v>
      </c>
      <c r="AC719" s="15" t="s">
        <v>37</v>
      </c>
    </row>
    <row r="720" spans="1:29" hidden="1">
      <c r="A720" s="13" t="str">
        <f t="shared" si="33"/>
        <v>None</v>
      </c>
      <c r="B720" s="14" t="s">
        <v>760</v>
      </c>
      <c r="C720" s="15" t="s">
        <v>432</v>
      </c>
      <c r="D720" s="16">
        <f>IFERROR(VLOOKUP(B720,#REF!,3,FALSE),0)</f>
        <v>0</v>
      </c>
      <c r="E720" s="18" t="str">
        <f t="shared" si="34"/>
        <v>前八週無拉料</v>
      </c>
      <c r="F720" s="16" t="str">
        <f>IFERROR(VLOOKUP(B720,#REF!,6,FALSE),"")</f>
        <v/>
      </c>
      <c r="G720" s="17">
        <v>0</v>
      </c>
      <c r="H720" s="17">
        <v>0</v>
      </c>
      <c r="I720" s="17" t="str">
        <f>IFERROR(VLOOKUP(B720,#REF!,9,FALSE),"")</f>
        <v/>
      </c>
      <c r="J720" s="17">
        <v>0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0</v>
      </c>
      <c r="Q720" s="17">
        <v>0</v>
      </c>
      <c r="R720" s="19">
        <v>0</v>
      </c>
      <c r="S720" s="20" t="s">
        <v>35</v>
      </c>
      <c r="T720" s="21" t="s">
        <v>35</v>
      </c>
      <c r="U720" s="19">
        <v>0</v>
      </c>
      <c r="V720" s="17" t="s">
        <v>35</v>
      </c>
      <c r="W720" s="22" t="s">
        <v>42</v>
      </c>
      <c r="X720" s="23" t="str">
        <f t="shared" si="35"/>
        <v>E</v>
      </c>
      <c r="Y720" s="17">
        <v>0</v>
      </c>
      <c r="Z720" s="17">
        <v>0</v>
      </c>
      <c r="AA720" s="17">
        <v>0</v>
      </c>
      <c r="AB720" s="17">
        <v>0</v>
      </c>
      <c r="AC720" s="15" t="s">
        <v>37</v>
      </c>
    </row>
    <row r="721" spans="1:29">
      <c r="A721" s="13" t="str">
        <f t="shared" si="33"/>
        <v>ZeroZero</v>
      </c>
      <c r="B721" s="14" t="s">
        <v>761</v>
      </c>
      <c r="C721" s="15" t="s">
        <v>432</v>
      </c>
      <c r="D721" s="16">
        <f>IFERROR(VLOOKUP(B721,#REF!,3,FALSE),0)</f>
        <v>0</v>
      </c>
      <c r="E721" s="18" t="str">
        <f t="shared" si="34"/>
        <v>前八週無拉料</v>
      </c>
      <c r="F721" s="16" t="str">
        <f>IFERROR(VLOOKUP(B721,#REF!,6,FALSE),"")</f>
        <v/>
      </c>
      <c r="G721" s="17">
        <v>0</v>
      </c>
      <c r="H721" s="17">
        <v>0</v>
      </c>
      <c r="I721" s="17" t="str">
        <f>IFERROR(VLOOKUP(B721,#REF!,9,FALSE),"")</f>
        <v/>
      </c>
      <c r="J721" s="17">
        <v>2500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2500</v>
      </c>
      <c r="Q721" s="17">
        <v>0</v>
      </c>
      <c r="R721" s="19">
        <v>2500</v>
      </c>
      <c r="S721" s="20" t="s">
        <v>35</v>
      </c>
      <c r="T721" s="21" t="s">
        <v>35</v>
      </c>
      <c r="U721" s="19">
        <v>0</v>
      </c>
      <c r="V721" s="17" t="s">
        <v>35</v>
      </c>
      <c r="W721" s="22" t="s">
        <v>42</v>
      </c>
      <c r="X721" s="23" t="str">
        <f t="shared" si="35"/>
        <v>E</v>
      </c>
      <c r="Y721" s="17">
        <v>0</v>
      </c>
      <c r="Z721" s="17">
        <v>0</v>
      </c>
      <c r="AA721" s="17">
        <v>0</v>
      </c>
      <c r="AB721" s="17">
        <v>0</v>
      </c>
      <c r="AC721" s="15" t="s">
        <v>37</v>
      </c>
    </row>
    <row r="722" spans="1:29" hidden="1">
      <c r="A722" s="13" t="str">
        <f t="shared" si="33"/>
        <v>None</v>
      </c>
      <c r="B722" s="14" t="s">
        <v>762</v>
      </c>
      <c r="C722" s="15" t="s">
        <v>432</v>
      </c>
      <c r="D722" s="16">
        <f>IFERROR(VLOOKUP(B722,#REF!,3,FALSE),0)</f>
        <v>0</v>
      </c>
      <c r="E722" s="18" t="str">
        <f t="shared" si="34"/>
        <v>前八週無拉料</v>
      </c>
      <c r="F722" s="16" t="str">
        <f>IFERROR(VLOOKUP(B722,#REF!,6,FALSE),"")</f>
        <v/>
      </c>
      <c r="G722" s="17">
        <v>0</v>
      </c>
      <c r="H722" s="17">
        <v>0</v>
      </c>
      <c r="I722" s="17" t="str">
        <f>IFERROR(VLOOKUP(B722,#REF!,9,FALSE),"")</f>
        <v/>
      </c>
      <c r="J722" s="17">
        <v>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0</v>
      </c>
      <c r="Q722" s="17">
        <v>0</v>
      </c>
      <c r="R722" s="19">
        <v>0</v>
      </c>
      <c r="S722" s="20" t="s">
        <v>35</v>
      </c>
      <c r="T722" s="21" t="s">
        <v>35</v>
      </c>
      <c r="U722" s="19">
        <v>0</v>
      </c>
      <c r="V722" s="17" t="s">
        <v>35</v>
      </c>
      <c r="W722" s="22" t="s">
        <v>42</v>
      </c>
      <c r="X722" s="23" t="str">
        <f t="shared" si="35"/>
        <v>E</v>
      </c>
      <c r="Y722" s="17">
        <v>0</v>
      </c>
      <c r="Z722" s="17">
        <v>0</v>
      </c>
      <c r="AA722" s="17">
        <v>0</v>
      </c>
      <c r="AB722" s="17">
        <v>0</v>
      </c>
      <c r="AC722" s="15" t="s">
        <v>37</v>
      </c>
    </row>
    <row r="723" spans="1:29" hidden="1">
      <c r="A723" s="13" t="str">
        <f t="shared" si="33"/>
        <v>FCST</v>
      </c>
      <c r="B723" s="14" t="s">
        <v>763</v>
      </c>
      <c r="C723" s="15" t="s">
        <v>432</v>
      </c>
      <c r="D723" s="16">
        <f>IFERROR(VLOOKUP(B723,#REF!,3,FALSE),0)</f>
        <v>0</v>
      </c>
      <c r="E723" s="18" t="str">
        <f t="shared" si="34"/>
        <v>前八週無拉料</v>
      </c>
      <c r="F723" s="16" t="str">
        <f>IFERROR(VLOOKUP(B723,#REF!,6,FALSE),"")</f>
        <v/>
      </c>
      <c r="G723" s="17">
        <v>0</v>
      </c>
      <c r="H723" s="17">
        <v>0</v>
      </c>
      <c r="I723" s="17" t="str">
        <f>IFERROR(VLOOKUP(B723,#REF!,9,FALSE),"")</f>
        <v/>
      </c>
      <c r="J723" s="17">
        <v>7500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2500</v>
      </c>
      <c r="Q723" s="17">
        <v>5000</v>
      </c>
      <c r="R723" s="19">
        <v>7500</v>
      </c>
      <c r="S723" s="20" t="s">
        <v>35</v>
      </c>
      <c r="T723" s="21">
        <v>28.7</v>
      </c>
      <c r="U723" s="19">
        <v>0</v>
      </c>
      <c r="V723" s="17">
        <v>261</v>
      </c>
      <c r="W723" s="22" t="s">
        <v>36</v>
      </c>
      <c r="X723" s="23" t="str">
        <f t="shared" si="35"/>
        <v>F</v>
      </c>
      <c r="Y723" s="17">
        <v>682</v>
      </c>
      <c r="Z723" s="17">
        <v>1660</v>
      </c>
      <c r="AA723" s="17">
        <v>8</v>
      </c>
      <c r="AB723" s="17">
        <v>8</v>
      </c>
      <c r="AC723" s="15" t="s">
        <v>37</v>
      </c>
    </row>
    <row r="724" spans="1:29">
      <c r="A724" s="13" t="str">
        <f t="shared" si="33"/>
        <v>OverStock</v>
      </c>
      <c r="B724" s="14" t="s">
        <v>764</v>
      </c>
      <c r="C724" s="15" t="s">
        <v>432</v>
      </c>
      <c r="D724" s="16">
        <f>IFERROR(VLOOKUP(B724,#REF!,3,FALSE),0)</f>
        <v>0</v>
      </c>
      <c r="E724" s="18">
        <f t="shared" si="34"/>
        <v>8.8000000000000007</v>
      </c>
      <c r="F724" s="16" t="str">
        <f>IFERROR(VLOOKUP(B724,#REF!,6,FALSE),"")</f>
        <v/>
      </c>
      <c r="G724" s="17">
        <v>1100000</v>
      </c>
      <c r="H724" s="17">
        <v>800000</v>
      </c>
      <c r="I724" s="17" t="str">
        <f>IFERROR(VLOOKUP(B724,#REF!,9,FALSE),"")</f>
        <v/>
      </c>
      <c r="J724" s="17">
        <v>327500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0</v>
      </c>
      <c r="Q724" s="17">
        <v>327500</v>
      </c>
      <c r="R724" s="19">
        <v>1427500</v>
      </c>
      <c r="S724" s="20">
        <v>38.4</v>
      </c>
      <c r="T724" s="21">
        <v>19.8</v>
      </c>
      <c r="U724" s="19">
        <v>37188</v>
      </c>
      <c r="V724" s="17">
        <v>72032</v>
      </c>
      <c r="W724" s="22">
        <v>1.9</v>
      </c>
      <c r="X724" s="23">
        <f t="shared" si="35"/>
        <v>100</v>
      </c>
      <c r="Y724" s="17">
        <v>40908</v>
      </c>
      <c r="Z724" s="17">
        <v>473734</v>
      </c>
      <c r="AA724" s="17">
        <v>164614</v>
      </c>
      <c r="AB724" s="17">
        <v>0</v>
      </c>
      <c r="AC724" s="15" t="s">
        <v>37</v>
      </c>
    </row>
    <row r="725" spans="1:29" hidden="1">
      <c r="A725" s="13" t="str">
        <f t="shared" si="33"/>
        <v>None</v>
      </c>
      <c r="B725" s="14" t="s">
        <v>765</v>
      </c>
      <c r="C725" s="15" t="s">
        <v>432</v>
      </c>
      <c r="D725" s="16">
        <f>IFERROR(VLOOKUP(B725,#REF!,3,FALSE),0)</f>
        <v>0</v>
      </c>
      <c r="E725" s="18" t="str">
        <f t="shared" si="34"/>
        <v>前八週無拉料</v>
      </c>
      <c r="F725" s="16" t="str">
        <f>IFERROR(VLOOKUP(B725,#REF!,6,FALSE),"")</f>
        <v/>
      </c>
      <c r="G725" s="17">
        <v>0</v>
      </c>
      <c r="H725" s="17">
        <v>0</v>
      </c>
      <c r="I725" s="17" t="str">
        <f>IFERROR(VLOOKUP(B725,#REF!,9,FALSE),"")</f>
        <v/>
      </c>
      <c r="J725" s="17">
        <v>0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0</v>
      </c>
      <c r="Q725" s="17">
        <v>0</v>
      </c>
      <c r="R725" s="19">
        <v>0</v>
      </c>
      <c r="S725" s="20" t="s">
        <v>35</v>
      </c>
      <c r="T725" s="21" t="s">
        <v>35</v>
      </c>
      <c r="U725" s="19">
        <v>0</v>
      </c>
      <c r="V725" s="17" t="s">
        <v>35</v>
      </c>
      <c r="W725" s="22" t="s">
        <v>42</v>
      </c>
      <c r="X725" s="23" t="str">
        <f t="shared" si="35"/>
        <v>E</v>
      </c>
      <c r="Y725" s="17">
        <v>0</v>
      </c>
      <c r="Z725" s="17">
        <v>0</v>
      </c>
      <c r="AA725" s="17">
        <v>0</v>
      </c>
      <c r="AB725" s="17">
        <v>0</v>
      </c>
      <c r="AC725" s="15" t="s">
        <v>37</v>
      </c>
    </row>
    <row r="726" spans="1:29">
      <c r="A726" s="13" t="str">
        <f t="shared" si="33"/>
        <v>ZeroZero</v>
      </c>
      <c r="B726" s="14" t="s">
        <v>766</v>
      </c>
      <c r="C726" s="15" t="s">
        <v>432</v>
      </c>
      <c r="D726" s="16">
        <f>IFERROR(VLOOKUP(B726,#REF!,3,FALSE),0)</f>
        <v>0</v>
      </c>
      <c r="E726" s="18" t="str">
        <f t="shared" si="34"/>
        <v>前八週無拉料</v>
      </c>
      <c r="F726" s="16" t="str">
        <f>IFERROR(VLOOKUP(B726,#REF!,6,FALSE),"")</f>
        <v/>
      </c>
      <c r="G726" s="17">
        <v>0</v>
      </c>
      <c r="H726" s="17">
        <v>0</v>
      </c>
      <c r="I726" s="17" t="str">
        <f>IFERROR(VLOOKUP(B726,#REF!,9,FALSE),"")</f>
        <v/>
      </c>
      <c r="J726" s="17">
        <v>2500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2500</v>
      </c>
      <c r="Q726" s="17">
        <v>0</v>
      </c>
      <c r="R726" s="19">
        <v>2500</v>
      </c>
      <c r="S726" s="20" t="s">
        <v>35</v>
      </c>
      <c r="T726" s="21" t="s">
        <v>35</v>
      </c>
      <c r="U726" s="19">
        <v>0</v>
      </c>
      <c r="V726" s="17" t="s">
        <v>35</v>
      </c>
      <c r="W726" s="22" t="s">
        <v>42</v>
      </c>
      <c r="X726" s="23" t="str">
        <f t="shared" si="35"/>
        <v>E</v>
      </c>
      <c r="Y726" s="17">
        <v>0</v>
      </c>
      <c r="Z726" s="17">
        <v>0</v>
      </c>
      <c r="AA726" s="17">
        <v>0</v>
      </c>
      <c r="AB726" s="17">
        <v>0</v>
      </c>
      <c r="AC726" s="15" t="s">
        <v>37</v>
      </c>
    </row>
    <row r="727" spans="1:29">
      <c r="A727" s="13" t="str">
        <f t="shared" si="33"/>
        <v>ZeroZero</v>
      </c>
      <c r="B727" s="14" t="s">
        <v>767</v>
      </c>
      <c r="C727" s="15" t="s">
        <v>432</v>
      </c>
      <c r="D727" s="16">
        <f>IFERROR(VLOOKUP(B727,#REF!,3,FALSE),0)</f>
        <v>0</v>
      </c>
      <c r="E727" s="18" t="str">
        <f t="shared" si="34"/>
        <v>前八週無拉料</v>
      </c>
      <c r="F727" s="16" t="str">
        <f>IFERROR(VLOOKUP(B727,#REF!,6,FALSE),"")</f>
        <v/>
      </c>
      <c r="G727" s="17">
        <v>5000</v>
      </c>
      <c r="H727" s="17">
        <v>5000</v>
      </c>
      <c r="I727" s="17" t="str">
        <f>IFERROR(VLOOKUP(B727,#REF!,9,FALSE),"")</f>
        <v/>
      </c>
      <c r="J727" s="17">
        <v>15000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15000</v>
      </c>
      <c r="Q727" s="17">
        <v>0</v>
      </c>
      <c r="R727" s="19">
        <v>20000</v>
      </c>
      <c r="S727" s="20" t="s">
        <v>35</v>
      </c>
      <c r="T727" s="21" t="s">
        <v>35</v>
      </c>
      <c r="U727" s="19">
        <v>0</v>
      </c>
      <c r="V727" s="17" t="s">
        <v>35</v>
      </c>
      <c r="W727" s="22" t="s">
        <v>42</v>
      </c>
      <c r="X727" s="23" t="str">
        <f t="shared" si="35"/>
        <v>E</v>
      </c>
      <c r="Y727" s="17">
        <v>0</v>
      </c>
      <c r="Z727" s="17">
        <v>0</v>
      </c>
      <c r="AA727" s="17">
        <v>0</v>
      </c>
      <c r="AB727" s="17">
        <v>0</v>
      </c>
      <c r="AC727" s="15" t="s">
        <v>37</v>
      </c>
    </row>
    <row r="728" spans="1:29">
      <c r="A728" s="13" t="str">
        <f t="shared" si="33"/>
        <v>OverStock</v>
      </c>
      <c r="B728" s="14" t="s">
        <v>768</v>
      </c>
      <c r="C728" s="15" t="s">
        <v>432</v>
      </c>
      <c r="D728" s="16">
        <f>IFERROR(VLOOKUP(B728,#REF!,3,FALSE),0)</f>
        <v>0</v>
      </c>
      <c r="E728" s="18">
        <f t="shared" si="34"/>
        <v>2.5</v>
      </c>
      <c r="F728" s="16" t="str">
        <f>IFERROR(VLOOKUP(B728,#REF!,6,FALSE),"")</f>
        <v/>
      </c>
      <c r="G728" s="17">
        <v>592500</v>
      </c>
      <c r="H728" s="17">
        <v>52500</v>
      </c>
      <c r="I728" s="17" t="str">
        <f>IFERROR(VLOOKUP(B728,#REF!,9,FALSE),"")</f>
        <v/>
      </c>
      <c r="J728" s="17">
        <v>47500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0</v>
      </c>
      <c r="Q728" s="17">
        <v>47500</v>
      </c>
      <c r="R728" s="19">
        <v>640000</v>
      </c>
      <c r="S728" s="20">
        <v>34.1</v>
      </c>
      <c r="T728" s="21">
        <v>21</v>
      </c>
      <c r="U728" s="19">
        <v>18750</v>
      </c>
      <c r="V728" s="17">
        <v>30455</v>
      </c>
      <c r="W728" s="22">
        <v>1.6</v>
      </c>
      <c r="X728" s="23">
        <f t="shared" si="35"/>
        <v>100</v>
      </c>
      <c r="Y728" s="17">
        <v>12300</v>
      </c>
      <c r="Z728" s="17">
        <v>173812</v>
      </c>
      <c r="AA728" s="17">
        <v>108021</v>
      </c>
      <c r="AB728" s="17">
        <v>0</v>
      </c>
      <c r="AC728" s="15" t="s">
        <v>37</v>
      </c>
    </row>
    <row r="729" spans="1:29">
      <c r="A729" s="13" t="str">
        <f t="shared" si="33"/>
        <v>OverStock</v>
      </c>
      <c r="B729" s="14" t="s">
        <v>769</v>
      </c>
      <c r="C729" s="15" t="s">
        <v>432</v>
      </c>
      <c r="D729" s="16">
        <f>IFERROR(VLOOKUP(B729,#REF!,3,FALSE),0)</f>
        <v>0</v>
      </c>
      <c r="E729" s="18">
        <f t="shared" si="34"/>
        <v>4.5999999999999996</v>
      </c>
      <c r="F729" s="16" t="str">
        <f>IFERROR(VLOOKUP(B729,#REF!,6,FALSE),"")</f>
        <v/>
      </c>
      <c r="G729" s="17">
        <v>45000</v>
      </c>
      <c r="H729" s="17">
        <v>25000</v>
      </c>
      <c r="I729" s="17" t="str">
        <f>IFERROR(VLOOKUP(B729,#REF!,9,FALSE),"")</f>
        <v/>
      </c>
      <c r="J729" s="17">
        <v>10000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10000</v>
      </c>
      <c r="Q729" s="17">
        <v>0</v>
      </c>
      <c r="R729" s="19">
        <v>55000</v>
      </c>
      <c r="S729" s="20">
        <v>25.1</v>
      </c>
      <c r="T729" s="21">
        <v>33.299999999999997</v>
      </c>
      <c r="U729" s="19">
        <v>2188</v>
      </c>
      <c r="V729" s="17">
        <v>1654</v>
      </c>
      <c r="W729" s="22">
        <v>0.8</v>
      </c>
      <c r="X729" s="23">
        <f t="shared" si="35"/>
        <v>100</v>
      </c>
      <c r="Y729" s="17">
        <v>0</v>
      </c>
      <c r="Z729" s="17">
        <v>9516</v>
      </c>
      <c r="AA729" s="17">
        <v>6970</v>
      </c>
      <c r="AB729" s="17">
        <v>1359</v>
      </c>
      <c r="AC729" s="15" t="s">
        <v>37</v>
      </c>
    </row>
    <row r="730" spans="1:29">
      <c r="A730" s="13" t="str">
        <f t="shared" si="33"/>
        <v>OverStock</v>
      </c>
      <c r="B730" s="14" t="s">
        <v>770</v>
      </c>
      <c r="C730" s="15" t="s">
        <v>432</v>
      </c>
      <c r="D730" s="16">
        <f>IFERROR(VLOOKUP(B730,#REF!,3,FALSE),0)</f>
        <v>0</v>
      </c>
      <c r="E730" s="18">
        <f t="shared" si="34"/>
        <v>55.9</v>
      </c>
      <c r="F730" s="16" t="str">
        <f>IFERROR(VLOOKUP(B730,#REF!,6,FALSE),"")</f>
        <v/>
      </c>
      <c r="G730" s="17">
        <v>0</v>
      </c>
      <c r="H730" s="17">
        <v>0</v>
      </c>
      <c r="I730" s="17" t="str">
        <f>IFERROR(VLOOKUP(B730,#REF!,9,FALSE),"")</f>
        <v/>
      </c>
      <c r="J730" s="17">
        <v>17500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12500</v>
      </c>
      <c r="Q730" s="17">
        <v>5000</v>
      </c>
      <c r="R730" s="19">
        <v>17500</v>
      </c>
      <c r="S730" s="20">
        <v>55.9</v>
      </c>
      <c r="T730" s="21">
        <v>61.8</v>
      </c>
      <c r="U730" s="19">
        <v>313</v>
      </c>
      <c r="V730" s="17">
        <v>283</v>
      </c>
      <c r="W730" s="22">
        <v>0.9</v>
      </c>
      <c r="X730" s="23">
        <f t="shared" si="35"/>
        <v>100</v>
      </c>
      <c r="Y730" s="17">
        <v>0</v>
      </c>
      <c r="Z730" s="17">
        <v>2543</v>
      </c>
      <c r="AA730" s="17">
        <v>0</v>
      </c>
      <c r="AB730" s="17">
        <v>0</v>
      </c>
      <c r="AC730" s="15" t="s">
        <v>37</v>
      </c>
    </row>
    <row r="731" spans="1:29" hidden="1">
      <c r="A731" s="13" t="str">
        <f t="shared" si="33"/>
        <v>Normal</v>
      </c>
      <c r="B731" s="14" t="s">
        <v>771</v>
      </c>
      <c r="C731" s="15" t="s">
        <v>432</v>
      </c>
      <c r="D731" s="16">
        <f>IFERROR(VLOOKUP(B731,#REF!,3,FALSE),0)</f>
        <v>0</v>
      </c>
      <c r="E731" s="18">
        <f t="shared" si="34"/>
        <v>2.9</v>
      </c>
      <c r="F731" s="16" t="str">
        <f>IFERROR(VLOOKUP(B731,#REF!,6,FALSE),"")</f>
        <v/>
      </c>
      <c r="G731" s="17">
        <v>50000</v>
      </c>
      <c r="H731" s="17">
        <v>50000</v>
      </c>
      <c r="I731" s="17" t="str">
        <f>IFERROR(VLOOKUP(B731,#REF!,9,FALSE),"")</f>
        <v/>
      </c>
      <c r="J731" s="17">
        <v>27500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27500</v>
      </c>
      <c r="Q731" s="17">
        <v>0</v>
      </c>
      <c r="R731" s="19">
        <v>77500</v>
      </c>
      <c r="S731" s="20">
        <v>8.3000000000000007</v>
      </c>
      <c r="T731" s="21" t="s">
        <v>35</v>
      </c>
      <c r="U731" s="19">
        <v>9375</v>
      </c>
      <c r="V731" s="17" t="s">
        <v>35</v>
      </c>
      <c r="W731" s="22" t="s">
        <v>42</v>
      </c>
      <c r="X731" s="23" t="str">
        <f t="shared" si="35"/>
        <v>E</v>
      </c>
      <c r="Y731" s="17">
        <v>0</v>
      </c>
      <c r="Z731" s="17">
        <v>0</v>
      </c>
      <c r="AA731" s="17">
        <v>0</v>
      </c>
      <c r="AB731" s="17">
        <v>0</v>
      </c>
      <c r="AC731" s="15" t="s">
        <v>37</v>
      </c>
    </row>
    <row r="732" spans="1:29">
      <c r="A732" s="13" t="str">
        <f t="shared" si="33"/>
        <v>ZeroZero</v>
      </c>
      <c r="B732" s="14" t="s">
        <v>772</v>
      </c>
      <c r="C732" s="15" t="s">
        <v>432</v>
      </c>
      <c r="D732" s="16">
        <f>IFERROR(VLOOKUP(B732,#REF!,3,FALSE),0)</f>
        <v>0</v>
      </c>
      <c r="E732" s="18" t="str">
        <f t="shared" si="34"/>
        <v>前八週無拉料</v>
      </c>
      <c r="F732" s="16" t="str">
        <f>IFERROR(VLOOKUP(B732,#REF!,6,FALSE),"")</f>
        <v/>
      </c>
      <c r="G732" s="17">
        <v>0</v>
      </c>
      <c r="H732" s="17">
        <v>0</v>
      </c>
      <c r="I732" s="17" t="str">
        <f>IFERROR(VLOOKUP(B732,#REF!,9,FALSE),"")</f>
        <v/>
      </c>
      <c r="J732" s="17">
        <v>2500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2500</v>
      </c>
      <c r="Q732" s="17">
        <v>0</v>
      </c>
      <c r="R732" s="19">
        <v>2500</v>
      </c>
      <c r="S732" s="20" t="s">
        <v>35</v>
      </c>
      <c r="T732" s="21" t="s">
        <v>35</v>
      </c>
      <c r="U732" s="19">
        <v>0</v>
      </c>
      <c r="V732" s="17" t="s">
        <v>35</v>
      </c>
      <c r="W732" s="22" t="s">
        <v>42</v>
      </c>
      <c r="X732" s="23" t="str">
        <f t="shared" si="35"/>
        <v>E</v>
      </c>
      <c r="Y732" s="17">
        <v>0</v>
      </c>
      <c r="Z732" s="17">
        <v>0</v>
      </c>
      <c r="AA732" s="17">
        <v>0</v>
      </c>
      <c r="AB732" s="17">
        <v>0</v>
      </c>
      <c r="AC732" s="15" t="s">
        <v>37</v>
      </c>
    </row>
    <row r="733" spans="1:29">
      <c r="A733" s="13" t="str">
        <f t="shared" si="33"/>
        <v>ZeroZero</v>
      </c>
      <c r="B733" s="14" t="s">
        <v>773</v>
      </c>
      <c r="C733" s="15" t="s">
        <v>432</v>
      </c>
      <c r="D733" s="16">
        <f>IFERROR(VLOOKUP(B733,#REF!,3,FALSE),0)</f>
        <v>0</v>
      </c>
      <c r="E733" s="18" t="str">
        <f t="shared" si="34"/>
        <v>前八週無拉料</v>
      </c>
      <c r="F733" s="16" t="str">
        <f>IFERROR(VLOOKUP(B733,#REF!,6,FALSE),"")</f>
        <v/>
      </c>
      <c r="G733" s="17">
        <v>0</v>
      </c>
      <c r="H733" s="17">
        <v>0</v>
      </c>
      <c r="I733" s="17" t="str">
        <f>IFERROR(VLOOKUP(B733,#REF!,9,FALSE),"")</f>
        <v/>
      </c>
      <c r="J733" s="17">
        <v>62500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62500</v>
      </c>
      <c r="Q733" s="17">
        <v>0</v>
      </c>
      <c r="R733" s="19">
        <v>62500</v>
      </c>
      <c r="S733" s="20" t="s">
        <v>35</v>
      </c>
      <c r="T733" s="21" t="s">
        <v>35</v>
      </c>
      <c r="U733" s="19">
        <v>0</v>
      </c>
      <c r="V733" s="17" t="s">
        <v>35</v>
      </c>
      <c r="W733" s="22" t="s">
        <v>42</v>
      </c>
      <c r="X733" s="23" t="str">
        <f t="shared" si="35"/>
        <v>E</v>
      </c>
      <c r="Y733" s="17">
        <v>0</v>
      </c>
      <c r="Z733" s="17">
        <v>0</v>
      </c>
      <c r="AA733" s="17">
        <v>0</v>
      </c>
      <c r="AB733" s="17">
        <v>0</v>
      </c>
      <c r="AC733" s="15" t="s">
        <v>37</v>
      </c>
    </row>
    <row r="734" spans="1:29" hidden="1">
      <c r="A734" s="13" t="str">
        <f t="shared" si="33"/>
        <v>None</v>
      </c>
      <c r="B734" s="14" t="s">
        <v>774</v>
      </c>
      <c r="C734" s="15" t="s">
        <v>432</v>
      </c>
      <c r="D734" s="16">
        <f>IFERROR(VLOOKUP(B734,#REF!,3,FALSE),0)</f>
        <v>0</v>
      </c>
      <c r="E734" s="18" t="str">
        <f t="shared" si="34"/>
        <v>前八週無拉料</v>
      </c>
      <c r="F734" s="16" t="str">
        <f>IFERROR(VLOOKUP(B734,#REF!,6,FALSE),"")</f>
        <v/>
      </c>
      <c r="G734" s="17">
        <v>0</v>
      </c>
      <c r="H734" s="17">
        <v>0</v>
      </c>
      <c r="I734" s="17" t="str">
        <f>IFERROR(VLOOKUP(B734,#REF!,9,FALSE),"")</f>
        <v/>
      </c>
      <c r="J734" s="17">
        <v>0</v>
      </c>
      <c r="K734" s="18" t="str">
        <f>IFERROR(VLOOKUP(B734,#REF!,10,FALSE),"")</f>
        <v/>
      </c>
      <c r="L734" s="18" t="str">
        <f>IFERROR(VLOOKUP(B734,#REF!,11,FALSE),"")</f>
        <v/>
      </c>
      <c r="M734" s="18"/>
      <c r="N734" s="18" t="str">
        <f>IFERROR(VLOOKUP(B734,#REF!,12,FALSE),"")</f>
        <v/>
      </c>
      <c r="O734" s="17">
        <v>0</v>
      </c>
      <c r="P734" s="17">
        <v>0</v>
      </c>
      <c r="Q734" s="17">
        <v>0</v>
      </c>
      <c r="R734" s="19">
        <v>0</v>
      </c>
      <c r="S734" s="20" t="s">
        <v>35</v>
      </c>
      <c r="T734" s="21" t="s">
        <v>35</v>
      </c>
      <c r="U734" s="19">
        <v>0</v>
      </c>
      <c r="V734" s="17" t="s">
        <v>35</v>
      </c>
      <c r="W734" s="22" t="s">
        <v>42</v>
      </c>
      <c r="X734" s="23" t="str">
        <f t="shared" si="35"/>
        <v>E</v>
      </c>
      <c r="Y734" s="17">
        <v>0</v>
      </c>
      <c r="Z734" s="17">
        <v>0</v>
      </c>
      <c r="AA734" s="17">
        <v>0</v>
      </c>
      <c r="AB734" s="17">
        <v>0</v>
      </c>
      <c r="AC734" s="15" t="s">
        <v>37</v>
      </c>
    </row>
    <row r="735" spans="1:29" hidden="1">
      <c r="A735" s="13" t="str">
        <f t="shared" si="33"/>
        <v>Normal</v>
      </c>
      <c r="B735" s="14" t="s">
        <v>775</v>
      </c>
      <c r="C735" s="15" t="s">
        <v>432</v>
      </c>
      <c r="D735" s="16">
        <f>IFERROR(VLOOKUP(B735,#REF!,3,FALSE),0)</f>
        <v>0</v>
      </c>
      <c r="E735" s="18">
        <f t="shared" si="34"/>
        <v>24</v>
      </c>
      <c r="F735" s="16" t="str">
        <f>IFERROR(VLOOKUP(B735,#REF!,6,FALSE),"")</f>
        <v/>
      </c>
      <c r="G735" s="17">
        <v>0</v>
      </c>
      <c r="H735" s="17">
        <v>0</v>
      </c>
      <c r="I735" s="17" t="str">
        <f>IFERROR(VLOOKUP(B735,#REF!,9,FALSE),"")</f>
        <v/>
      </c>
      <c r="J735" s="17">
        <v>15000</v>
      </c>
      <c r="K735" s="18" t="str">
        <f>IFERROR(VLOOKUP(B735,#REF!,10,FALSE),"")</f>
        <v/>
      </c>
      <c r="L735" s="18" t="str">
        <f>IFERROR(VLOOKUP(B735,#REF!,11,FALSE),"")</f>
        <v/>
      </c>
      <c r="M735" s="18"/>
      <c r="N735" s="18" t="str">
        <f>IFERROR(VLOOKUP(B735,#REF!,12,FALSE),"")</f>
        <v/>
      </c>
      <c r="O735" s="17">
        <v>0</v>
      </c>
      <c r="P735" s="17">
        <v>12500</v>
      </c>
      <c r="Q735" s="17">
        <v>2500</v>
      </c>
      <c r="R735" s="19">
        <v>15000</v>
      </c>
      <c r="S735" s="20">
        <v>24</v>
      </c>
      <c r="T735" s="21" t="s">
        <v>35</v>
      </c>
      <c r="U735" s="19">
        <v>625</v>
      </c>
      <c r="V735" s="17">
        <v>0</v>
      </c>
      <c r="W735" s="22" t="s">
        <v>42</v>
      </c>
      <c r="X735" s="23" t="str">
        <f t="shared" si="35"/>
        <v>E</v>
      </c>
      <c r="Y735" s="17">
        <v>0</v>
      </c>
      <c r="Z735" s="17">
        <v>0</v>
      </c>
      <c r="AA735" s="17">
        <v>0</v>
      </c>
      <c r="AB735" s="17">
        <v>0</v>
      </c>
      <c r="AC735" s="15" t="s">
        <v>37</v>
      </c>
    </row>
    <row r="736" spans="1:29">
      <c r="A736" s="13" t="str">
        <f t="shared" si="33"/>
        <v>ZeroZero</v>
      </c>
      <c r="B736" s="14" t="s">
        <v>776</v>
      </c>
      <c r="C736" s="15" t="s">
        <v>432</v>
      </c>
      <c r="D736" s="16">
        <f>IFERROR(VLOOKUP(B736,#REF!,3,FALSE),0)</f>
        <v>0</v>
      </c>
      <c r="E736" s="18" t="str">
        <f t="shared" si="34"/>
        <v>前八週無拉料</v>
      </c>
      <c r="F736" s="16" t="str">
        <f>IFERROR(VLOOKUP(B736,#REF!,6,FALSE),"")</f>
        <v/>
      </c>
      <c r="G736" s="17">
        <v>0</v>
      </c>
      <c r="H736" s="17">
        <v>0</v>
      </c>
      <c r="I736" s="17" t="str">
        <f>IFERROR(VLOOKUP(B736,#REF!,9,FALSE),"")</f>
        <v/>
      </c>
      <c r="J736" s="17">
        <v>3000</v>
      </c>
      <c r="K736" s="18" t="str">
        <f>IFERROR(VLOOKUP(B736,#REF!,10,FALSE),"")</f>
        <v/>
      </c>
      <c r="L736" s="18" t="str">
        <f>IFERROR(VLOOKUP(B736,#REF!,11,FALSE),"")</f>
        <v/>
      </c>
      <c r="M736" s="18"/>
      <c r="N736" s="18" t="str">
        <f>IFERROR(VLOOKUP(B736,#REF!,12,FALSE),"")</f>
        <v/>
      </c>
      <c r="O736" s="17">
        <v>0</v>
      </c>
      <c r="P736" s="17">
        <v>3000</v>
      </c>
      <c r="Q736" s="17">
        <v>0</v>
      </c>
      <c r="R736" s="19">
        <v>3000</v>
      </c>
      <c r="S736" s="20" t="s">
        <v>35</v>
      </c>
      <c r="T736" s="21" t="s">
        <v>35</v>
      </c>
      <c r="U736" s="19">
        <v>0</v>
      </c>
      <c r="V736" s="17" t="s">
        <v>35</v>
      </c>
      <c r="W736" s="22" t="s">
        <v>42</v>
      </c>
      <c r="X736" s="23" t="str">
        <f t="shared" si="35"/>
        <v>E</v>
      </c>
      <c r="Y736" s="17">
        <v>0</v>
      </c>
      <c r="Z736" s="17">
        <v>0</v>
      </c>
      <c r="AA736" s="17">
        <v>0</v>
      </c>
      <c r="AB736" s="17">
        <v>0</v>
      </c>
      <c r="AC736" s="15" t="s">
        <v>37</v>
      </c>
    </row>
    <row r="737" spans="1:29" hidden="1">
      <c r="A737" s="13" t="str">
        <f t="shared" si="33"/>
        <v>Normal</v>
      </c>
      <c r="B737" s="14" t="s">
        <v>777</v>
      </c>
      <c r="C737" s="15" t="s">
        <v>432</v>
      </c>
      <c r="D737" s="16">
        <f>IFERROR(VLOOKUP(B737,#REF!,3,FALSE),0)</f>
        <v>0</v>
      </c>
      <c r="E737" s="18">
        <f t="shared" si="34"/>
        <v>0</v>
      </c>
      <c r="F737" s="16" t="str">
        <f>IFERROR(VLOOKUP(B737,#REF!,6,FALSE),"")</f>
        <v/>
      </c>
      <c r="G737" s="17">
        <v>12000</v>
      </c>
      <c r="H737" s="17">
        <v>12000</v>
      </c>
      <c r="I737" s="17" t="str">
        <f>IFERROR(VLOOKUP(B737,#REF!,9,FALSE),"")</f>
        <v/>
      </c>
      <c r="J737" s="17">
        <v>0</v>
      </c>
      <c r="K737" s="18" t="str">
        <f>IFERROR(VLOOKUP(B737,#REF!,10,FALSE),"")</f>
        <v/>
      </c>
      <c r="L737" s="18" t="str">
        <f>IFERROR(VLOOKUP(B737,#REF!,11,FALSE),"")</f>
        <v/>
      </c>
      <c r="M737" s="18"/>
      <c r="N737" s="18" t="str">
        <f>IFERROR(VLOOKUP(B737,#REF!,12,FALSE),"")</f>
        <v/>
      </c>
      <c r="O737" s="17">
        <v>0</v>
      </c>
      <c r="P737" s="17">
        <v>0</v>
      </c>
      <c r="Q737" s="17">
        <v>0</v>
      </c>
      <c r="R737" s="19">
        <v>12000</v>
      </c>
      <c r="S737" s="20">
        <v>16</v>
      </c>
      <c r="T737" s="21">
        <v>49.4</v>
      </c>
      <c r="U737" s="19">
        <v>750</v>
      </c>
      <c r="V737" s="17">
        <v>243</v>
      </c>
      <c r="W737" s="22">
        <v>0.3</v>
      </c>
      <c r="X737" s="23">
        <f t="shared" si="35"/>
        <v>50</v>
      </c>
      <c r="Y737" s="17">
        <v>406</v>
      </c>
      <c r="Z737" s="17">
        <v>1114</v>
      </c>
      <c r="AA737" s="17">
        <v>670</v>
      </c>
      <c r="AB737" s="17">
        <v>432</v>
      </c>
      <c r="AC737" s="15" t="s">
        <v>37</v>
      </c>
    </row>
    <row r="738" spans="1:29" hidden="1">
      <c r="A738" s="13" t="str">
        <f t="shared" si="33"/>
        <v>FCST</v>
      </c>
      <c r="B738" s="14" t="s">
        <v>778</v>
      </c>
      <c r="C738" s="15" t="s">
        <v>432</v>
      </c>
      <c r="D738" s="16">
        <f>IFERROR(VLOOKUP(B738,#REF!,3,FALSE),0)</f>
        <v>0</v>
      </c>
      <c r="E738" s="18" t="str">
        <f t="shared" si="34"/>
        <v>前八週無拉料</v>
      </c>
      <c r="F738" s="16" t="str">
        <f>IFERROR(VLOOKUP(B738,#REF!,6,FALSE),"")</f>
        <v/>
      </c>
      <c r="G738" s="17">
        <v>0</v>
      </c>
      <c r="H738" s="17">
        <v>0</v>
      </c>
      <c r="I738" s="17" t="str">
        <f>IFERROR(VLOOKUP(B738,#REF!,9,FALSE),"")</f>
        <v/>
      </c>
      <c r="J738" s="17">
        <v>2500</v>
      </c>
      <c r="K738" s="18" t="str">
        <f>IFERROR(VLOOKUP(B738,#REF!,10,FALSE),"")</f>
        <v/>
      </c>
      <c r="L738" s="18" t="str">
        <f>IFERROR(VLOOKUP(B738,#REF!,11,FALSE),"")</f>
        <v/>
      </c>
      <c r="M738" s="18"/>
      <c r="N738" s="18" t="str">
        <f>IFERROR(VLOOKUP(B738,#REF!,12,FALSE),"")</f>
        <v/>
      </c>
      <c r="O738" s="17">
        <v>0</v>
      </c>
      <c r="P738" s="17">
        <v>2500</v>
      </c>
      <c r="Q738" s="17">
        <v>0</v>
      </c>
      <c r="R738" s="19">
        <v>2500</v>
      </c>
      <c r="S738" s="20" t="s">
        <v>35</v>
      </c>
      <c r="T738" s="21">
        <v>625</v>
      </c>
      <c r="U738" s="19">
        <v>0</v>
      </c>
      <c r="V738" s="17">
        <v>4</v>
      </c>
      <c r="W738" s="22" t="s">
        <v>36</v>
      </c>
      <c r="X738" s="23" t="str">
        <f t="shared" si="35"/>
        <v>F</v>
      </c>
      <c r="Y738" s="17">
        <v>33</v>
      </c>
      <c r="Z738" s="17">
        <v>0</v>
      </c>
      <c r="AA738" s="17">
        <v>0</v>
      </c>
      <c r="AB738" s="17">
        <v>0</v>
      </c>
      <c r="AC738" s="15" t="s">
        <v>37</v>
      </c>
    </row>
    <row r="739" spans="1:29" hidden="1">
      <c r="A739" s="13" t="str">
        <f t="shared" si="33"/>
        <v>Normal</v>
      </c>
      <c r="B739" s="14" t="s">
        <v>779</v>
      </c>
      <c r="C739" s="15" t="s">
        <v>432</v>
      </c>
      <c r="D739" s="16">
        <f>IFERROR(VLOOKUP(B739,#REF!,3,FALSE),0)</f>
        <v>0</v>
      </c>
      <c r="E739" s="18">
        <f t="shared" si="34"/>
        <v>0</v>
      </c>
      <c r="F739" s="16" t="str">
        <f>IFERROR(VLOOKUP(B739,#REF!,6,FALSE),"")</f>
        <v/>
      </c>
      <c r="G739" s="17">
        <v>20000</v>
      </c>
      <c r="H739" s="17">
        <v>15000</v>
      </c>
      <c r="I739" s="17" t="str">
        <f>IFERROR(VLOOKUP(B739,#REF!,9,FALSE),"")</f>
        <v/>
      </c>
      <c r="J739" s="17">
        <v>0</v>
      </c>
      <c r="K739" s="18" t="str">
        <f>IFERROR(VLOOKUP(B739,#REF!,10,FALSE),"")</f>
        <v/>
      </c>
      <c r="L739" s="18" t="str">
        <f>IFERROR(VLOOKUP(B739,#REF!,11,FALSE),"")</f>
        <v/>
      </c>
      <c r="M739" s="18"/>
      <c r="N739" s="18" t="str">
        <f>IFERROR(VLOOKUP(B739,#REF!,12,FALSE),"")</f>
        <v/>
      </c>
      <c r="O739" s="17">
        <v>0</v>
      </c>
      <c r="P739" s="17">
        <v>0</v>
      </c>
      <c r="Q739" s="17">
        <v>0</v>
      </c>
      <c r="R739" s="19">
        <v>20000</v>
      </c>
      <c r="S739" s="20">
        <v>12.8</v>
      </c>
      <c r="T739" s="21">
        <v>11.2</v>
      </c>
      <c r="U739" s="19">
        <v>1563</v>
      </c>
      <c r="V739" s="17">
        <v>1780</v>
      </c>
      <c r="W739" s="22">
        <v>1.1000000000000001</v>
      </c>
      <c r="X739" s="23">
        <f t="shared" si="35"/>
        <v>100</v>
      </c>
      <c r="Y739" s="17">
        <v>0</v>
      </c>
      <c r="Z739" s="17">
        <v>3260</v>
      </c>
      <c r="AA739" s="17">
        <v>18480</v>
      </c>
      <c r="AB739" s="17">
        <v>880</v>
      </c>
      <c r="AC739" s="15" t="s">
        <v>37</v>
      </c>
    </row>
    <row r="740" spans="1:29" hidden="1">
      <c r="A740" s="13" t="str">
        <f t="shared" si="33"/>
        <v>Normal</v>
      </c>
      <c r="B740" s="14" t="s">
        <v>780</v>
      </c>
      <c r="C740" s="15" t="s">
        <v>432</v>
      </c>
      <c r="D740" s="16">
        <f>IFERROR(VLOOKUP(B740,#REF!,3,FALSE),0)</f>
        <v>0</v>
      </c>
      <c r="E740" s="18">
        <f t="shared" si="34"/>
        <v>5.3</v>
      </c>
      <c r="F740" s="16" t="str">
        <f>IFERROR(VLOOKUP(B740,#REF!,6,FALSE),"")</f>
        <v/>
      </c>
      <c r="G740" s="17">
        <v>10000</v>
      </c>
      <c r="H740" s="17">
        <v>0</v>
      </c>
      <c r="I740" s="17" t="str">
        <f>IFERROR(VLOOKUP(B740,#REF!,9,FALSE),"")</f>
        <v/>
      </c>
      <c r="J740" s="17">
        <v>5000</v>
      </c>
      <c r="K740" s="18" t="str">
        <f>IFERROR(VLOOKUP(B740,#REF!,10,FALSE),"")</f>
        <v/>
      </c>
      <c r="L740" s="18" t="str">
        <f>IFERROR(VLOOKUP(B740,#REF!,11,FALSE),"")</f>
        <v/>
      </c>
      <c r="M740" s="18"/>
      <c r="N740" s="18" t="str">
        <f>IFERROR(VLOOKUP(B740,#REF!,12,FALSE),"")</f>
        <v/>
      </c>
      <c r="O740" s="17">
        <v>0</v>
      </c>
      <c r="P740" s="17">
        <v>5000</v>
      </c>
      <c r="Q740" s="17">
        <v>0</v>
      </c>
      <c r="R740" s="19">
        <v>15000</v>
      </c>
      <c r="S740" s="20">
        <v>16</v>
      </c>
      <c r="T740" s="21">
        <v>123</v>
      </c>
      <c r="U740" s="19">
        <v>938</v>
      </c>
      <c r="V740" s="17">
        <v>122</v>
      </c>
      <c r="W740" s="22">
        <v>0.1</v>
      </c>
      <c r="X740" s="23">
        <f t="shared" si="35"/>
        <v>50</v>
      </c>
      <c r="Y740" s="17">
        <v>0</v>
      </c>
      <c r="Z740" s="17">
        <v>0</v>
      </c>
      <c r="AA740" s="17">
        <v>1095</v>
      </c>
      <c r="AB740" s="17">
        <v>0</v>
      </c>
      <c r="AC740" s="15" t="s">
        <v>37</v>
      </c>
    </row>
    <row r="741" spans="1:29" hidden="1">
      <c r="A741" s="13" t="str">
        <f t="shared" si="33"/>
        <v>None</v>
      </c>
      <c r="B741" s="14" t="s">
        <v>781</v>
      </c>
      <c r="C741" s="15" t="s">
        <v>432</v>
      </c>
      <c r="D741" s="16">
        <f>IFERROR(VLOOKUP(B741,#REF!,3,FALSE),0)</f>
        <v>0</v>
      </c>
      <c r="E741" s="18" t="str">
        <f t="shared" si="34"/>
        <v>前八週無拉料</v>
      </c>
      <c r="F741" s="16" t="str">
        <f>IFERROR(VLOOKUP(B741,#REF!,6,FALSE),"")</f>
        <v/>
      </c>
      <c r="G741" s="17">
        <v>0</v>
      </c>
      <c r="H741" s="17">
        <v>0</v>
      </c>
      <c r="I741" s="17" t="str">
        <f>IFERROR(VLOOKUP(B741,#REF!,9,FALSE),"")</f>
        <v/>
      </c>
      <c r="J741" s="17">
        <v>0</v>
      </c>
      <c r="K741" s="18" t="str">
        <f>IFERROR(VLOOKUP(B741,#REF!,10,FALSE),"")</f>
        <v/>
      </c>
      <c r="L741" s="18" t="str">
        <f>IFERROR(VLOOKUP(B741,#REF!,11,FALSE),"")</f>
        <v/>
      </c>
      <c r="M741" s="18"/>
      <c r="N741" s="18" t="str">
        <f>IFERROR(VLOOKUP(B741,#REF!,12,FALSE),"")</f>
        <v/>
      </c>
      <c r="O741" s="17">
        <v>0</v>
      </c>
      <c r="P741" s="17">
        <v>0</v>
      </c>
      <c r="Q741" s="17">
        <v>0</v>
      </c>
      <c r="R741" s="19">
        <v>0</v>
      </c>
      <c r="S741" s="20" t="s">
        <v>35</v>
      </c>
      <c r="T741" s="21" t="s">
        <v>35</v>
      </c>
      <c r="U741" s="19">
        <v>0</v>
      </c>
      <c r="V741" s="17">
        <v>0</v>
      </c>
      <c r="W741" s="22" t="s">
        <v>42</v>
      </c>
      <c r="X741" s="23" t="str">
        <f t="shared" si="35"/>
        <v>E</v>
      </c>
      <c r="Y741" s="17">
        <v>0</v>
      </c>
      <c r="Z741" s="17">
        <v>0</v>
      </c>
      <c r="AA741" s="17">
        <v>0</v>
      </c>
      <c r="AB741" s="17">
        <v>0</v>
      </c>
      <c r="AC741" s="15" t="s">
        <v>37</v>
      </c>
    </row>
    <row r="742" spans="1:29">
      <c r="A742" s="13" t="str">
        <f t="shared" si="33"/>
        <v>OverStock</v>
      </c>
      <c r="B742" s="14" t="s">
        <v>782</v>
      </c>
      <c r="C742" s="15" t="s">
        <v>432</v>
      </c>
      <c r="D742" s="16">
        <f>IFERROR(VLOOKUP(B742,#REF!,3,FALSE),0)</f>
        <v>0</v>
      </c>
      <c r="E742" s="18">
        <f t="shared" si="34"/>
        <v>4</v>
      </c>
      <c r="F742" s="16" t="str">
        <f>IFERROR(VLOOKUP(B742,#REF!,6,FALSE),"")</f>
        <v/>
      </c>
      <c r="G742" s="17">
        <v>1302000</v>
      </c>
      <c r="H742" s="17">
        <v>702000</v>
      </c>
      <c r="I742" s="17" t="str">
        <f>IFERROR(VLOOKUP(B742,#REF!,9,FALSE),"")</f>
        <v/>
      </c>
      <c r="J742" s="17">
        <v>180000</v>
      </c>
      <c r="K742" s="18" t="str">
        <f>IFERROR(VLOOKUP(B742,#REF!,10,FALSE),"")</f>
        <v/>
      </c>
      <c r="L742" s="18" t="str">
        <f>IFERROR(VLOOKUP(B742,#REF!,11,FALSE),"")</f>
        <v/>
      </c>
      <c r="M742" s="18"/>
      <c r="N742" s="18" t="str">
        <f>IFERROR(VLOOKUP(B742,#REF!,12,FALSE),"")</f>
        <v/>
      </c>
      <c r="O742" s="17">
        <v>0</v>
      </c>
      <c r="P742" s="17">
        <v>0</v>
      </c>
      <c r="Q742" s="17">
        <v>180000</v>
      </c>
      <c r="R742" s="19">
        <v>1482000</v>
      </c>
      <c r="S742" s="20">
        <v>32.9</v>
      </c>
      <c r="T742" s="21">
        <v>20.6</v>
      </c>
      <c r="U742" s="19">
        <v>45000</v>
      </c>
      <c r="V742" s="17">
        <v>71937</v>
      </c>
      <c r="W742" s="22">
        <v>1.6</v>
      </c>
      <c r="X742" s="23">
        <f t="shared" si="35"/>
        <v>100</v>
      </c>
      <c r="Y742" s="17">
        <v>48388</v>
      </c>
      <c r="Z742" s="17">
        <v>475565</v>
      </c>
      <c r="AA742" s="17">
        <v>152619</v>
      </c>
      <c r="AB742" s="17">
        <v>0</v>
      </c>
      <c r="AC742" s="15" t="s">
        <v>37</v>
      </c>
    </row>
    <row r="743" spans="1:29" hidden="1">
      <c r="A743" s="13" t="str">
        <f t="shared" si="33"/>
        <v>Normal</v>
      </c>
      <c r="B743" s="14" t="s">
        <v>783</v>
      </c>
      <c r="C743" s="15" t="s">
        <v>432</v>
      </c>
      <c r="D743" s="16">
        <f>IFERROR(VLOOKUP(B743,#REF!,3,FALSE),0)</f>
        <v>0</v>
      </c>
      <c r="E743" s="18">
        <f t="shared" si="34"/>
        <v>12.7</v>
      </c>
      <c r="F743" s="16" t="str">
        <f>IFERROR(VLOOKUP(B743,#REF!,6,FALSE),"")</f>
        <v/>
      </c>
      <c r="G743" s="17">
        <v>0</v>
      </c>
      <c r="H743" s="17">
        <v>0</v>
      </c>
      <c r="I743" s="17" t="str">
        <f>IFERROR(VLOOKUP(B743,#REF!,9,FALSE),"")</f>
        <v/>
      </c>
      <c r="J743" s="17">
        <v>47900</v>
      </c>
      <c r="K743" s="18" t="str">
        <f>IFERROR(VLOOKUP(B743,#REF!,10,FALSE),"")</f>
        <v/>
      </c>
      <c r="L743" s="18" t="str">
        <f>IFERROR(VLOOKUP(B743,#REF!,11,FALSE),"")</f>
        <v/>
      </c>
      <c r="M743" s="18"/>
      <c r="N743" s="18" t="str">
        <f>IFERROR(VLOOKUP(B743,#REF!,12,FALSE),"")</f>
        <v/>
      </c>
      <c r="O743" s="17">
        <v>0</v>
      </c>
      <c r="P743" s="17">
        <v>23900</v>
      </c>
      <c r="Q743" s="17">
        <v>24000</v>
      </c>
      <c r="R743" s="19">
        <v>47900</v>
      </c>
      <c r="S743" s="20">
        <v>12.7</v>
      </c>
      <c r="T743" s="21">
        <v>21.3</v>
      </c>
      <c r="U743" s="19">
        <v>3763</v>
      </c>
      <c r="V743" s="17">
        <v>2251</v>
      </c>
      <c r="W743" s="22">
        <v>0.6</v>
      </c>
      <c r="X743" s="23">
        <f t="shared" si="35"/>
        <v>100</v>
      </c>
      <c r="Y743" s="17">
        <v>0</v>
      </c>
      <c r="Z743" s="17">
        <v>14456</v>
      </c>
      <c r="AA743" s="17">
        <v>8951</v>
      </c>
      <c r="AB743" s="17">
        <v>5542</v>
      </c>
      <c r="AC743" s="15" t="s">
        <v>37</v>
      </c>
    </row>
    <row r="744" spans="1:29" hidden="1">
      <c r="A744" s="13" t="str">
        <f t="shared" si="33"/>
        <v>None</v>
      </c>
      <c r="B744" s="14" t="s">
        <v>784</v>
      </c>
      <c r="C744" s="15" t="s">
        <v>432</v>
      </c>
      <c r="D744" s="16">
        <f>IFERROR(VLOOKUP(B744,#REF!,3,FALSE),0)</f>
        <v>0</v>
      </c>
      <c r="E744" s="18" t="str">
        <f t="shared" si="34"/>
        <v>前八週無拉料</v>
      </c>
      <c r="F744" s="16" t="str">
        <f>IFERROR(VLOOKUP(B744,#REF!,6,FALSE),"")</f>
        <v/>
      </c>
      <c r="G744" s="17">
        <v>0</v>
      </c>
      <c r="H744" s="17">
        <v>0</v>
      </c>
      <c r="I744" s="17" t="str">
        <f>IFERROR(VLOOKUP(B744,#REF!,9,FALSE),"")</f>
        <v/>
      </c>
      <c r="J744" s="17">
        <v>0</v>
      </c>
      <c r="K744" s="18" t="str">
        <f>IFERROR(VLOOKUP(B744,#REF!,10,FALSE),"")</f>
        <v/>
      </c>
      <c r="L744" s="18" t="str">
        <f>IFERROR(VLOOKUP(B744,#REF!,11,FALSE),"")</f>
        <v/>
      </c>
      <c r="M744" s="18"/>
      <c r="N744" s="18" t="str">
        <f>IFERROR(VLOOKUP(B744,#REF!,12,FALSE),"")</f>
        <v/>
      </c>
      <c r="O744" s="17">
        <v>0</v>
      </c>
      <c r="P744" s="17">
        <v>0</v>
      </c>
      <c r="Q744" s="17">
        <v>0</v>
      </c>
      <c r="R744" s="19">
        <v>0</v>
      </c>
      <c r="S744" s="20" t="s">
        <v>35</v>
      </c>
      <c r="T744" s="21" t="s">
        <v>35</v>
      </c>
      <c r="U744" s="19">
        <v>0</v>
      </c>
      <c r="V744" s="17" t="s">
        <v>35</v>
      </c>
      <c r="W744" s="22" t="s">
        <v>42</v>
      </c>
      <c r="X744" s="23" t="str">
        <f t="shared" si="35"/>
        <v>E</v>
      </c>
      <c r="Y744" s="17">
        <v>0</v>
      </c>
      <c r="Z744" s="17">
        <v>0</v>
      </c>
      <c r="AA744" s="17">
        <v>0</v>
      </c>
      <c r="AB744" s="17">
        <v>0</v>
      </c>
      <c r="AC744" s="15" t="s">
        <v>37</v>
      </c>
    </row>
    <row r="745" spans="1:29" hidden="1">
      <c r="A745" s="13" t="str">
        <f t="shared" si="33"/>
        <v>None</v>
      </c>
      <c r="B745" s="14" t="s">
        <v>785</v>
      </c>
      <c r="C745" s="15" t="s">
        <v>432</v>
      </c>
      <c r="D745" s="16">
        <f>IFERROR(VLOOKUP(B745,#REF!,3,FALSE),0)</f>
        <v>0</v>
      </c>
      <c r="E745" s="18" t="str">
        <f t="shared" si="34"/>
        <v>前八週無拉料</v>
      </c>
      <c r="F745" s="16" t="str">
        <f>IFERROR(VLOOKUP(B745,#REF!,6,FALSE),"")</f>
        <v/>
      </c>
      <c r="G745" s="17">
        <v>0</v>
      </c>
      <c r="H745" s="17">
        <v>0</v>
      </c>
      <c r="I745" s="17" t="str">
        <f>IFERROR(VLOOKUP(B745,#REF!,9,FALSE),"")</f>
        <v/>
      </c>
      <c r="J745" s="17">
        <v>0</v>
      </c>
      <c r="K745" s="18" t="str">
        <f>IFERROR(VLOOKUP(B745,#REF!,10,FALSE),"")</f>
        <v/>
      </c>
      <c r="L745" s="18" t="str">
        <f>IFERROR(VLOOKUP(B745,#REF!,11,FALSE),"")</f>
        <v/>
      </c>
      <c r="M745" s="18"/>
      <c r="N745" s="18" t="str">
        <f>IFERROR(VLOOKUP(B745,#REF!,12,FALSE),"")</f>
        <v/>
      </c>
      <c r="O745" s="17">
        <v>0</v>
      </c>
      <c r="P745" s="17">
        <v>0</v>
      </c>
      <c r="Q745" s="17">
        <v>0</v>
      </c>
      <c r="R745" s="19">
        <v>0</v>
      </c>
      <c r="S745" s="20" t="s">
        <v>35</v>
      </c>
      <c r="T745" s="21" t="s">
        <v>35</v>
      </c>
      <c r="U745" s="19">
        <v>0</v>
      </c>
      <c r="V745" s="17" t="s">
        <v>35</v>
      </c>
      <c r="W745" s="22" t="s">
        <v>42</v>
      </c>
      <c r="X745" s="23" t="str">
        <f t="shared" si="35"/>
        <v>E</v>
      </c>
      <c r="Y745" s="17">
        <v>0</v>
      </c>
      <c r="Z745" s="17">
        <v>0</v>
      </c>
      <c r="AA745" s="17">
        <v>0</v>
      </c>
      <c r="AB745" s="17">
        <v>0</v>
      </c>
      <c r="AC745" s="15" t="s">
        <v>37</v>
      </c>
    </row>
    <row r="746" spans="1:29">
      <c r="A746" s="13" t="str">
        <f t="shared" si="33"/>
        <v>ZeroZero</v>
      </c>
      <c r="B746" s="14" t="s">
        <v>786</v>
      </c>
      <c r="C746" s="15" t="s">
        <v>432</v>
      </c>
      <c r="D746" s="16">
        <f>IFERROR(VLOOKUP(B746,#REF!,3,FALSE),0)</f>
        <v>0</v>
      </c>
      <c r="E746" s="18" t="str">
        <f t="shared" si="34"/>
        <v>前八週無拉料</v>
      </c>
      <c r="F746" s="16" t="str">
        <f>IFERROR(VLOOKUP(B746,#REF!,6,FALSE),"")</f>
        <v/>
      </c>
      <c r="G746" s="17">
        <v>0</v>
      </c>
      <c r="H746" s="17">
        <v>0</v>
      </c>
      <c r="I746" s="17" t="str">
        <f>IFERROR(VLOOKUP(B746,#REF!,9,FALSE),"")</f>
        <v/>
      </c>
      <c r="J746" s="17">
        <v>10000</v>
      </c>
      <c r="K746" s="18" t="str">
        <f>IFERROR(VLOOKUP(B746,#REF!,10,FALSE),"")</f>
        <v/>
      </c>
      <c r="L746" s="18" t="str">
        <f>IFERROR(VLOOKUP(B746,#REF!,11,FALSE),"")</f>
        <v/>
      </c>
      <c r="M746" s="18"/>
      <c r="N746" s="18" t="str">
        <f>IFERROR(VLOOKUP(B746,#REF!,12,FALSE),"")</f>
        <v/>
      </c>
      <c r="O746" s="17">
        <v>0</v>
      </c>
      <c r="P746" s="17">
        <v>10000</v>
      </c>
      <c r="Q746" s="17">
        <v>0</v>
      </c>
      <c r="R746" s="19">
        <v>10000</v>
      </c>
      <c r="S746" s="20" t="s">
        <v>35</v>
      </c>
      <c r="T746" s="21" t="s">
        <v>35</v>
      </c>
      <c r="U746" s="19">
        <v>0</v>
      </c>
      <c r="V746" s="17" t="s">
        <v>35</v>
      </c>
      <c r="W746" s="22" t="s">
        <v>42</v>
      </c>
      <c r="X746" s="23" t="str">
        <f t="shared" si="35"/>
        <v>E</v>
      </c>
      <c r="Y746" s="17">
        <v>0</v>
      </c>
      <c r="Z746" s="17">
        <v>0</v>
      </c>
      <c r="AA746" s="17">
        <v>0</v>
      </c>
      <c r="AB746" s="17">
        <v>0</v>
      </c>
      <c r="AC746" s="15" t="s">
        <v>37</v>
      </c>
    </row>
    <row r="747" spans="1:29" hidden="1">
      <c r="A747" s="13" t="str">
        <f t="shared" si="33"/>
        <v>Normal</v>
      </c>
      <c r="B747" s="14" t="s">
        <v>787</v>
      </c>
      <c r="C747" s="15" t="s">
        <v>432</v>
      </c>
      <c r="D747" s="16">
        <f>IFERROR(VLOOKUP(B747,#REF!,3,FALSE),0)</f>
        <v>0</v>
      </c>
      <c r="E747" s="18">
        <f t="shared" si="34"/>
        <v>3.2</v>
      </c>
      <c r="F747" s="16" t="str">
        <f>IFERROR(VLOOKUP(B747,#REF!,6,FALSE),"")</f>
        <v/>
      </c>
      <c r="G747" s="17">
        <v>0</v>
      </c>
      <c r="H747" s="17">
        <v>0</v>
      </c>
      <c r="I747" s="17" t="str">
        <f>IFERROR(VLOOKUP(B747,#REF!,9,FALSE),"")</f>
        <v/>
      </c>
      <c r="J747" s="17">
        <v>6000</v>
      </c>
      <c r="K747" s="18" t="str">
        <f>IFERROR(VLOOKUP(B747,#REF!,10,FALSE),"")</f>
        <v/>
      </c>
      <c r="L747" s="18" t="str">
        <f>IFERROR(VLOOKUP(B747,#REF!,11,FALSE),"")</f>
        <v/>
      </c>
      <c r="M747" s="18"/>
      <c r="N747" s="18" t="str">
        <f>IFERROR(VLOOKUP(B747,#REF!,12,FALSE),"")</f>
        <v/>
      </c>
      <c r="O747" s="17">
        <v>0</v>
      </c>
      <c r="P747" s="17">
        <v>0</v>
      </c>
      <c r="Q747" s="17">
        <v>6000</v>
      </c>
      <c r="R747" s="19">
        <v>6000</v>
      </c>
      <c r="S747" s="20">
        <v>3.2</v>
      </c>
      <c r="T747" s="21">
        <v>13</v>
      </c>
      <c r="U747" s="19">
        <v>1875</v>
      </c>
      <c r="V747" s="17">
        <v>463</v>
      </c>
      <c r="W747" s="22">
        <v>0.2</v>
      </c>
      <c r="X747" s="23">
        <f t="shared" si="35"/>
        <v>50</v>
      </c>
      <c r="Y747" s="17">
        <v>0</v>
      </c>
      <c r="Z747" s="17">
        <v>3165</v>
      </c>
      <c r="AA747" s="17">
        <v>1800</v>
      </c>
      <c r="AB747" s="17">
        <v>1800</v>
      </c>
      <c r="AC747" s="15" t="s">
        <v>37</v>
      </c>
    </row>
    <row r="748" spans="1:29">
      <c r="A748" s="13" t="str">
        <f t="shared" si="33"/>
        <v>OverStock</v>
      </c>
      <c r="B748" s="14" t="s">
        <v>788</v>
      </c>
      <c r="C748" s="15" t="s">
        <v>432</v>
      </c>
      <c r="D748" s="16">
        <f>IFERROR(VLOOKUP(B748,#REF!,3,FALSE),0)</f>
        <v>0</v>
      </c>
      <c r="E748" s="18">
        <f t="shared" si="34"/>
        <v>3.5</v>
      </c>
      <c r="F748" s="16" t="str">
        <f>IFERROR(VLOOKUP(B748,#REF!,6,FALSE),"")</f>
        <v/>
      </c>
      <c r="G748" s="17">
        <v>300000</v>
      </c>
      <c r="H748" s="17">
        <v>100000</v>
      </c>
      <c r="I748" s="17" t="str">
        <f>IFERROR(VLOOKUP(B748,#REF!,9,FALSE),"")</f>
        <v/>
      </c>
      <c r="J748" s="17">
        <v>50000</v>
      </c>
      <c r="K748" s="18" t="str">
        <f>IFERROR(VLOOKUP(B748,#REF!,10,FALSE),"")</f>
        <v/>
      </c>
      <c r="L748" s="18" t="str">
        <f>IFERROR(VLOOKUP(B748,#REF!,11,FALSE),"")</f>
        <v/>
      </c>
      <c r="M748" s="18"/>
      <c r="N748" s="18" t="str">
        <f>IFERROR(VLOOKUP(B748,#REF!,12,FALSE),"")</f>
        <v/>
      </c>
      <c r="O748" s="17">
        <v>0</v>
      </c>
      <c r="P748" s="17">
        <v>20000</v>
      </c>
      <c r="Q748" s="17">
        <v>30000</v>
      </c>
      <c r="R748" s="19">
        <v>350000</v>
      </c>
      <c r="S748" s="20">
        <v>24.3</v>
      </c>
      <c r="T748" s="21">
        <v>25.6</v>
      </c>
      <c r="U748" s="19">
        <v>14375</v>
      </c>
      <c r="V748" s="17">
        <v>13668</v>
      </c>
      <c r="W748" s="22">
        <v>1</v>
      </c>
      <c r="X748" s="23">
        <f t="shared" si="35"/>
        <v>100</v>
      </c>
      <c r="Y748" s="17">
        <v>0</v>
      </c>
      <c r="Z748" s="17">
        <v>87112</v>
      </c>
      <c r="AA748" s="17">
        <v>47904</v>
      </c>
      <c r="AB748" s="17">
        <v>0</v>
      </c>
      <c r="AC748" s="15" t="s">
        <v>37</v>
      </c>
    </row>
    <row r="749" spans="1:29">
      <c r="A749" s="13" t="str">
        <f t="shared" si="33"/>
        <v>OverStock</v>
      </c>
      <c r="B749" s="14" t="s">
        <v>789</v>
      </c>
      <c r="C749" s="15" t="s">
        <v>432</v>
      </c>
      <c r="D749" s="16">
        <f>IFERROR(VLOOKUP(B749,#REF!,3,FALSE),0)</f>
        <v>0</v>
      </c>
      <c r="E749" s="18">
        <f t="shared" si="34"/>
        <v>16</v>
      </c>
      <c r="F749" s="16" t="str">
        <f>IFERROR(VLOOKUP(B749,#REF!,6,FALSE),"")</f>
        <v/>
      </c>
      <c r="G749" s="17">
        <v>540000</v>
      </c>
      <c r="H749" s="17">
        <v>510000</v>
      </c>
      <c r="I749" s="17" t="str">
        <f>IFERROR(VLOOKUP(B749,#REF!,9,FALSE),"")</f>
        <v/>
      </c>
      <c r="J749" s="17">
        <v>30000</v>
      </c>
      <c r="K749" s="18" t="str">
        <f>IFERROR(VLOOKUP(B749,#REF!,10,FALSE),"")</f>
        <v/>
      </c>
      <c r="L749" s="18" t="str">
        <f>IFERROR(VLOOKUP(B749,#REF!,11,FALSE),"")</f>
        <v/>
      </c>
      <c r="M749" s="18"/>
      <c r="N749" s="18" t="str">
        <f>IFERROR(VLOOKUP(B749,#REF!,12,FALSE),"")</f>
        <v/>
      </c>
      <c r="O749" s="17">
        <v>0</v>
      </c>
      <c r="P749" s="17">
        <v>15000</v>
      </c>
      <c r="Q749" s="17">
        <v>15000</v>
      </c>
      <c r="R749" s="19">
        <v>570000</v>
      </c>
      <c r="S749" s="20">
        <v>304</v>
      </c>
      <c r="T749" s="21">
        <v>38.9</v>
      </c>
      <c r="U749" s="19">
        <v>1875</v>
      </c>
      <c r="V749" s="17">
        <v>14655</v>
      </c>
      <c r="W749" s="22">
        <v>7.8</v>
      </c>
      <c r="X749" s="23">
        <f t="shared" si="35"/>
        <v>150</v>
      </c>
      <c r="Y749" s="17">
        <v>8970</v>
      </c>
      <c r="Z749" s="17">
        <v>57034</v>
      </c>
      <c r="AA749" s="17">
        <v>93044</v>
      </c>
      <c r="AB749" s="17">
        <v>16624</v>
      </c>
      <c r="AC749" s="15" t="s">
        <v>37</v>
      </c>
    </row>
    <row r="750" spans="1:29">
      <c r="A750" s="13" t="str">
        <f t="shared" si="33"/>
        <v>OverStock</v>
      </c>
      <c r="B750" s="14" t="s">
        <v>790</v>
      </c>
      <c r="C750" s="15" t="s">
        <v>432</v>
      </c>
      <c r="D750" s="16">
        <f>IFERROR(VLOOKUP(B750,#REF!,3,FALSE),0)</f>
        <v>0</v>
      </c>
      <c r="E750" s="18">
        <f t="shared" si="34"/>
        <v>5.4</v>
      </c>
      <c r="F750" s="16" t="str">
        <f>IFERROR(VLOOKUP(B750,#REF!,6,FALSE),"")</f>
        <v/>
      </c>
      <c r="G750" s="17">
        <v>231000</v>
      </c>
      <c r="H750" s="17">
        <v>171000</v>
      </c>
      <c r="I750" s="17" t="str">
        <f>IFERROR(VLOOKUP(B750,#REF!,9,FALSE),"")</f>
        <v/>
      </c>
      <c r="J750" s="17">
        <v>62819</v>
      </c>
      <c r="K750" s="18" t="str">
        <f>IFERROR(VLOOKUP(B750,#REF!,10,FALSE),"")</f>
        <v/>
      </c>
      <c r="L750" s="18" t="str">
        <f>IFERROR(VLOOKUP(B750,#REF!,11,FALSE),"")</f>
        <v/>
      </c>
      <c r="M750" s="18"/>
      <c r="N750" s="18" t="str">
        <f>IFERROR(VLOOKUP(B750,#REF!,12,FALSE),"")</f>
        <v/>
      </c>
      <c r="O750" s="17">
        <v>0</v>
      </c>
      <c r="P750" s="17">
        <v>0</v>
      </c>
      <c r="Q750" s="17">
        <v>62819</v>
      </c>
      <c r="R750" s="19">
        <v>293819</v>
      </c>
      <c r="S750" s="20">
        <v>25.3</v>
      </c>
      <c r="T750" s="21">
        <v>34.5</v>
      </c>
      <c r="U750" s="19">
        <v>11625</v>
      </c>
      <c r="V750" s="17">
        <v>8514</v>
      </c>
      <c r="W750" s="22">
        <v>0.7</v>
      </c>
      <c r="X750" s="23">
        <f t="shared" si="35"/>
        <v>100</v>
      </c>
      <c r="Y750" s="17">
        <v>0</v>
      </c>
      <c r="Z750" s="17">
        <v>44046</v>
      </c>
      <c r="AA750" s="17">
        <v>44748</v>
      </c>
      <c r="AB750" s="17">
        <v>38702</v>
      </c>
      <c r="AC750" s="15" t="s">
        <v>37</v>
      </c>
    </row>
    <row r="751" spans="1:29">
      <c r="A751" s="13" t="str">
        <f t="shared" si="33"/>
        <v>ZeroZero</v>
      </c>
      <c r="B751" s="14" t="s">
        <v>791</v>
      </c>
      <c r="C751" s="15" t="s">
        <v>432</v>
      </c>
      <c r="D751" s="16">
        <f>IFERROR(VLOOKUP(B751,#REF!,3,FALSE),0)</f>
        <v>0</v>
      </c>
      <c r="E751" s="18" t="str">
        <f t="shared" si="34"/>
        <v>前八週無拉料</v>
      </c>
      <c r="F751" s="16" t="str">
        <f>IFERROR(VLOOKUP(B751,#REF!,6,FALSE),"")</f>
        <v/>
      </c>
      <c r="G751" s="17">
        <v>0</v>
      </c>
      <c r="H751" s="17">
        <v>0</v>
      </c>
      <c r="I751" s="17" t="str">
        <f>IFERROR(VLOOKUP(B751,#REF!,9,FALSE),"")</f>
        <v/>
      </c>
      <c r="J751" s="17">
        <v>250</v>
      </c>
      <c r="K751" s="18" t="str">
        <f>IFERROR(VLOOKUP(B751,#REF!,10,FALSE),"")</f>
        <v/>
      </c>
      <c r="L751" s="18" t="str">
        <f>IFERROR(VLOOKUP(B751,#REF!,11,FALSE),"")</f>
        <v/>
      </c>
      <c r="M751" s="18"/>
      <c r="N751" s="18" t="str">
        <f>IFERROR(VLOOKUP(B751,#REF!,12,FALSE),"")</f>
        <v/>
      </c>
      <c r="O751" s="17">
        <v>0</v>
      </c>
      <c r="P751" s="17">
        <v>250</v>
      </c>
      <c r="Q751" s="17">
        <v>0</v>
      </c>
      <c r="R751" s="19">
        <v>250</v>
      </c>
      <c r="S751" s="20" t="s">
        <v>35</v>
      </c>
      <c r="T751" s="21" t="s">
        <v>35</v>
      </c>
      <c r="U751" s="19">
        <v>0</v>
      </c>
      <c r="V751" s="17" t="s">
        <v>35</v>
      </c>
      <c r="W751" s="22" t="s">
        <v>42</v>
      </c>
      <c r="X751" s="23" t="str">
        <f t="shared" si="35"/>
        <v>E</v>
      </c>
      <c r="Y751" s="17">
        <v>0</v>
      </c>
      <c r="Z751" s="17">
        <v>0</v>
      </c>
      <c r="AA751" s="17">
        <v>0</v>
      </c>
      <c r="AB751" s="17">
        <v>0</v>
      </c>
      <c r="AC751" s="15" t="s">
        <v>37</v>
      </c>
    </row>
    <row r="752" spans="1:29">
      <c r="A752" s="13" t="str">
        <f t="shared" si="33"/>
        <v>OverStock</v>
      </c>
      <c r="B752" s="14" t="s">
        <v>792</v>
      </c>
      <c r="C752" s="15" t="s">
        <v>432</v>
      </c>
      <c r="D752" s="16">
        <f>IFERROR(VLOOKUP(B752,#REF!,3,FALSE),0)</f>
        <v>0</v>
      </c>
      <c r="E752" s="18">
        <f t="shared" si="34"/>
        <v>13.3</v>
      </c>
      <c r="F752" s="16" t="str">
        <f>IFERROR(VLOOKUP(B752,#REF!,6,FALSE),"")</f>
        <v/>
      </c>
      <c r="G752" s="17">
        <v>231000</v>
      </c>
      <c r="H752" s="17">
        <v>180000</v>
      </c>
      <c r="I752" s="17" t="str">
        <f>IFERROR(VLOOKUP(B752,#REF!,9,FALSE),"")</f>
        <v/>
      </c>
      <c r="J752" s="17">
        <v>60000</v>
      </c>
      <c r="K752" s="18" t="str">
        <f>IFERROR(VLOOKUP(B752,#REF!,10,FALSE),"")</f>
        <v/>
      </c>
      <c r="L752" s="18" t="str">
        <f>IFERROR(VLOOKUP(B752,#REF!,11,FALSE),"")</f>
        <v/>
      </c>
      <c r="M752" s="18"/>
      <c r="N752" s="18" t="str">
        <f>IFERROR(VLOOKUP(B752,#REF!,12,FALSE),"")</f>
        <v/>
      </c>
      <c r="O752" s="17">
        <v>0</v>
      </c>
      <c r="P752" s="17">
        <v>21000</v>
      </c>
      <c r="Q752" s="17">
        <v>39000</v>
      </c>
      <c r="R752" s="19">
        <v>291000</v>
      </c>
      <c r="S752" s="20">
        <v>64.7</v>
      </c>
      <c r="T752" s="21">
        <v>36.4</v>
      </c>
      <c r="U752" s="19">
        <v>4500</v>
      </c>
      <c r="V752" s="17">
        <v>7997</v>
      </c>
      <c r="W752" s="22">
        <v>1.8</v>
      </c>
      <c r="X752" s="23">
        <f t="shared" si="35"/>
        <v>100</v>
      </c>
      <c r="Y752" s="17">
        <v>4500</v>
      </c>
      <c r="Z752" s="17">
        <v>55504</v>
      </c>
      <c r="AA752" s="17">
        <v>11970</v>
      </c>
      <c r="AB752" s="17">
        <v>0</v>
      </c>
      <c r="AC752" s="15" t="s">
        <v>37</v>
      </c>
    </row>
    <row r="753" spans="1:29" hidden="1">
      <c r="A753" s="13" t="str">
        <f t="shared" si="33"/>
        <v>Normal</v>
      </c>
      <c r="B753" s="14" t="s">
        <v>793</v>
      </c>
      <c r="C753" s="15" t="s">
        <v>432</v>
      </c>
      <c r="D753" s="16">
        <f>IFERROR(VLOOKUP(B753,#REF!,3,FALSE),0)</f>
        <v>0</v>
      </c>
      <c r="E753" s="18">
        <f t="shared" si="34"/>
        <v>3</v>
      </c>
      <c r="F753" s="16" t="str">
        <f>IFERROR(VLOOKUP(B753,#REF!,6,FALSE),"")</f>
        <v/>
      </c>
      <c r="G753" s="17">
        <v>280000</v>
      </c>
      <c r="H753" s="17">
        <v>220000</v>
      </c>
      <c r="I753" s="17" t="str">
        <f>IFERROR(VLOOKUP(B753,#REF!,9,FALSE),"")</f>
        <v/>
      </c>
      <c r="J753" s="17">
        <v>47500</v>
      </c>
      <c r="K753" s="18" t="str">
        <f>IFERROR(VLOOKUP(B753,#REF!,10,FALSE),"")</f>
        <v/>
      </c>
      <c r="L753" s="18" t="str">
        <f>IFERROR(VLOOKUP(B753,#REF!,11,FALSE),"")</f>
        <v/>
      </c>
      <c r="M753" s="18"/>
      <c r="N753" s="18" t="str">
        <f>IFERROR(VLOOKUP(B753,#REF!,12,FALSE),"")</f>
        <v/>
      </c>
      <c r="O753" s="17">
        <v>0</v>
      </c>
      <c r="P753" s="17">
        <v>30000</v>
      </c>
      <c r="Q753" s="17">
        <v>17500</v>
      </c>
      <c r="R753" s="19">
        <v>327500</v>
      </c>
      <c r="S753" s="20">
        <v>21</v>
      </c>
      <c r="T753" s="21">
        <v>19.7</v>
      </c>
      <c r="U753" s="19">
        <v>15626</v>
      </c>
      <c r="V753" s="17">
        <v>16612</v>
      </c>
      <c r="W753" s="22">
        <v>1.1000000000000001</v>
      </c>
      <c r="X753" s="23">
        <f t="shared" si="35"/>
        <v>100</v>
      </c>
      <c r="Y753" s="17">
        <v>6663</v>
      </c>
      <c r="Z753" s="17">
        <v>108781</v>
      </c>
      <c r="AA753" s="17">
        <v>41103</v>
      </c>
      <c r="AB753" s="17">
        <v>0</v>
      </c>
      <c r="AC753" s="15" t="s">
        <v>37</v>
      </c>
    </row>
    <row r="754" spans="1:29" hidden="1">
      <c r="A754" s="13" t="str">
        <f t="shared" si="33"/>
        <v>Normal</v>
      </c>
      <c r="B754" s="14" t="s">
        <v>794</v>
      </c>
      <c r="C754" s="15" t="s">
        <v>432</v>
      </c>
      <c r="D754" s="16">
        <f>IFERROR(VLOOKUP(B754,#REF!,3,FALSE),0)</f>
        <v>0</v>
      </c>
      <c r="E754" s="18">
        <f t="shared" si="34"/>
        <v>0</v>
      </c>
      <c r="F754" s="16" t="str">
        <f>IFERROR(VLOOKUP(B754,#REF!,6,FALSE),"")</f>
        <v/>
      </c>
      <c r="G754" s="17">
        <v>0</v>
      </c>
      <c r="H754" s="17">
        <v>0</v>
      </c>
      <c r="I754" s="17" t="str">
        <f>IFERROR(VLOOKUP(B754,#REF!,9,FALSE),"")</f>
        <v/>
      </c>
      <c r="J754" s="17">
        <v>0</v>
      </c>
      <c r="K754" s="18" t="str">
        <f>IFERROR(VLOOKUP(B754,#REF!,10,FALSE),"")</f>
        <v/>
      </c>
      <c r="L754" s="18" t="str">
        <f>IFERROR(VLOOKUP(B754,#REF!,11,FALSE),"")</f>
        <v/>
      </c>
      <c r="M754" s="18"/>
      <c r="N754" s="18" t="str">
        <f>IFERROR(VLOOKUP(B754,#REF!,12,FALSE),"")</f>
        <v/>
      </c>
      <c r="O754" s="17">
        <v>0</v>
      </c>
      <c r="P754" s="17">
        <v>0</v>
      </c>
      <c r="Q754" s="17">
        <v>0</v>
      </c>
      <c r="R754" s="19">
        <v>0</v>
      </c>
      <c r="S754" s="20">
        <v>0</v>
      </c>
      <c r="T754" s="21" t="s">
        <v>35</v>
      </c>
      <c r="U754" s="19">
        <v>313</v>
      </c>
      <c r="V754" s="17" t="s">
        <v>35</v>
      </c>
      <c r="W754" s="22" t="s">
        <v>42</v>
      </c>
      <c r="X754" s="23" t="str">
        <f t="shared" si="35"/>
        <v>E</v>
      </c>
      <c r="Y754" s="17">
        <v>0</v>
      </c>
      <c r="Z754" s="17">
        <v>0</v>
      </c>
      <c r="AA754" s="17">
        <v>0</v>
      </c>
      <c r="AB754" s="17">
        <v>0</v>
      </c>
      <c r="AC754" s="15" t="s">
        <v>37</v>
      </c>
    </row>
    <row r="755" spans="1:29">
      <c r="A755" s="13" t="str">
        <f t="shared" si="33"/>
        <v>OverStock</v>
      </c>
      <c r="B755" s="14" t="s">
        <v>795</v>
      </c>
      <c r="C755" s="15" t="s">
        <v>432</v>
      </c>
      <c r="D755" s="16">
        <f>IFERROR(VLOOKUP(B755,#REF!,3,FALSE),0)</f>
        <v>0</v>
      </c>
      <c r="E755" s="18">
        <f t="shared" si="34"/>
        <v>22</v>
      </c>
      <c r="F755" s="16" t="str">
        <f>IFERROR(VLOOKUP(B755,#REF!,6,FALSE),"")</f>
        <v/>
      </c>
      <c r="G755" s="17">
        <v>194557</v>
      </c>
      <c r="H755" s="17">
        <v>141000</v>
      </c>
      <c r="I755" s="17" t="str">
        <f>IFERROR(VLOOKUP(B755,#REF!,9,FALSE),"")</f>
        <v/>
      </c>
      <c r="J755" s="17">
        <v>90793</v>
      </c>
      <c r="K755" s="18" t="str">
        <f>IFERROR(VLOOKUP(B755,#REF!,10,FALSE),"")</f>
        <v/>
      </c>
      <c r="L755" s="18" t="str">
        <f>IFERROR(VLOOKUP(B755,#REF!,11,FALSE),"")</f>
        <v/>
      </c>
      <c r="M755" s="18"/>
      <c r="N755" s="18" t="str">
        <f>IFERROR(VLOOKUP(B755,#REF!,12,FALSE),"")</f>
        <v/>
      </c>
      <c r="O755" s="17">
        <v>0</v>
      </c>
      <c r="P755" s="17">
        <v>36000</v>
      </c>
      <c r="Q755" s="17">
        <v>54793</v>
      </c>
      <c r="R755" s="19">
        <v>285350</v>
      </c>
      <c r="S755" s="20">
        <v>69.2</v>
      </c>
      <c r="T755" s="21">
        <v>38.1</v>
      </c>
      <c r="U755" s="19">
        <v>4125</v>
      </c>
      <c r="V755" s="17">
        <v>7487</v>
      </c>
      <c r="W755" s="22">
        <v>1.8</v>
      </c>
      <c r="X755" s="23">
        <f t="shared" si="35"/>
        <v>100</v>
      </c>
      <c r="Y755" s="17">
        <v>2618</v>
      </c>
      <c r="Z755" s="17">
        <v>52407</v>
      </c>
      <c r="AA755" s="17">
        <v>16302</v>
      </c>
      <c r="AB755" s="17">
        <v>0</v>
      </c>
      <c r="AC755" s="15" t="s">
        <v>37</v>
      </c>
    </row>
    <row r="756" spans="1:29">
      <c r="A756" s="13" t="str">
        <f t="shared" si="33"/>
        <v>OverStock</v>
      </c>
      <c r="B756" s="14" t="s">
        <v>796</v>
      </c>
      <c r="C756" s="15" t="s">
        <v>432</v>
      </c>
      <c r="D756" s="16">
        <f>IFERROR(VLOOKUP(B756,#REF!,3,FALSE),0)</f>
        <v>0</v>
      </c>
      <c r="E756" s="18">
        <f t="shared" si="34"/>
        <v>28.1</v>
      </c>
      <c r="F756" s="16" t="str">
        <f>IFERROR(VLOOKUP(B756,#REF!,6,FALSE),"")</f>
        <v/>
      </c>
      <c r="G756" s="17">
        <v>80000</v>
      </c>
      <c r="H756" s="17">
        <v>0</v>
      </c>
      <c r="I756" s="17" t="str">
        <f>IFERROR(VLOOKUP(B756,#REF!,9,FALSE),"")</f>
        <v/>
      </c>
      <c r="J756" s="17">
        <v>272500</v>
      </c>
      <c r="K756" s="18" t="str">
        <f>IFERROR(VLOOKUP(B756,#REF!,10,FALSE),"")</f>
        <v/>
      </c>
      <c r="L756" s="18" t="str">
        <f>IFERROR(VLOOKUP(B756,#REF!,11,FALSE),"")</f>
        <v/>
      </c>
      <c r="M756" s="18"/>
      <c r="N756" s="18" t="str">
        <f>IFERROR(VLOOKUP(B756,#REF!,12,FALSE),"")</f>
        <v/>
      </c>
      <c r="O756" s="17">
        <v>0</v>
      </c>
      <c r="P756" s="17">
        <v>100000</v>
      </c>
      <c r="Q756" s="17">
        <v>172500</v>
      </c>
      <c r="R756" s="19">
        <v>352500</v>
      </c>
      <c r="S756" s="20">
        <v>36.4</v>
      </c>
      <c r="T756" s="21">
        <v>16.5</v>
      </c>
      <c r="U756" s="19">
        <v>9688</v>
      </c>
      <c r="V756" s="17">
        <v>21357</v>
      </c>
      <c r="W756" s="22">
        <v>2.2000000000000002</v>
      </c>
      <c r="X756" s="23">
        <f t="shared" si="35"/>
        <v>150</v>
      </c>
      <c r="Y756" s="17">
        <v>12160</v>
      </c>
      <c r="Z756" s="17">
        <v>145914</v>
      </c>
      <c r="AA756" s="17">
        <v>44376</v>
      </c>
      <c r="AB756" s="17">
        <v>0</v>
      </c>
      <c r="AC756" s="15" t="s">
        <v>37</v>
      </c>
    </row>
    <row r="757" spans="1:29">
      <c r="A757" s="13" t="str">
        <f t="shared" si="33"/>
        <v>OverStock</v>
      </c>
      <c r="B757" s="14" t="s">
        <v>797</v>
      </c>
      <c r="C757" s="15" t="s">
        <v>432</v>
      </c>
      <c r="D757" s="16">
        <f>IFERROR(VLOOKUP(B757,#REF!,3,FALSE),0)</f>
        <v>0</v>
      </c>
      <c r="E757" s="18">
        <f t="shared" si="34"/>
        <v>34.6</v>
      </c>
      <c r="F757" s="16" t="str">
        <f>IFERROR(VLOOKUP(B757,#REF!,6,FALSE),"")</f>
        <v/>
      </c>
      <c r="G757" s="17">
        <v>60000</v>
      </c>
      <c r="H757" s="17">
        <v>0</v>
      </c>
      <c r="I757" s="17" t="str">
        <f>IFERROR(VLOOKUP(B757,#REF!,9,FALSE),"")</f>
        <v/>
      </c>
      <c r="J757" s="17">
        <v>32500</v>
      </c>
      <c r="K757" s="18" t="str">
        <f>IFERROR(VLOOKUP(B757,#REF!,10,FALSE),"")</f>
        <v/>
      </c>
      <c r="L757" s="18" t="str">
        <f>IFERROR(VLOOKUP(B757,#REF!,11,FALSE),"")</f>
        <v/>
      </c>
      <c r="M757" s="18"/>
      <c r="N757" s="18" t="str">
        <f>IFERROR(VLOOKUP(B757,#REF!,12,FALSE),"")</f>
        <v/>
      </c>
      <c r="O757" s="17">
        <v>0</v>
      </c>
      <c r="P757" s="17">
        <v>0</v>
      </c>
      <c r="Q757" s="17">
        <v>32500</v>
      </c>
      <c r="R757" s="19">
        <v>92500</v>
      </c>
      <c r="S757" s="20">
        <v>98.6</v>
      </c>
      <c r="T757" s="21">
        <v>18.7</v>
      </c>
      <c r="U757" s="19">
        <v>938</v>
      </c>
      <c r="V757" s="17">
        <v>4951</v>
      </c>
      <c r="W757" s="22">
        <v>5.3</v>
      </c>
      <c r="X757" s="23">
        <f t="shared" si="35"/>
        <v>150</v>
      </c>
      <c r="Y757" s="17">
        <v>1744</v>
      </c>
      <c r="Z757" s="17">
        <v>24048</v>
      </c>
      <c r="AA757" s="17">
        <v>23042</v>
      </c>
      <c r="AB757" s="17">
        <v>0</v>
      </c>
      <c r="AC757" s="15" t="s">
        <v>37</v>
      </c>
    </row>
    <row r="758" spans="1:29">
      <c r="A758" s="13" t="str">
        <f t="shared" si="33"/>
        <v>ZeroZero</v>
      </c>
      <c r="B758" s="14" t="s">
        <v>798</v>
      </c>
      <c r="C758" s="15" t="s">
        <v>432</v>
      </c>
      <c r="D758" s="16">
        <f>IFERROR(VLOOKUP(B758,#REF!,3,FALSE),0)</f>
        <v>0</v>
      </c>
      <c r="E758" s="18" t="str">
        <f t="shared" si="34"/>
        <v>前八週無拉料</v>
      </c>
      <c r="F758" s="16" t="str">
        <f>IFERROR(VLOOKUP(B758,#REF!,6,FALSE),"")</f>
        <v/>
      </c>
      <c r="G758" s="17">
        <v>0</v>
      </c>
      <c r="H758" s="17">
        <v>0</v>
      </c>
      <c r="I758" s="17" t="str">
        <f>IFERROR(VLOOKUP(B758,#REF!,9,FALSE),"")</f>
        <v/>
      </c>
      <c r="J758" s="17">
        <v>6000</v>
      </c>
      <c r="K758" s="18" t="str">
        <f>IFERROR(VLOOKUP(B758,#REF!,10,FALSE),"")</f>
        <v/>
      </c>
      <c r="L758" s="18" t="str">
        <f>IFERROR(VLOOKUP(B758,#REF!,11,FALSE),"")</f>
        <v/>
      </c>
      <c r="M758" s="18"/>
      <c r="N758" s="18" t="str">
        <f>IFERROR(VLOOKUP(B758,#REF!,12,FALSE),"")</f>
        <v/>
      </c>
      <c r="O758" s="17">
        <v>0</v>
      </c>
      <c r="P758" s="17">
        <v>6000</v>
      </c>
      <c r="Q758" s="17">
        <v>0</v>
      </c>
      <c r="R758" s="19">
        <v>6000</v>
      </c>
      <c r="S758" s="20" t="s">
        <v>35</v>
      </c>
      <c r="T758" s="21" t="s">
        <v>35</v>
      </c>
      <c r="U758" s="19">
        <v>0</v>
      </c>
      <c r="V758" s="17" t="s">
        <v>35</v>
      </c>
      <c r="W758" s="22" t="s">
        <v>42</v>
      </c>
      <c r="X758" s="23" t="str">
        <f t="shared" si="35"/>
        <v>E</v>
      </c>
      <c r="Y758" s="17">
        <v>0</v>
      </c>
      <c r="Z758" s="17">
        <v>0</v>
      </c>
      <c r="AA758" s="17">
        <v>0</v>
      </c>
      <c r="AB758" s="17">
        <v>0</v>
      </c>
      <c r="AC758" s="15" t="s">
        <v>37</v>
      </c>
    </row>
    <row r="759" spans="1:29" hidden="1">
      <c r="A759" s="13" t="str">
        <f t="shared" si="33"/>
        <v>Normal</v>
      </c>
      <c r="B759" s="14" t="s">
        <v>799</v>
      </c>
      <c r="C759" s="15" t="s">
        <v>432</v>
      </c>
      <c r="D759" s="16">
        <f>IFERROR(VLOOKUP(B759,#REF!,3,FALSE),0)</f>
        <v>0</v>
      </c>
      <c r="E759" s="18">
        <f t="shared" si="34"/>
        <v>3</v>
      </c>
      <c r="F759" s="16" t="str">
        <f>IFERROR(VLOOKUP(B759,#REF!,6,FALSE),"")</f>
        <v/>
      </c>
      <c r="G759" s="17">
        <v>302100</v>
      </c>
      <c r="H759" s="17">
        <v>197100</v>
      </c>
      <c r="I759" s="17" t="str">
        <f>IFERROR(VLOOKUP(B759,#REF!,9,FALSE),"")</f>
        <v/>
      </c>
      <c r="J759" s="17">
        <v>48900</v>
      </c>
      <c r="K759" s="18" t="str">
        <f>IFERROR(VLOOKUP(B759,#REF!,10,FALSE),"")</f>
        <v/>
      </c>
      <c r="L759" s="18" t="str">
        <f>IFERROR(VLOOKUP(B759,#REF!,11,FALSE),"")</f>
        <v/>
      </c>
      <c r="M759" s="18"/>
      <c r="N759" s="18" t="str">
        <f>IFERROR(VLOOKUP(B759,#REF!,12,FALSE),"")</f>
        <v/>
      </c>
      <c r="O759" s="17">
        <v>0</v>
      </c>
      <c r="P759" s="17">
        <v>15900</v>
      </c>
      <c r="Q759" s="17">
        <v>33000</v>
      </c>
      <c r="R759" s="19">
        <v>351000</v>
      </c>
      <c r="S759" s="20">
        <v>21.4</v>
      </c>
      <c r="T759" s="21">
        <v>21.6</v>
      </c>
      <c r="U759" s="19">
        <v>16401</v>
      </c>
      <c r="V759" s="17">
        <v>16245</v>
      </c>
      <c r="W759" s="22">
        <v>1</v>
      </c>
      <c r="X759" s="23">
        <f t="shared" si="35"/>
        <v>100</v>
      </c>
      <c r="Y759" s="17">
        <v>3365</v>
      </c>
      <c r="Z759" s="17">
        <v>108781</v>
      </c>
      <c r="AA759" s="17">
        <v>41103</v>
      </c>
      <c r="AB759" s="17">
        <v>0</v>
      </c>
      <c r="AC759" s="15" t="s">
        <v>37</v>
      </c>
    </row>
    <row r="760" spans="1:29">
      <c r="A760" s="13" t="str">
        <f t="shared" si="33"/>
        <v>OverStock</v>
      </c>
      <c r="B760" s="14" t="s">
        <v>800</v>
      </c>
      <c r="C760" s="15" t="s">
        <v>432</v>
      </c>
      <c r="D760" s="16">
        <f>IFERROR(VLOOKUP(B760,#REF!,3,FALSE),0)</f>
        <v>0</v>
      </c>
      <c r="E760" s="18">
        <f t="shared" si="34"/>
        <v>14.4</v>
      </c>
      <c r="F760" s="16" t="str">
        <f>IFERROR(VLOOKUP(B760,#REF!,6,FALSE),"")</f>
        <v/>
      </c>
      <c r="G760" s="17">
        <v>175000</v>
      </c>
      <c r="H760" s="17">
        <v>80000</v>
      </c>
      <c r="I760" s="17" t="str">
        <f>IFERROR(VLOOKUP(B760,#REF!,9,FALSE),"")</f>
        <v/>
      </c>
      <c r="J760" s="17">
        <v>45000</v>
      </c>
      <c r="K760" s="18" t="str">
        <f>IFERROR(VLOOKUP(B760,#REF!,10,FALSE),"")</f>
        <v/>
      </c>
      <c r="L760" s="18" t="str">
        <f>IFERROR(VLOOKUP(B760,#REF!,11,FALSE),"")</f>
        <v/>
      </c>
      <c r="M760" s="18"/>
      <c r="N760" s="18" t="str">
        <f>IFERROR(VLOOKUP(B760,#REF!,12,FALSE),"")</f>
        <v/>
      </c>
      <c r="O760" s="17">
        <v>0</v>
      </c>
      <c r="P760" s="17">
        <v>0</v>
      </c>
      <c r="Q760" s="17">
        <v>45000</v>
      </c>
      <c r="R760" s="19">
        <v>220000</v>
      </c>
      <c r="S760" s="20">
        <v>70.400000000000006</v>
      </c>
      <c r="T760" s="21">
        <v>78.5</v>
      </c>
      <c r="U760" s="19">
        <v>3125</v>
      </c>
      <c r="V760" s="17">
        <v>2804</v>
      </c>
      <c r="W760" s="22">
        <v>0.9</v>
      </c>
      <c r="X760" s="23">
        <f t="shared" si="35"/>
        <v>100</v>
      </c>
      <c r="Y760" s="17">
        <v>2388</v>
      </c>
      <c r="Z760" s="17">
        <v>19848</v>
      </c>
      <c r="AA760" s="17">
        <v>3462</v>
      </c>
      <c r="AB760" s="17">
        <v>0</v>
      </c>
      <c r="AC760" s="15" t="s">
        <v>37</v>
      </c>
    </row>
    <row r="761" spans="1:29">
      <c r="A761" s="13" t="str">
        <f t="shared" si="33"/>
        <v>ZeroZero</v>
      </c>
      <c r="B761" s="14" t="s">
        <v>801</v>
      </c>
      <c r="C761" s="15" t="s">
        <v>432</v>
      </c>
      <c r="D761" s="16">
        <f>IFERROR(VLOOKUP(B761,#REF!,3,FALSE),0)</f>
        <v>0</v>
      </c>
      <c r="E761" s="18" t="str">
        <f t="shared" si="34"/>
        <v>前八週無拉料</v>
      </c>
      <c r="F761" s="16" t="str">
        <f>IFERROR(VLOOKUP(B761,#REF!,6,FALSE),"")</f>
        <v/>
      </c>
      <c r="G761" s="17">
        <v>0</v>
      </c>
      <c r="H761" s="17">
        <v>0</v>
      </c>
      <c r="I761" s="17" t="str">
        <f>IFERROR(VLOOKUP(B761,#REF!,9,FALSE),"")</f>
        <v/>
      </c>
      <c r="J761" s="17">
        <v>6000</v>
      </c>
      <c r="K761" s="18" t="str">
        <f>IFERROR(VLOOKUP(B761,#REF!,10,FALSE),"")</f>
        <v/>
      </c>
      <c r="L761" s="18" t="str">
        <f>IFERROR(VLOOKUP(B761,#REF!,11,FALSE),"")</f>
        <v/>
      </c>
      <c r="M761" s="18"/>
      <c r="N761" s="18" t="str">
        <f>IFERROR(VLOOKUP(B761,#REF!,12,FALSE),"")</f>
        <v/>
      </c>
      <c r="O761" s="17">
        <v>0</v>
      </c>
      <c r="P761" s="17">
        <v>6000</v>
      </c>
      <c r="Q761" s="17">
        <v>0</v>
      </c>
      <c r="R761" s="19">
        <v>6000</v>
      </c>
      <c r="S761" s="20" t="s">
        <v>35</v>
      </c>
      <c r="T761" s="21" t="s">
        <v>35</v>
      </c>
      <c r="U761" s="19">
        <v>0</v>
      </c>
      <c r="V761" s="17" t="s">
        <v>35</v>
      </c>
      <c r="W761" s="22" t="s">
        <v>42</v>
      </c>
      <c r="X761" s="23" t="str">
        <f t="shared" si="35"/>
        <v>E</v>
      </c>
      <c r="Y761" s="17">
        <v>0</v>
      </c>
      <c r="Z761" s="17">
        <v>0</v>
      </c>
      <c r="AA761" s="17">
        <v>0</v>
      </c>
      <c r="AB761" s="17">
        <v>0</v>
      </c>
      <c r="AC761" s="15" t="s">
        <v>37</v>
      </c>
    </row>
    <row r="762" spans="1:29">
      <c r="A762" s="13" t="str">
        <f t="shared" si="33"/>
        <v>OverStock</v>
      </c>
      <c r="B762" s="14" t="s">
        <v>802</v>
      </c>
      <c r="C762" s="15" t="s">
        <v>432</v>
      </c>
      <c r="D762" s="16">
        <f>IFERROR(VLOOKUP(B762,#REF!,3,FALSE),0)</f>
        <v>0</v>
      </c>
      <c r="E762" s="18">
        <f t="shared" si="34"/>
        <v>5.2</v>
      </c>
      <c r="F762" s="16" t="str">
        <f>IFERROR(VLOOKUP(B762,#REF!,6,FALSE),"")</f>
        <v/>
      </c>
      <c r="G762" s="17">
        <v>312000</v>
      </c>
      <c r="H762" s="17">
        <v>252000</v>
      </c>
      <c r="I762" s="17" t="str">
        <f>IFERROR(VLOOKUP(B762,#REF!,9,FALSE),"")</f>
        <v/>
      </c>
      <c r="J762" s="17">
        <v>84000</v>
      </c>
      <c r="K762" s="18" t="str">
        <f>IFERROR(VLOOKUP(B762,#REF!,10,FALSE),"")</f>
        <v/>
      </c>
      <c r="L762" s="18" t="str">
        <f>IFERROR(VLOOKUP(B762,#REF!,11,FALSE),"")</f>
        <v/>
      </c>
      <c r="M762" s="18"/>
      <c r="N762" s="18" t="str">
        <f>IFERROR(VLOOKUP(B762,#REF!,12,FALSE),"")</f>
        <v/>
      </c>
      <c r="O762" s="17">
        <v>0</v>
      </c>
      <c r="P762" s="17">
        <v>30000</v>
      </c>
      <c r="Q762" s="17">
        <v>54000</v>
      </c>
      <c r="R762" s="19">
        <v>396000</v>
      </c>
      <c r="S762" s="20">
        <v>24.6</v>
      </c>
      <c r="T762" s="21">
        <v>24</v>
      </c>
      <c r="U762" s="19">
        <v>16125</v>
      </c>
      <c r="V762" s="17">
        <v>16477</v>
      </c>
      <c r="W762" s="22">
        <v>1</v>
      </c>
      <c r="X762" s="23">
        <f t="shared" si="35"/>
        <v>100</v>
      </c>
      <c r="Y762" s="17">
        <v>1205</v>
      </c>
      <c r="Z762" s="17">
        <v>113022</v>
      </c>
      <c r="AA762" s="17">
        <v>41103</v>
      </c>
      <c r="AB762" s="17">
        <v>0</v>
      </c>
      <c r="AC762" s="15" t="s">
        <v>37</v>
      </c>
    </row>
    <row r="763" spans="1:29" hidden="1">
      <c r="A763" s="13" t="str">
        <f t="shared" si="33"/>
        <v>Normal</v>
      </c>
      <c r="B763" s="14" t="s">
        <v>803</v>
      </c>
      <c r="C763" s="15" t="s">
        <v>804</v>
      </c>
      <c r="D763" s="16">
        <f>IFERROR(VLOOKUP(B763,#REF!,3,FALSE),0)</f>
        <v>0</v>
      </c>
      <c r="E763" s="18">
        <f t="shared" si="34"/>
        <v>0</v>
      </c>
      <c r="F763" s="16" t="str">
        <f>IFERROR(VLOOKUP(B763,#REF!,6,FALSE),"")</f>
        <v/>
      </c>
      <c r="G763" s="17">
        <v>2660</v>
      </c>
      <c r="H763" s="17">
        <v>2640</v>
      </c>
      <c r="I763" s="17" t="str">
        <f>IFERROR(VLOOKUP(B763,#REF!,9,FALSE),"")</f>
        <v/>
      </c>
      <c r="J763" s="17">
        <v>0</v>
      </c>
      <c r="K763" s="18" t="str">
        <f>IFERROR(VLOOKUP(B763,#REF!,10,FALSE),"")</f>
        <v/>
      </c>
      <c r="L763" s="18" t="str">
        <f>IFERROR(VLOOKUP(B763,#REF!,11,FALSE),"")</f>
        <v/>
      </c>
      <c r="M763" s="18"/>
      <c r="N763" s="18" t="str">
        <f>IFERROR(VLOOKUP(B763,#REF!,12,FALSE),"")</f>
        <v/>
      </c>
      <c r="O763" s="17">
        <v>0</v>
      </c>
      <c r="P763" s="17">
        <v>0</v>
      </c>
      <c r="Q763" s="17">
        <v>0</v>
      </c>
      <c r="R763" s="19">
        <v>2660</v>
      </c>
      <c r="S763" s="20">
        <v>5.4</v>
      </c>
      <c r="T763" s="21">
        <v>20.8</v>
      </c>
      <c r="U763" s="19">
        <v>495</v>
      </c>
      <c r="V763" s="17">
        <v>128</v>
      </c>
      <c r="W763" s="22">
        <v>0.3</v>
      </c>
      <c r="X763" s="23">
        <f t="shared" si="35"/>
        <v>50</v>
      </c>
      <c r="Y763" s="17">
        <v>0</v>
      </c>
      <c r="Z763" s="17">
        <v>566</v>
      </c>
      <c r="AA763" s="17">
        <v>652</v>
      </c>
      <c r="AB763" s="17">
        <v>758</v>
      </c>
      <c r="AC763" s="15" t="s">
        <v>37</v>
      </c>
    </row>
    <row r="764" spans="1:29" hidden="1">
      <c r="A764" s="13" t="str">
        <f t="shared" si="33"/>
        <v>FCST</v>
      </c>
      <c r="B764" s="14" t="s">
        <v>805</v>
      </c>
      <c r="C764" s="15" t="s">
        <v>804</v>
      </c>
      <c r="D764" s="16">
        <f>IFERROR(VLOOKUP(B764,#REF!,3,FALSE),0)</f>
        <v>0</v>
      </c>
      <c r="E764" s="18" t="str">
        <f t="shared" si="34"/>
        <v>前八週無拉料</v>
      </c>
      <c r="F764" s="16" t="str">
        <f>IFERROR(VLOOKUP(B764,#REF!,6,FALSE),"")</f>
        <v/>
      </c>
      <c r="G764" s="17">
        <v>0</v>
      </c>
      <c r="H764" s="17">
        <v>0</v>
      </c>
      <c r="I764" s="17" t="str">
        <f>IFERROR(VLOOKUP(B764,#REF!,9,FALSE),"")</f>
        <v/>
      </c>
      <c r="J764" s="17">
        <v>6000</v>
      </c>
      <c r="K764" s="18" t="str">
        <f>IFERROR(VLOOKUP(B764,#REF!,10,FALSE),"")</f>
        <v/>
      </c>
      <c r="L764" s="18" t="str">
        <f>IFERROR(VLOOKUP(B764,#REF!,11,FALSE),"")</f>
        <v/>
      </c>
      <c r="M764" s="18"/>
      <c r="N764" s="18" t="str">
        <f>IFERROR(VLOOKUP(B764,#REF!,12,FALSE),"")</f>
        <v/>
      </c>
      <c r="O764" s="17">
        <v>0</v>
      </c>
      <c r="P764" s="17">
        <v>0</v>
      </c>
      <c r="Q764" s="17">
        <v>6000</v>
      </c>
      <c r="R764" s="19">
        <v>6000</v>
      </c>
      <c r="S764" s="20" t="s">
        <v>35</v>
      </c>
      <c r="T764" s="21">
        <v>11.3</v>
      </c>
      <c r="U764" s="19">
        <v>0</v>
      </c>
      <c r="V764" s="17">
        <v>533</v>
      </c>
      <c r="W764" s="22" t="s">
        <v>36</v>
      </c>
      <c r="X764" s="23" t="str">
        <f t="shared" si="35"/>
        <v>F</v>
      </c>
      <c r="Y764" s="17">
        <v>4800</v>
      </c>
      <c r="Z764" s="17">
        <v>0</v>
      </c>
      <c r="AA764" s="17">
        <v>0</v>
      </c>
      <c r="AB764" s="17">
        <v>0</v>
      </c>
      <c r="AC764" s="15" t="s">
        <v>37</v>
      </c>
    </row>
    <row r="765" spans="1:29" hidden="1">
      <c r="A765" s="13" t="str">
        <f t="shared" si="33"/>
        <v>Normal</v>
      </c>
      <c r="B765" s="14" t="s">
        <v>806</v>
      </c>
      <c r="C765" s="15" t="s">
        <v>807</v>
      </c>
      <c r="D765" s="16">
        <f>IFERROR(VLOOKUP(B765,#REF!,3,FALSE),0)</f>
        <v>0</v>
      </c>
      <c r="E765" s="18">
        <f t="shared" si="34"/>
        <v>0</v>
      </c>
      <c r="F765" s="16" t="str">
        <f>IFERROR(VLOOKUP(B765,#REF!,6,FALSE),"")</f>
        <v/>
      </c>
      <c r="G765" s="17">
        <v>0</v>
      </c>
      <c r="H765" s="17">
        <v>0</v>
      </c>
      <c r="I765" s="17" t="str">
        <f>IFERROR(VLOOKUP(B765,#REF!,9,FALSE),"")</f>
        <v/>
      </c>
      <c r="J765" s="17">
        <v>0</v>
      </c>
      <c r="K765" s="18" t="str">
        <f>IFERROR(VLOOKUP(B765,#REF!,10,FALSE),"")</f>
        <v/>
      </c>
      <c r="L765" s="18" t="str">
        <f>IFERROR(VLOOKUP(B765,#REF!,11,FALSE),"")</f>
        <v/>
      </c>
      <c r="M765" s="18"/>
      <c r="N765" s="18" t="str">
        <f>IFERROR(VLOOKUP(B765,#REF!,12,FALSE),"")</f>
        <v/>
      </c>
      <c r="O765" s="17">
        <v>0</v>
      </c>
      <c r="P765" s="17">
        <v>0</v>
      </c>
      <c r="Q765" s="17">
        <v>0</v>
      </c>
      <c r="R765" s="19">
        <v>0</v>
      </c>
      <c r="S765" s="20">
        <v>0</v>
      </c>
      <c r="T765" s="21" t="s">
        <v>35</v>
      </c>
      <c r="U765" s="19">
        <v>43</v>
      </c>
      <c r="V765" s="17" t="s">
        <v>35</v>
      </c>
      <c r="W765" s="22" t="s">
        <v>42</v>
      </c>
      <c r="X765" s="23" t="str">
        <f t="shared" si="35"/>
        <v>E</v>
      </c>
      <c r="Y765" s="17">
        <v>0</v>
      </c>
      <c r="Z765" s="17">
        <v>0</v>
      </c>
      <c r="AA765" s="17">
        <v>0</v>
      </c>
      <c r="AB765" s="17">
        <v>0</v>
      </c>
      <c r="AC765" s="15" t="s">
        <v>37</v>
      </c>
    </row>
    <row r="766" spans="1:29" hidden="1">
      <c r="A766" s="13" t="str">
        <f t="shared" si="33"/>
        <v>Normal</v>
      </c>
      <c r="B766" s="14" t="s">
        <v>808</v>
      </c>
      <c r="C766" s="15" t="s">
        <v>807</v>
      </c>
      <c r="D766" s="16">
        <f>IFERROR(VLOOKUP(B766,#REF!,3,FALSE),0)</f>
        <v>0</v>
      </c>
      <c r="E766" s="18">
        <f t="shared" si="34"/>
        <v>8.6999999999999993</v>
      </c>
      <c r="F766" s="16" t="str">
        <f>IFERROR(VLOOKUP(B766,#REF!,6,FALSE),"")</f>
        <v/>
      </c>
      <c r="G766" s="17">
        <v>72000</v>
      </c>
      <c r="H766" s="17">
        <v>48000</v>
      </c>
      <c r="I766" s="17" t="str">
        <f>IFERROR(VLOOKUP(B766,#REF!,9,FALSE),"")</f>
        <v/>
      </c>
      <c r="J766" s="17">
        <v>52400</v>
      </c>
      <c r="K766" s="18" t="str">
        <f>IFERROR(VLOOKUP(B766,#REF!,10,FALSE),"")</f>
        <v/>
      </c>
      <c r="L766" s="18" t="str">
        <f>IFERROR(VLOOKUP(B766,#REF!,11,FALSE),"")</f>
        <v/>
      </c>
      <c r="M766" s="18"/>
      <c r="N766" s="18" t="str">
        <f>IFERROR(VLOOKUP(B766,#REF!,12,FALSE),"")</f>
        <v/>
      </c>
      <c r="O766" s="17">
        <v>0</v>
      </c>
      <c r="P766" s="17">
        <v>52400</v>
      </c>
      <c r="Q766" s="17">
        <v>0</v>
      </c>
      <c r="R766" s="19">
        <v>124400</v>
      </c>
      <c r="S766" s="20">
        <v>20.6</v>
      </c>
      <c r="T766" s="21" t="s">
        <v>35</v>
      </c>
      <c r="U766" s="19">
        <v>6050</v>
      </c>
      <c r="V766" s="17" t="s">
        <v>35</v>
      </c>
      <c r="W766" s="22" t="s">
        <v>42</v>
      </c>
      <c r="X766" s="23" t="str">
        <f t="shared" si="35"/>
        <v>E</v>
      </c>
      <c r="Y766" s="17">
        <v>9148</v>
      </c>
      <c r="Z766" s="17">
        <v>40588</v>
      </c>
      <c r="AA766" s="17">
        <v>23550</v>
      </c>
      <c r="AB766" s="17">
        <v>21195</v>
      </c>
      <c r="AC766" s="15" t="s">
        <v>37</v>
      </c>
    </row>
    <row r="767" spans="1:29" hidden="1">
      <c r="A767" s="13" t="str">
        <f t="shared" si="33"/>
        <v>Normal</v>
      </c>
      <c r="B767" s="14" t="s">
        <v>809</v>
      </c>
      <c r="C767" s="15" t="s">
        <v>807</v>
      </c>
      <c r="D767" s="16">
        <f>IFERROR(VLOOKUP(B767,#REF!,3,FALSE),0)</f>
        <v>0</v>
      </c>
      <c r="E767" s="18">
        <f t="shared" si="34"/>
        <v>4.9000000000000004</v>
      </c>
      <c r="F767" s="16" t="str">
        <f>IFERROR(VLOOKUP(B767,#REF!,6,FALSE),"")</f>
        <v/>
      </c>
      <c r="G767" s="17">
        <v>88000</v>
      </c>
      <c r="H767" s="17">
        <v>44000</v>
      </c>
      <c r="I767" s="17" t="str">
        <f>IFERROR(VLOOKUP(B767,#REF!,9,FALSE),"")</f>
        <v/>
      </c>
      <c r="J767" s="17">
        <v>32000</v>
      </c>
      <c r="K767" s="18" t="str">
        <f>IFERROR(VLOOKUP(B767,#REF!,10,FALSE),"")</f>
        <v/>
      </c>
      <c r="L767" s="18" t="str">
        <f>IFERROR(VLOOKUP(B767,#REF!,11,FALSE),"")</f>
        <v/>
      </c>
      <c r="M767" s="18"/>
      <c r="N767" s="18" t="str">
        <f>IFERROR(VLOOKUP(B767,#REF!,12,FALSE),"")</f>
        <v/>
      </c>
      <c r="O767" s="17">
        <v>0</v>
      </c>
      <c r="P767" s="17">
        <v>32000</v>
      </c>
      <c r="Q767" s="17">
        <v>0</v>
      </c>
      <c r="R767" s="19">
        <v>120000</v>
      </c>
      <c r="S767" s="20">
        <v>18.5</v>
      </c>
      <c r="T767" s="21" t="s">
        <v>35</v>
      </c>
      <c r="U767" s="19">
        <v>6500</v>
      </c>
      <c r="V767" s="17" t="s">
        <v>35</v>
      </c>
      <c r="W767" s="22" t="s">
        <v>42</v>
      </c>
      <c r="X767" s="23" t="str">
        <f t="shared" si="35"/>
        <v>E</v>
      </c>
      <c r="Y767" s="17">
        <v>2399</v>
      </c>
      <c r="Z767" s="17">
        <v>31837</v>
      </c>
      <c r="AA767" s="17">
        <v>32046</v>
      </c>
      <c r="AB767" s="17">
        <v>28265</v>
      </c>
      <c r="AC767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2017-03-14T11:23:47Z</dcterms:modified>
</cp:coreProperties>
</file>